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Output\"/>
    </mc:Choice>
  </mc:AlternateContent>
  <xr:revisionPtr revIDLastSave="0" documentId="13_ncr:1_{7532CDA2-C69F-4FDC-A843-A690E4AA08E0}" xr6:coauthVersionLast="47" xr6:coauthVersionMax="47" xr10:uidLastSave="{00000000-0000-0000-0000-000000000000}"/>
  <bookViews>
    <workbookView xWindow="-108" yWindow="-108" windowWidth="23256" windowHeight="12456" xr2:uid="{A634A724-ACBA-4A6D-9815-6115CD238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3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G74" i="1"/>
  <c r="H74" i="1"/>
  <c r="I74" i="1"/>
  <c r="J74" i="1"/>
  <c r="K74" i="1"/>
  <c r="L74" i="1"/>
  <c r="M74" i="1"/>
  <c r="N74" i="1"/>
  <c r="G73" i="1"/>
  <c r="H73" i="1"/>
  <c r="I73" i="1"/>
  <c r="J73" i="1"/>
  <c r="K73" i="1"/>
  <c r="L73" i="1"/>
  <c r="M73" i="1"/>
  <c r="N73" i="1"/>
  <c r="F74" i="1"/>
  <c r="F73" i="1"/>
  <c r="I10" i="1"/>
  <c r="I9" i="1"/>
  <c r="I8" i="1"/>
  <c r="H10" i="1"/>
  <c r="H9" i="1"/>
  <c r="B9" i="1" s="1"/>
  <c r="H8" i="1"/>
  <c r="B4" i="1"/>
  <c r="B5" i="1"/>
  <c r="B6" i="1"/>
  <c r="B7" i="1"/>
  <c r="B3" i="1"/>
  <c r="G10" i="1"/>
  <c r="G9" i="1"/>
  <c r="G8" i="1"/>
  <c r="F10" i="1"/>
  <c r="F9" i="1"/>
  <c r="F8" i="1"/>
  <c r="C73" i="1" l="1"/>
  <c r="C74" i="1"/>
  <c r="B10" i="1"/>
  <c r="B8" i="1"/>
</calcChain>
</file>

<file path=xl/sharedStrings.xml><?xml version="1.0" encoding="utf-8"?>
<sst xmlns="http://schemas.openxmlformats.org/spreadsheetml/2006/main" count="207" uniqueCount="82">
  <si>
    <t>batch</t>
  </si>
  <si>
    <t>total</t>
  </si>
  <si>
    <t>number of days</t>
  </si>
  <si>
    <t>total cost / £</t>
  </si>
  <si>
    <t>total GHG emissions / kg CO2e</t>
  </si>
  <si>
    <t>total excess food / cals</t>
  </si>
  <si>
    <t>ingredient</t>
  </si>
  <si>
    <t>unit</t>
  </si>
  <si>
    <t>number</t>
  </si>
  <si>
    <t>oats</t>
  </si>
  <si>
    <t>kg</t>
  </si>
  <si>
    <t>grams</t>
  </si>
  <si>
    <t>noodlesDried</t>
  </si>
  <si>
    <t>flour</t>
  </si>
  <si>
    <t>rice</t>
  </si>
  <si>
    <t>pasta</t>
  </si>
  <si>
    <t>chipsFrozen</t>
  </si>
  <si>
    <t>hashBrownsFrozen</t>
  </si>
  <si>
    <t>breadRollsFrozen</t>
  </si>
  <si>
    <t>mushroomsTinned</t>
  </si>
  <si>
    <t>peppersFrozen</t>
  </si>
  <si>
    <t>broccoliFrozen</t>
  </si>
  <si>
    <t>peasFrozen</t>
  </si>
  <si>
    <t>tomatoesTinned</t>
  </si>
  <si>
    <t>potatoesFresh</t>
  </si>
  <si>
    <t>beansTinned</t>
  </si>
  <si>
    <t>aubergineFresh</t>
  </si>
  <si>
    <t>squashFrozen</t>
  </si>
  <si>
    <t>carrotsFrozen</t>
  </si>
  <si>
    <t>cheeseFrozen</t>
  </si>
  <si>
    <t>creamPowder</t>
  </si>
  <si>
    <t>litres_equivalent</t>
  </si>
  <si>
    <t>millilitres_equivalent</t>
  </si>
  <si>
    <t>butterFrozen</t>
  </si>
  <si>
    <t>milkPowder</t>
  </si>
  <si>
    <t>oatMilk</t>
  </si>
  <si>
    <t>litres</t>
  </si>
  <si>
    <t>millilitres</t>
  </si>
  <si>
    <t>eggsFresh</t>
  </si>
  <si>
    <t>eggPowder</t>
  </si>
  <si>
    <t>veganCheeseFrozen</t>
  </si>
  <si>
    <t>baconFrozen</t>
  </si>
  <si>
    <t>pepperoniFrozen</t>
  </si>
  <si>
    <t>poultryMeatFrozen</t>
  </si>
  <si>
    <t>fishFrozen</t>
  </si>
  <si>
    <t>quornFrozen</t>
  </si>
  <si>
    <t>porkFrozen</t>
  </si>
  <si>
    <t>beefFrozen</t>
  </si>
  <si>
    <t>lambFrozen</t>
  </si>
  <si>
    <t>veganSausagesFrozen</t>
  </si>
  <si>
    <t>sausagesFrozen</t>
  </si>
  <si>
    <t>oil</t>
  </si>
  <si>
    <t>soySauce</t>
  </si>
  <si>
    <t>beerCanned</t>
  </si>
  <si>
    <t>wine</t>
  </si>
  <si>
    <t>gravyPowder</t>
  </si>
  <si>
    <t>onionPowder</t>
  </si>
  <si>
    <t>spicesDried</t>
  </si>
  <si>
    <t>herbsDried</t>
  </si>
  <si>
    <t>stockCube</t>
  </si>
  <si>
    <t>sugar</t>
  </si>
  <si>
    <t>darkChocolate</t>
  </si>
  <si>
    <t>yoghurtFrozen</t>
  </si>
  <si>
    <t>veganYoghurtFrozen</t>
  </si>
  <si>
    <t>custardTinned</t>
  </si>
  <si>
    <t>jellyPowder</t>
  </si>
  <si>
    <t>fruitMixFrozen</t>
  </si>
  <si>
    <t>bananaFresh</t>
  </si>
  <si>
    <t>applesFresh</t>
  </si>
  <si>
    <t>grapesFresh</t>
  </si>
  <si>
    <t>orangesFresh</t>
  </si>
  <si>
    <t>nuts</t>
  </si>
  <si>
    <t>biscuits</t>
  </si>
  <si>
    <t>peanutButter</t>
  </si>
  <si>
    <t>cost per person per day / £</t>
  </si>
  <si>
    <t>emissions per person per day / kg CO2e</t>
  </si>
  <si>
    <t>excess food per person per day / cals</t>
  </si>
  <si>
    <t>batch matrix size</t>
  </si>
  <si>
    <t>total packaging waste / kg</t>
  </si>
  <si>
    <t>total for ship delivery</t>
  </si>
  <si>
    <t xml:space="preserve">total for air delivery </t>
  </si>
  <si>
    <t>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</si>
</sst>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A992-ABBD-40A3-B6D5-AC4B74FA5F56}">
  <dimension ref="A1:N74"/>
  <sheetViews>
    <sheetView tabSelected="1" topLeftCell="A58" workbookViewId="0">
      <selection activeCell="D80" sqref="D80"/>
    </sheetView>
  </sheetViews>
  <sheetFormatPr defaultRowHeight="14.4" x14ac:dyDescent="0.3"/>
  <cols>
    <col min="1" max="1" width="25.77734375" customWidth="1"/>
    <col min="5" max="5" width="10.77734375" customWidth="1"/>
  </cols>
  <sheetData>
    <row r="1" spans="1:14" x14ac:dyDescent="0.3">
      <c r="A1" s="1" t="s">
        <v>0</v>
      </c>
      <c r="B1" s="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14" x14ac:dyDescent="0.3">
      <c r="A2" s="1" t="s">
        <v>77</v>
      </c>
      <c r="F2">
        <v>3011</v>
      </c>
      <c r="G2">
        <v>3149</v>
      </c>
      <c r="H2">
        <v>3054</v>
      </c>
      <c r="I2">
        <v>3093</v>
      </c>
      <c r="J2">
        <v>3154</v>
      </c>
      <c r="K2">
        <v>3077</v>
      </c>
      <c r="L2">
        <v>3026</v>
      </c>
      <c r="M2">
        <v>3012</v>
      </c>
      <c r="N2">
        <v>2000</v>
      </c>
    </row>
    <row r="3" spans="1:14" x14ac:dyDescent="0.3">
      <c r="A3" s="1" t="s">
        <v>2</v>
      </c>
      <c r="B3">
        <f>SUM(F3:N3)</f>
        <v>370</v>
      </c>
      <c r="F3">
        <v>56</v>
      </c>
      <c r="G3">
        <v>24</v>
      </c>
      <c r="H3">
        <v>19</v>
      </c>
      <c r="I3">
        <v>19</v>
      </c>
      <c r="J3">
        <v>20</v>
      </c>
      <c r="K3">
        <v>24</v>
      </c>
      <c r="L3">
        <v>34</v>
      </c>
      <c r="M3">
        <v>93</v>
      </c>
      <c r="N3">
        <v>81</v>
      </c>
    </row>
    <row r="4" spans="1:14" x14ac:dyDescent="0.3">
      <c r="A4" s="1" t="s">
        <v>3</v>
      </c>
      <c r="B4">
        <f t="shared" ref="B4:B7" si="0">SUM(F4:N4)</f>
        <v>256060</v>
      </c>
      <c r="F4">
        <v>27244</v>
      </c>
      <c r="G4">
        <v>32452</v>
      </c>
      <c r="H4">
        <v>30343</v>
      </c>
      <c r="I4">
        <v>29864</v>
      </c>
      <c r="J4">
        <v>30502</v>
      </c>
      <c r="K4">
        <v>29294</v>
      </c>
      <c r="L4">
        <v>26619</v>
      </c>
      <c r="M4">
        <v>29217</v>
      </c>
      <c r="N4">
        <v>20525</v>
      </c>
    </row>
    <row r="5" spans="1:14" x14ac:dyDescent="0.3">
      <c r="A5" s="1" t="s">
        <v>4</v>
      </c>
      <c r="B5">
        <f t="shared" si="0"/>
        <v>223790</v>
      </c>
      <c r="F5">
        <v>24696</v>
      </c>
      <c r="G5">
        <v>27526</v>
      </c>
      <c r="H5">
        <v>27385</v>
      </c>
      <c r="I5">
        <v>27060</v>
      </c>
      <c r="J5">
        <v>27807</v>
      </c>
      <c r="K5">
        <v>24968</v>
      </c>
      <c r="L5">
        <v>22796</v>
      </c>
      <c r="M5">
        <v>24453</v>
      </c>
      <c r="N5">
        <v>17099</v>
      </c>
    </row>
    <row r="6" spans="1:14" x14ac:dyDescent="0.3">
      <c r="A6" s="1" t="s">
        <v>78</v>
      </c>
      <c r="B6">
        <f t="shared" si="0"/>
        <v>882</v>
      </c>
      <c r="F6">
        <v>116</v>
      </c>
      <c r="G6">
        <v>99</v>
      </c>
      <c r="H6">
        <v>94</v>
      </c>
      <c r="I6">
        <v>102</v>
      </c>
      <c r="J6">
        <v>95</v>
      </c>
      <c r="K6">
        <v>93</v>
      </c>
      <c r="L6">
        <v>91</v>
      </c>
      <c r="M6">
        <v>114</v>
      </c>
      <c r="N6">
        <v>78</v>
      </c>
    </row>
    <row r="7" spans="1:14" x14ac:dyDescent="0.3">
      <c r="A7" s="1" t="s">
        <v>5</v>
      </c>
      <c r="B7">
        <f t="shared" si="0"/>
        <v>7481037</v>
      </c>
      <c r="E7" s="1"/>
      <c r="F7">
        <v>1282475</v>
      </c>
      <c r="G7">
        <v>616996</v>
      </c>
      <c r="H7">
        <v>732528</v>
      </c>
      <c r="I7">
        <v>867016</v>
      </c>
      <c r="J7">
        <v>154874</v>
      </c>
      <c r="K7">
        <v>913412</v>
      </c>
      <c r="L7">
        <v>1551379</v>
      </c>
      <c r="M7">
        <v>718958</v>
      </c>
      <c r="N7">
        <v>643399</v>
      </c>
    </row>
    <row r="8" spans="1:14" x14ac:dyDescent="0.3">
      <c r="A8" s="1" t="s">
        <v>74</v>
      </c>
      <c r="B8">
        <f>AVERAGE(F8:N8)</f>
        <v>9.6550180545616424</v>
      </c>
      <c r="F8">
        <f>F4/F2</f>
        <v>9.0481567585519755</v>
      </c>
      <c r="G8">
        <f>G4/G2</f>
        <v>10.305493807557955</v>
      </c>
      <c r="H8">
        <f>H4/H2</f>
        <v>9.9354944335297972</v>
      </c>
      <c r="I8">
        <f>I4/I2</f>
        <v>9.6553507921112196</v>
      </c>
      <c r="J8">
        <f t="shared" ref="J8:N8" si="1">J4/J2</f>
        <v>9.670894102726697</v>
      </c>
      <c r="K8">
        <f t="shared" si="1"/>
        <v>9.5203119922001953</v>
      </c>
      <c r="L8">
        <f t="shared" si="1"/>
        <v>8.7967614011896895</v>
      </c>
      <c r="M8">
        <f t="shared" si="1"/>
        <v>9.7001992031872515</v>
      </c>
      <c r="N8">
        <f t="shared" si="1"/>
        <v>10.262499999999999</v>
      </c>
    </row>
    <row r="9" spans="1:14" x14ac:dyDescent="0.3">
      <c r="A9" s="1" t="s">
        <v>75</v>
      </c>
      <c r="B9">
        <f t="shared" ref="B9:B10" si="2">AVERAGE(F9:N9)</f>
        <v>8.4212282415029041</v>
      </c>
      <c r="F9">
        <f>F5/F2</f>
        <v>8.2019262703420797</v>
      </c>
      <c r="G9">
        <f>G5/G2</f>
        <v>8.7411876786281351</v>
      </c>
      <c r="H9">
        <f>H5/H2</f>
        <v>8.9669286182056318</v>
      </c>
      <c r="I9">
        <f>I5/I2</f>
        <v>8.7487875848690599</v>
      </c>
      <c r="J9">
        <f t="shared" ref="J9:N9" si="3">J5/J2</f>
        <v>8.8164235890932154</v>
      </c>
      <c r="K9">
        <f t="shared" si="3"/>
        <v>8.1143971400714978</v>
      </c>
      <c r="L9">
        <f t="shared" si="3"/>
        <v>7.533377395902181</v>
      </c>
      <c r="M9">
        <f t="shared" si="3"/>
        <v>8.1185258964143419</v>
      </c>
      <c r="N9">
        <f t="shared" si="3"/>
        <v>8.5495000000000001</v>
      </c>
    </row>
    <row r="10" spans="1:14" x14ac:dyDescent="0.3">
      <c r="A10" s="1" t="s">
        <v>76</v>
      </c>
      <c r="B10">
        <f t="shared" si="2"/>
        <v>284.56376634351659</v>
      </c>
      <c r="F10">
        <f>F7/F2</f>
        <v>425.92992361341749</v>
      </c>
      <c r="G10">
        <f>G7/G2</f>
        <v>195.93394728485234</v>
      </c>
      <c r="H10">
        <f>H7/H2</f>
        <v>239.85854616895875</v>
      </c>
      <c r="I10">
        <f>I7/I2</f>
        <v>280.31555124474619</v>
      </c>
      <c r="J10">
        <f t="shared" ref="J10:N10" si="4">J7/J2</f>
        <v>49.103994927076727</v>
      </c>
      <c r="K10">
        <f t="shared" si="4"/>
        <v>296.85147871303218</v>
      </c>
      <c r="L10">
        <f t="shared" si="4"/>
        <v>512.68307997356249</v>
      </c>
      <c r="M10">
        <f t="shared" si="4"/>
        <v>238.69787516600266</v>
      </c>
      <c r="N10">
        <f t="shared" si="4"/>
        <v>321.6995</v>
      </c>
    </row>
    <row r="12" spans="1:14" x14ac:dyDescent="0.3">
      <c r="A12" s="1" t="s">
        <v>6</v>
      </c>
      <c r="B12" s="3" t="s">
        <v>7</v>
      </c>
      <c r="C12" s="1" t="s">
        <v>1</v>
      </c>
      <c r="D12" s="1"/>
      <c r="E12" s="3" t="s">
        <v>7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 t="s">
        <v>8</v>
      </c>
      <c r="N12" s="1" t="s">
        <v>8</v>
      </c>
    </row>
    <row r="13" spans="1:14" x14ac:dyDescent="0.3">
      <c r="A13" t="s">
        <v>9</v>
      </c>
      <c r="B13" s="2" t="s">
        <v>10</v>
      </c>
      <c r="C13">
        <f>SUM(F13:N13) / 1000</f>
        <v>223.35</v>
      </c>
      <c r="E13" s="2" t="s">
        <v>11</v>
      </c>
      <c r="F13">
        <v>19450</v>
      </c>
      <c r="G13">
        <v>23250</v>
      </c>
      <c r="H13">
        <v>24050</v>
      </c>
      <c r="I13">
        <v>19350</v>
      </c>
      <c r="J13">
        <v>22450</v>
      </c>
      <c r="K13">
        <v>24800</v>
      </c>
      <c r="L13">
        <v>19200</v>
      </c>
      <c r="M13">
        <v>42050</v>
      </c>
      <c r="N13">
        <v>28750</v>
      </c>
    </row>
    <row r="14" spans="1:14" x14ac:dyDescent="0.3">
      <c r="A14" t="s">
        <v>12</v>
      </c>
      <c r="B14" s="2" t="s">
        <v>10</v>
      </c>
      <c r="C14">
        <f t="shared" ref="C14:C71" si="5">SUM(F14:N14) / 1000</f>
        <v>236.048</v>
      </c>
      <c r="E14" s="2" t="s">
        <v>11</v>
      </c>
      <c r="F14">
        <v>20880</v>
      </c>
      <c r="G14">
        <v>20280</v>
      </c>
      <c r="H14">
        <v>24648</v>
      </c>
      <c r="I14">
        <v>25272</v>
      </c>
      <c r="J14">
        <v>18912</v>
      </c>
      <c r="K14">
        <v>24544</v>
      </c>
      <c r="L14">
        <v>48160</v>
      </c>
      <c r="M14">
        <v>20904</v>
      </c>
      <c r="N14">
        <v>32448</v>
      </c>
    </row>
    <row r="15" spans="1:14" x14ac:dyDescent="0.3">
      <c r="A15" t="s">
        <v>13</v>
      </c>
      <c r="B15" s="2" t="s">
        <v>10</v>
      </c>
      <c r="C15">
        <f t="shared" si="5"/>
        <v>2228.7440000000001</v>
      </c>
      <c r="E15" s="2" t="s">
        <v>11</v>
      </c>
      <c r="F15">
        <v>209470</v>
      </c>
      <c r="G15">
        <v>207658</v>
      </c>
      <c r="H15">
        <v>209720</v>
      </c>
      <c r="I15">
        <v>302026</v>
      </c>
      <c r="J15">
        <v>209724</v>
      </c>
      <c r="K15">
        <v>309190</v>
      </c>
      <c r="L15">
        <v>381870</v>
      </c>
      <c r="M15">
        <v>236876</v>
      </c>
      <c r="N15">
        <v>162210</v>
      </c>
    </row>
    <row r="16" spans="1:14" x14ac:dyDescent="0.3">
      <c r="A16" t="s">
        <v>14</v>
      </c>
      <c r="B16" s="2" t="s">
        <v>10</v>
      </c>
      <c r="C16">
        <f t="shared" si="5"/>
        <v>2047.1179999999999</v>
      </c>
      <c r="E16" s="2" t="s">
        <v>11</v>
      </c>
      <c r="F16">
        <v>153508</v>
      </c>
      <c r="G16">
        <v>310060</v>
      </c>
      <c r="H16">
        <v>223448</v>
      </c>
      <c r="I16">
        <v>280492</v>
      </c>
      <c r="J16">
        <v>277650</v>
      </c>
      <c r="K16">
        <v>232390</v>
      </c>
      <c r="L16">
        <v>155284</v>
      </c>
      <c r="M16">
        <v>212334</v>
      </c>
      <c r="N16">
        <v>201952</v>
      </c>
    </row>
    <row r="17" spans="1:14" x14ac:dyDescent="0.3">
      <c r="A17" t="s">
        <v>15</v>
      </c>
      <c r="B17" s="2" t="s">
        <v>10</v>
      </c>
      <c r="C17">
        <f t="shared" si="5"/>
        <v>378.9</v>
      </c>
      <c r="E17" s="2" t="s">
        <v>11</v>
      </c>
      <c r="F17">
        <v>66450</v>
      </c>
      <c r="G17">
        <v>29100</v>
      </c>
      <c r="H17">
        <v>38550</v>
      </c>
      <c r="I17">
        <v>49350</v>
      </c>
      <c r="J17">
        <v>23700</v>
      </c>
      <c r="K17">
        <v>46800</v>
      </c>
      <c r="L17">
        <v>56250</v>
      </c>
      <c r="M17">
        <v>54900</v>
      </c>
      <c r="N17">
        <v>13800</v>
      </c>
    </row>
    <row r="18" spans="1:14" x14ac:dyDescent="0.3">
      <c r="A18" t="s">
        <v>16</v>
      </c>
      <c r="B18" s="2" t="s">
        <v>10</v>
      </c>
      <c r="C18">
        <f t="shared" si="5"/>
        <v>1027.6199999999999</v>
      </c>
      <c r="E18" s="2" t="s">
        <v>11</v>
      </c>
      <c r="F18">
        <v>397416</v>
      </c>
      <c r="G18">
        <v>19468</v>
      </c>
      <c r="H18">
        <v>50364</v>
      </c>
      <c r="I18">
        <v>16200</v>
      </c>
      <c r="J18">
        <v>55476</v>
      </c>
      <c r="K18">
        <v>24900</v>
      </c>
      <c r="L18">
        <v>21000</v>
      </c>
      <c r="M18">
        <v>286460</v>
      </c>
      <c r="N18">
        <v>156336</v>
      </c>
    </row>
    <row r="19" spans="1:14" x14ac:dyDescent="0.3">
      <c r="A19" t="s">
        <v>17</v>
      </c>
      <c r="B19" s="2" t="s">
        <v>10</v>
      </c>
      <c r="C19">
        <f t="shared" si="5"/>
        <v>996.45</v>
      </c>
      <c r="E19" s="2" t="s">
        <v>11</v>
      </c>
      <c r="F19">
        <v>111540</v>
      </c>
      <c r="G19">
        <v>128570</v>
      </c>
      <c r="H19">
        <v>135590</v>
      </c>
      <c r="I19">
        <v>147290</v>
      </c>
      <c r="J19">
        <v>128180</v>
      </c>
      <c r="K19">
        <v>136500</v>
      </c>
      <c r="L19">
        <v>114140</v>
      </c>
      <c r="M19">
        <v>56160</v>
      </c>
      <c r="N19">
        <v>38480</v>
      </c>
    </row>
    <row r="20" spans="1:14" x14ac:dyDescent="0.3">
      <c r="A20" t="s">
        <v>18</v>
      </c>
      <c r="B20" s="2" t="s">
        <v>10</v>
      </c>
      <c r="C20">
        <f t="shared" si="5"/>
        <v>1129.5</v>
      </c>
      <c r="E20" s="2" t="s">
        <v>11</v>
      </c>
      <c r="F20">
        <v>120800</v>
      </c>
      <c r="G20">
        <v>140200</v>
      </c>
      <c r="H20">
        <v>109400</v>
      </c>
      <c r="I20">
        <v>143800</v>
      </c>
      <c r="J20">
        <v>142200</v>
      </c>
      <c r="K20">
        <v>124300</v>
      </c>
      <c r="L20">
        <v>135500</v>
      </c>
      <c r="M20">
        <v>113800</v>
      </c>
      <c r="N20">
        <v>99500</v>
      </c>
    </row>
    <row r="21" spans="1:14" x14ac:dyDescent="0.3">
      <c r="A21" t="s">
        <v>19</v>
      </c>
      <c r="B21" s="2" t="s">
        <v>10</v>
      </c>
      <c r="C21">
        <f t="shared" si="5"/>
        <v>1679.9780000000001</v>
      </c>
      <c r="E21" s="2" t="s">
        <v>11</v>
      </c>
      <c r="F21">
        <v>142478</v>
      </c>
      <c r="G21">
        <v>207112</v>
      </c>
      <c r="H21">
        <v>243010</v>
      </c>
      <c r="I21">
        <v>229788</v>
      </c>
      <c r="J21">
        <v>205298</v>
      </c>
      <c r="K21">
        <v>264550</v>
      </c>
      <c r="L21">
        <v>155078</v>
      </c>
      <c r="M21">
        <v>144808</v>
      </c>
      <c r="N21">
        <v>87856</v>
      </c>
    </row>
    <row r="22" spans="1:14" x14ac:dyDescent="0.3">
      <c r="A22" t="s">
        <v>20</v>
      </c>
      <c r="B22" s="2" t="s">
        <v>10</v>
      </c>
      <c r="C22">
        <f t="shared" si="5"/>
        <v>699.78</v>
      </c>
      <c r="E22" s="2" t="s">
        <v>11</v>
      </c>
      <c r="F22">
        <v>63520</v>
      </c>
      <c r="G22">
        <v>104100</v>
      </c>
      <c r="H22">
        <v>97160</v>
      </c>
      <c r="I22">
        <v>62100</v>
      </c>
      <c r="J22">
        <v>105160</v>
      </c>
      <c r="K22">
        <v>80840</v>
      </c>
      <c r="L22">
        <v>72600</v>
      </c>
      <c r="M22">
        <v>68620</v>
      </c>
      <c r="N22">
        <v>45680</v>
      </c>
    </row>
    <row r="23" spans="1:14" x14ac:dyDescent="0.3">
      <c r="A23" t="s">
        <v>21</v>
      </c>
      <c r="B23" s="2" t="s">
        <v>10</v>
      </c>
      <c r="C23">
        <f t="shared" si="5"/>
        <v>363.25200000000001</v>
      </c>
      <c r="E23" s="2" t="s">
        <v>11</v>
      </c>
      <c r="F23">
        <v>30802</v>
      </c>
      <c r="G23">
        <v>55420</v>
      </c>
      <c r="H23">
        <v>17696</v>
      </c>
      <c r="I23">
        <v>59634</v>
      </c>
      <c r="J23">
        <v>53768</v>
      </c>
      <c r="K23">
        <v>49142</v>
      </c>
      <c r="L23">
        <v>52220</v>
      </c>
      <c r="M23">
        <v>26258</v>
      </c>
      <c r="N23">
        <v>18312</v>
      </c>
    </row>
    <row r="24" spans="1:14" x14ac:dyDescent="0.3">
      <c r="A24" t="s">
        <v>22</v>
      </c>
      <c r="B24" s="2" t="s">
        <v>10</v>
      </c>
      <c r="C24">
        <f t="shared" si="5"/>
        <v>623.98199999999997</v>
      </c>
      <c r="E24" s="2" t="s">
        <v>11</v>
      </c>
      <c r="F24">
        <v>133448</v>
      </c>
      <c r="G24">
        <v>38322</v>
      </c>
      <c r="H24">
        <v>37148</v>
      </c>
      <c r="I24">
        <v>100956</v>
      </c>
      <c r="J24">
        <v>38054</v>
      </c>
      <c r="K24">
        <v>46674</v>
      </c>
      <c r="L24">
        <v>70752</v>
      </c>
      <c r="M24">
        <v>89044</v>
      </c>
      <c r="N24">
        <v>69584</v>
      </c>
    </row>
    <row r="25" spans="1:14" x14ac:dyDescent="0.3">
      <c r="A25" t="s">
        <v>23</v>
      </c>
      <c r="B25" s="2" t="s">
        <v>10</v>
      </c>
      <c r="C25">
        <f t="shared" si="5"/>
        <v>4474.4399999999996</v>
      </c>
      <c r="E25" s="2" t="s">
        <v>11</v>
      </c>
      <c r="F25">
        <v>450172</v>
      </c>
      <c r="G25">
        <v>637540</v>
      </c>
      <c r="H25">
        <v>566052</v>
      </c>
      <c r="I25">
        <v>509380</v>
      </c>
      <c r="J25">
        <v>634470</v>
      </c>
      <c r="K25">
        <v>451976</v>
      </c>
      <c r="L25">
        <v>463790</v>
      </c>
      <c r="M25">
        <v>492864</v>
      </c>
      <c r="N25">
        <v>268196</v>
      </c>
    </row>
    <row r="26" spans="1:14" x14ac:dyDescent="0.3">
      <c r="A26" t="s">
        <v>24</v>
      </c>
      <c r="B26" s="2" t="s">
        <v>10</v>
      </c>
      <c r="C26">
        <f t="shared" si="5"/>
        <v>3899.6419999999998</v>
      </c>
      <c r="E26" s="2" t="s">
        <v>11</v>
      </c>
      <c r="F26">
        <v>183218</v>
      </c>
      <c r="G26">
        <v>473812</v>
      </c>
      <c r="H26">
        <v>549598</v>
      </c>
      <c r="I26">
        <v>626146</v>
      </c>
      <c r="J26">
        <v>352864</v>
      </c>
      <c r="K26">
        <v>596484</v>
      </c>
      <c r="L26">
        <v>550702</v>
      </c>
      <c r="M26">
        <v>218914</v>
      </c>
      <c r="N26">
        <v>347904</v>
      </c>
    </row>
    <row r="27" spans="1:14" x14ac:dyDescent="0.3">
      <c r="A27" t="s">
        <v>25</v>
      </c>
      <c r="B27" s="2" t="s">
        <v>10</v>
      </c>
      <c r="C27">
        <f t="shared" si="5"/>
        <v>3964.34</v>
      </c>
      <c r="E27" s="2" t="s">
        <v>11</v>
      </c>
      <c r="F27">
        <v>417880</v>
      </c>
      <c r="G27">
        <v>488980</v>
      </c>
      <c r="H27">
        <v>493740</v>
      </c>
      <c r="I27">
        <v>419380</v>
      </c>
      <c r="J27">
        <v>534200</v>
      </c>
      <c r="K27">
        <v>431000</v>
      </c>
      <c r="L27">
        <v>367400</v>
      </c>
      <c r="M27">
        <v>514480</v>
      </c>
      <c r="N27">
        <v>297280</v>
      </c>
    </row>
    <row r="28" spans="1:14" x14ac:dyDescent="0.3">
      <c r="A28" t="s">
        <v>26</v>
      </c>
      <c r="B28" s="2" t="s">
        <v>10</v>
      </c>
      <c r="C28">
        <f t="shared" si="5"/>
        <v>1075.5999999999999</v>
      </c>
      <c r="E28" s="2" t="s">
        <v>11</v>
      </c>
      <c r="F28">
        <v>78400</v>
      </c>
      <c r="G28">
        <v>206800</v>
      </c>
      <c r="H28">
        <v>131200</v>
      </c>
      <c r="I28">
        <v>162000</v>
      </c>
      <c r="J28">
        <v>189600</v>
      </c>
      <c r="K28">
        <v>83200</v>
      </c>
      <c r="L28">
        <v>84000</v>
      </c>
      <c r="M28">
        <v>84400</v>
      </c>
      <c r="N28">
        <v>56000</v>
      </c>
    </row>
    <row r="29" spans="1:14" x14ac:dyDescent="0.3">
      <c r="A29" t="s">
        <v>27</v>
      </c>
      <c r="B29" s="2" t="s">
        <v>10</v>
      </c>
      <c r="C29">
        <f t="shared" si="5"/>
        <v>0</v>
      </c>
      <c r="E29" s="2" t="s">
        <v>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t="s">
        <v>28</v>
      </c>
      <c r="B30" s="2" t="s">
        <v>10</v>
      </c>
      <c r="C30">
        <f t="shared" si="5"/>
        <v>90.57</v>
      </c>
      <c r="E30" s="2" t="s">
        <v>11</v>
      </c>
      <c r="F30">
        <v>950</v>
      </c>
      <c r="G30">
        <v>1100</v>
      </c>
      <c r="H30">
        <v>200</v>
      </c>
      <c r="I30">
        <v>0</v>
      </c>
      <c r="J30">
        <v>50</v>
      </c>
      <c r="K30">
        <v>450</v>
      </c>
      <c r="L30">
        <v>250</v>
      </c>
      <c r="M30">
        <v>47420</v>
      </c>
      <c r="N30">
        <v>40150</v>
      </c>
    </row>
    <row r="31" spans="1:14" x14ac:dyDescent="0.3">
      <c r="A31" t="s">
        <v>29</v>
      </c>
      <c r="B31" s="2" t="s">
        <v>10</v>
      </c>
      <c r="C31">
        <f t="shared" si="5"/>
        <v>484.88799999999998</v>
      </c>
      <c r="E31" s="2" t="s">
        <v>11</v>
      </c>
      <c r="F31">
        <v>63904</v>
      </c>
      <c r="G31">
        <v>35972</v>
      </c>
      <c r="H31">
        <v>38772</v>
      </c>
      <c r="I31">
        <v>77254</v>
      </c>
      <c r="J31">
        <v>31446</v>
      </c>
      <c r="K31">
        <v>69446</v>
      </c>
      <c r="L31">
        <v>74120</v>
      </c>
      <c r="M31">
        <v>63550</v>
      </c>
      <c r="N31">
        <v>30424</v>
      </c>
    </row>
    <row r="32" spans="1:14" x14ac:dyDescent="0.3">
      <c r="A32" t="s">
        <v>30</v>
      </c>
      <c r="B32" t="s">
        <v>31</v>
      </c>
      <c r="C32">
        <f t="shared" si="5"/>
        <v>108.438</v>
      </c>
      <c r="E32" s="4" t="s">
        <v>32</v>
      </c>
      <c r="F32">
        <v>4030</v>
      </c>
      <c r="G32">
        <v>16926</v>
      </c>
      <c r="H32">
        <v>20026</v>
      </c>
      <c r="I32">
        <v>20212</v>
      </c>
      <c r="J32">
        <v>13020</v>
      </c>
      <c r="K32">
        <v>22754</v>
      </c>
      <c r="L32">
        <v>4340</v>
      </c>
      <c r="M32">
        <v>4154</v>
      </c>
      <c r="N32">
        <v>2976</v>
      </c>
    </row>
    <row r="33" spans="1:14" x14ac:dyDescent="0.3">
      <c r="A33" t="s">
        <v>33</v>
      </c>
      <c r="B33" s="2" t="s">
        <v>10</v>
      </c>
      <c r="C33">
        <f t="shared" si="5"/>
        <v>538.79200000000003</v>
      </c>
      <c r="E33" s="2" t="s">
        <v>11</v>
      </c>
      <c r="F33">
        <v>66090</v>
      </c>
      <c r="G33">
        <v>66304</v>
      </c>
      <c r="H33">
        <v>52086</v>
      </c>
      <c r="I33">
        <v>49910</v>
      </c>
      <c r="J33">
        <v>34490</v>
      </c>
      <c r="K33">
        <v>59188</v>
      </c>
      <c r="L33">
        <v>78642</v>
      </c>
      <c r="M33">
        <v>82528</v>
      </c>
      <c r="N33">
        <v>49554</v>
      </c>
    </row>
    <row r="34" spans="1:14" x14ac:dyDescent="0.3">
      <c r="A34" t="s">
        <v>34</v>
      </c>
      <c r="B34" t="s">
        <v>31</v>
      </c>
      <c r="C34">
        <f t="shared" si="5"/>
        <v>320.86799999999999</v>
      </c>
      <c r="E34" s="4" t="s">
        <v>32</v>
      </c>
      <c r="F34">
        <v>19668</v>
      </c>
      <c r="G34">
        <v>16302</v>
      </c>
      <c r="H34">
        <v>28446</v>
      </c>
      <c r="I34">
        <v>20988</v>
      </c>
      <c r="J34">
        <v>24024</v>
      </c>
      <c r="K34">
        <v>726</v>
      </c>
      <c r="L34">
        <v>21120</v>
      </c>
      <c r="M34">
        <v>116594</v>
      </c>
      <c r="N34">
        <v>73000</v>
      </c>
    </row>
    <row r="35" spans="1:14" x14ac:dyDescent="0.3">
      <c r="A35" t="s">
        <v>35</v>
      </c>
      <c r="B35" s="2" t="s">
        <v>36</v>
      </c>
      <c r="C35">
        <f t="shared" si="5"/>
        <v>1296.8520000000001</v>
      </c>
      <c r="E35" s="2" t="s">
        <v>37</v>
      </c>
      <c r="F35">
        <v>127984</v>
      </c>
      <c r="G35">
        <v>150142</v>
      </c>
      <c r="H35">
        <v>146674</v>
      </c>
      <c r="I35">
        <v>115090</v>
      </c>
      <c r="J35">
        <v>145106</v>
      </c>
      <c r="K35">
        <v>151814</v>
      </c>
      <c r="L35">
        <v>186780</v>
      </c>
      <c r="M35">
        <v>139334</v>
      </c>
      <c r="N35">
        <v>133928</v>
      </c>
    </row>
    <row r="36" spans="1:14" x14ac:dyDescent="0.3">
      <c r="A36" t="s">
        <v>38</v>
      </c>
      <c r="B36" s="2" t="s">
        <v>10</v>
      </c>
      <c r="C36">
        <f t="shared" si="5"/>
        <v>794.11400000000003</v>
      </c>
      <c r="E36" s="2" t="s">
        <v>11</v>
      </c>
      <c r="F36">
        <v>68458</v>
      </c>
      <c r="G36">
        <v>107880</v>
      </c>
      <c r="H36">
        <v>123490</v>
      </c>
      <c r="I36">
        <v>113806</v>
      </c>
      <c r="J36">
        <v>153596</v>
      </c>
      <c r="K36">
        <v>124634</v>
      </c>
      <c r="L36">
        <v>102250</v>
      </c>
      <c r="M36">
        <v>0</v>
      </c>
      <c r="N36">
        <v>0</v>
      </c>
    </row>
    <row r="37" spans="1:14" x14ac:dyDescent="0.3">
      <c r="A37" t="s">
        <v>39</v>
      </c>
      <c r="B37" s="2" t="s">
        <v>10</v>
      </c>
      <c r="C37">
        <f t="shared" si="5"/>
        <v>835.43299999999999</v>
      </c>
      <c r="E37" s="2" t="s">
        <v>11</v>
      </c>
      <c r="F37">
        <v>112561</v>
      </c>
      <c r="G37">
        <v>102913</v>
      </c>
      <c r="H37">
        <v>76402</v>
      </c>
      <c r="I37">
        <v>109079</v>
      </c>
      <c r="J37">
        <v>64935</v>
      </c>
      <c r="K37">
        <v>91541</v>
      </c>
      <c r="L37">
        <v>96441</v>
      </c>
      <c r="M37">
        <v>108451</v>
      </c>
      <c r="N37">
        <v>73110</v>
      </c>
    </row>
    <row r="38" spans="1:14" x14ac:dyDescent="0.3">
      <c r="A38" t="s">
        <v>40</v>
      </c>
      <c r="B38" s="2" t="s">
        <v>10</v>
      </c>
      <c r="C38">
        <f t="shared" si="5"/>
        <v>606.9</v>
      </c>
      <c r="E38" s="2" t="s">
        <v>11</v>
      </c>
      <c r="F38">
        <v>94550</v>
      </c>
      <c r="G38">
        <v>60750</v>
      </c>
      <c r="H38">
        <v>72860</v>
      </c>
      <c r="I38">
        <v>52980</v>
      </c>
      <c r="J38">
        <v>72340</v>
      </c>
      <c r="K38">
        <v>75940</v>
      </c>
      <c r="L38">
        <v>70150</v>
      </c>
      <c r="M38">
        <v>63810</v>
      </c>
      <c r="N38">
        <v>43520</v>
      </c>
    </row>
    <row r="39" spans="1:14" x14ac:dyDescent="0.3">
      <c r="A39" t="s">
        <v>41</v>
      </c>
      <c r="B39" s="2" t="s">
        <v>10</v>
      </c>
      <c r="C39">
        <f t="shared" si="5"/>
        <v>110.01</v>
      </c>
      <c r="E39" s="2" t="s">
        <v>11</v>
      </c>
      <c r="F39">
        <v>12720</v>
      </c>
      <c r="G39">
        <v>16830</v>
      </c>
      <c r="H39">
        <v>17850</v>
      </c>
      <c r="I39">
        <v>17400</v>
      </c>
      <c r="J39">
        <v>15300</v>
      </c>
      <c r="K39">
        <v>16500</v>
      </c>
      <c r="L39">
        <v>13410</v>
      </c>
      <c r="M39">
        <v>0</v>
      </c>
      <c r="N39">
        <v>0</v>
      </c>
    </row>
    <row r="40" spans="1:14" x14ac:dyDescent="0.3">
      <c r="A40" t="s">
        <v>42</v>
      </c>
      <c r="B40" s="2" t="s">
        <v>10</v>
      </c>
      <c r="C40">
        <f t="shared" si="5"/>
        <v>123.6</v>
      </c>
      <c r="E40" s="2" t="s">
        <v>11</v>
      </c>
      <c r="F40">
        <v>13600</v>
      </c>
      <c r="G40">
        <v>13000</v>
      </c>
      <c r="H40">
        <v>15800</v>
      </c>
      <c r="I40">
        <v>16200</v>
      </c>
      <c r="J40">
        <v>10400</v>
      </c>
      <c r="K40">
        <v>17600</v>
      </c>
      <c r="L40">
        <v>14000</v>
      </c>
      <c r="M40">
        <v>13400</v>
      </c>
      <c r="N40">
        <v>9600</v>
      </c>
    </row>
    <row r="41" spans="1:14" x14ac:dyDescent="0.3">
      <c r="A41" t="s">
        <v>43</v>
      </c>
      <c r="B41" s="2" t="s">
        <v>10</v>
      </c>
      <c r="C41">
        <f t="shared" si="5"/>
        <v>326.12</v>
      </c>
      <c r="E41" s="2" t="s">
        <v>11</v>
      </c>
      <c r="F41">
        <v>30596</v>
      </c>
      <c r="G41">
        <v>29900</v>
      </c>
      <c r="H41">
        <v>36340</v>
      </c>
      <c r="I41">
        <v>37260</v>
      </c>
      <c r="J41">
        <v>34960</v>
      </c>
      <c r="K41">
        <v>28520</v>
      </c>
      <c r="L41">
        <v>58520</v>
      </c>
      <c r="M41">
        <v>30472</v>
      </c>
      <c r="N41">
        <v>39552</v>
      </c>
    </row>
    <row r="42" spans="1:14" x14ac:dyDescent="0.3">
      <c r="A42" t="s">
        <v>44</v>
      </c>
      <c r="B42" s="2" t="s">
        <v>10</v>
      </c>
      <c r="C42">
        <f t="shared" si="5"/>
        <v>815.23599999999999</v>
      </c>
      <c r="E42" s="2" t="s">
        <v>11</v>
      </c>
      <c r="F42">
        <v>108898</v>
      </c>
      <c r="G42">
        <v>113814</v>
      </c>
      <c r="H42">
        <v>73204</v>
      </c>
      <c r="I42">
        <v>99626</v>
      </c>
      <c r="J42">
        <v>124876</v>
      </c>
      <c r="K42">
        <v>94658</v>
      </c>
      <c r="L42">
        <v>87222</v>
      </c>
      <c r="M42">
        <v>37354</v>
      </c>
      <c r="N42">
        <v>75584</v>
      </c>
    </row>
    <row r="43" spans="1:14" x14ac:dyDescent="0.3">
      <c r="A43" t="s">
        <v>45</v>
      </c>
      <c r="B43" s="2" t="s">
        <v>10</v>
      </c>
      <c r="C43">
        <f t="shared" si="5"/>
        <v>416.92200000000003</v>
      </c>
      <c r="E43" s="2" t="s">
        <v>11</v>
      </c>
      <c r="F43">
        <v>62010</v>
      </c>
      <c r="G43">
        <v>29100</v>
      </c>
      <c r="H43">
        <v>38550</v>
      </c>
      <c r="I43">
        <v>49350</v>
      </c>
      <c r="J43">
        <v>23700</v>
      </c>
      <c r="K43">
        <v>46800</v>
      </c>
      <c r="L43">
        <v>56250</v>
      </c>
      <c r="M43">
        <v>97362</v>
      </c>
      <c r="N43">
        <v>13800</v>
      </c>
    </row>
    <row r="44" spans="1:14" x14ac:dyDescent="0.3">
      <c r="A44" t="s">
        <v>46</v>
      </c>
      <c r="B44" s="2" t="s">
        <v>10</v>
      </c>
      <c r="C44">
        <f t="shared" si="5"/>
        <v>0</v>
      </c>
      <c r="E44" s="2" t="s">
        <v>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t="s">
        <v>47</v>
      </c>
      <c r="B45" s="2" t="s">
        <v>10</v>
      </c>
      <c r="C45">
        <f t="shared" si="5"/>
        <v>176.244</v>
      </c>
      <c r="E45" s="2" t="s">
        <v>11</v>
      </c>
      <c r="F45">
        <v>64296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65436</v>
      </c>
      <c r="N45">
        <v>46512</v>
      </c>
    </row>
    <row r="46" spans="1:14" x14ac:dyDescent="0.3">
      <c r="A46" t="s">
        <v>48</v>
      </c>
      <c r="B46" s="2" t="s">
        <v>10</v>
      </c>
      <c r="C46">
        <f t="shared" si="5"/>
        <v>277.42599999999999</v>
      </c>
      <c r="E46" s="2" t="s">
        <v>11</v>
      </c>
      <c r="F46">
        <v>14916</v>
      </c>
      <c r="G46">
        <v>38984</v>
      </c>
      <c r="H46">
        <v>31704</v>
      </c>
      <c r="I46">
        <v>50112</v>
      </c>
      <c r="J46">
        <v>37378</v>
      </c>
      <c r="K46">
        <v>37748</v>
      </c>
      <c r="L46">
        <v>29820</v>
      </c>
      <c r="M46">
        <v>14916</v>
      </c>
      <c r="N46">
        <v>21848</v>
      </c>
    </row>
    <row r="47" spans="1:14" x14ac:dyDescent="0.3">
      <c r="A47" t="s">
        <v>49</v>
      </c>
      <c r="B47" s="2" t="s">
        <v>10</v>
      </c>
      <c r="C47">
        <f t="shared" si="5"/>
        <v>1428.462</v>
      </c>
      <c r="E47" s="2" t="s">
        <v>11</v>
      </c>
      <c r="F47">
        <v>140154</v>
      </c>
      <c r="G47">
        <v>184872</v>
      </c>
      <c r="H47">
        <v>187266</v>
      </c>
      <c r="I47">
        <v>186030</v>
      </c>
      <c r="J47">
        <v>149352</v>
      </c>
      <c r="K47">
        <v>157938</v>
      </c>
      <c r="L47">
        <v>158166</v>
      </c>
      <c r="M47">
        <v>166704</v>
      </c>
      <c r="N47">
        <v>97980</v>
      </c>
    </row>
    <row r="48" spans="1:14" x14ac:dyDescent="0.3">
      <c r="A48" t="s">
        <v>50</v>
      </c>
      <c r="B48" s="2" t="s">
        <v>10</v>
      </c>
      <c r="C48">
        <f t="shared" si="5"/>
        <v>687.13800000000003</v>
      </c>
      <c r="E48" s="2" t="s">
        <v>11</v>
      </c>
      <c r="F48">
        <v>78186</v>
      </c>
      <c r="G48">
        <v>136104</v>
      </c>
      <c r="H48">
        <v>136530</v>
      </c>
      <c r="I48">
        <v>68520</v>
      </c>
      <c r="J48">
        <v>61740</v>
      </c>
      <c r="K48">
        <v>68850</v>
      </c>
      <c r="L48">
        <v>51558</v>
      </c>
      <c r="M48">
        <v>46050</v>
      </c>
      <c r="N48">
        <v>39600</v>
      </c>
    </row>
    <row r="49" spans="1:14" x14ac:dyDescent="0.3">
      <c r="A49" t="s">
        <v>51</v>
      </c>
      <c r="B49" s="2" t="s">
        <v>36</v>
      </c>
      <c r="C49">
        <f t="shared" si="5"/>
        <v>813.98</v>
      </c>
      <c r="E49" s="2" t="s">
        <v>37</v>
      </c>
      <c r="F49">
        <v>68498</v>
      </c>
      <c r="G49">
        <v>89850</v>
      </c>
      <c r="H49">
        <v>99418</v>
      </c>
      <c r="I49">
        <v>113560</v>
      </c>
      <c r="J49">
        <v>93346</v>
      </c>
      <c r="K49">
        <v>94246</v>
      </c>
      <c r="L49">
        <v>134140</v>
      </c>
      <c r="M49">
        <v>52988</v>
      </c>
      <c r="N49">
        <v>67934</v>
      </c>
    </row>
    <row r="50" spans="1:14" x14ac:dyDescent="0.3">
      <c r="A50" t="s">
        <v>52</v>
      </c>
      <c r="B50" s="2" t="s">
        <v>36</v>
      </c>
      <c r="C50">
        <f t="shared" si="5"/>
        <v>191.55199999999999</v>
      </c>
      <c r="E50" s="2" t="s">
        <v>37</v>
      </c>
      <c r="F50">
        <v>13268</v>
      </c>
      <c r="G50">
        <v>23492</v>
      </c>
      <c r="H50">
        <v>16204</v>
      </c>
      <c r="I50">
        <v>15876</v>
      </c>
      <c r="J50">
        <v>25504</v>
      </c>
      <c r="K50">
        <v>13688</v>
      </c>
      <c r="L50">
        <v>37316</v>
      </c>
      <c r="M50">
        <v>13708</v>
      </c>
      <c r="N50">
        <v>32496</v>
      </c>
    </row>
    <row r="51" spans="1:14" x14ac:dyDescent="0.3">
      <c r="A51" t="s">
        <v>53</v>
      </c>
      <c r="B51" s="2" t="s">
        <v>36</v>
      </c>
      <c r="C51">
        <f t="shared" si="5"/>
        <v>645.69600000000003</v>
      </c>
      <c r="E51" s="2" t="s">
        <v>37</v>
      </c>
      <c r="F51">
        <v>86022</v>
      </c>
      <c r="G51">
        <v>95934</v>
      </c>
      <c r="H51">
        <v>58056</v>
      </c>
      <c r="I51">
        <v>57348</v>
      </c>
      <c r="J51">
        <v>55932</v>
      </c>
      <c r="K51">
        <v>90978</v>
      </c>
      <c r="L51">
        <v>63012</v>
      </c>
      <c r="M51">
        <v>85314</v>
      </c>
      <c r="N51">
        <v>53100</v>
      </c>
    </row>
    <row r="52" spans="1:14" x14ac:dyDescent="0.3">
      <c r="A52" t="s">
        <v>54</v>
      </c>
      <c r="B52" s="2" t="s">
        <v>36</v>
      </c>
      <c r="C52">
        <f t="shared" si="5"/>
        <v>631.46199999999999</v>
      </c>
      <c r="E52" s="2" t="s">
        <v>37</v>
      </c>
      <c r="F52">
        <v>72250</v>
      </c>
      <c r="G52">
        <v>64840</v>
      </c>
      <c r="H52">
        <v>76874</v>
      </c>
      <c r="I52">
        <v>78708</v>
      </c>
      <c r="J52">
        <v>75632</v>
      </c>
      <c r="K52">
        <v>70576</v>
      </c>
      <c r="L52">
        <v>74730</v>
      </c>
      <c r="M52">
        <v>68000</v>
      </c>
      <c r="N52">
        <v>49852</v>
      </c>
    </row>
    <row r="53" spans="1:14" x14ac:dyDescent="0.3">
      <c r="A53" t="s">
        <v>55</v>
      </c>
      <c r="B53" t="s">
        <v>31</v>
      </c>
      <c r="C53">
        <f t="shared" si="5"/>
        <v>1.95</v>
      </c>
      <c r="E53" s="4" t="s">
        <v>32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1950</v>
      </c>
      <c r="N53">
        <v>0</v>
      </c>
    </row>
    <row r="54" spans="1:14" x14ac:dyDescent="0.3">
      <c r="A54" t="s">
        <v>56</v>
      </c>
      <c r="B54" s="2" t="s">
        <v>10</v>
      </c>
      <c r="C54">
        <f t="shared" si="5"/>
        <v>1190.914</v>
      </c>
      <c r="E54" s="2" t="s">
        <v>11</v>
      </c>
      <c r="F54">
        <v>129036</v>
      </c>
      <c r="G54">
        <v>174032</v>
      </c>
      <c r="H54">
        <v>157426</v>
      </c>
      <c r="I54">
        <v>105200</v>
      </c>
      <c r="J54">
        <v>175986</v>
      </c>
      <c r="K54">
        <v>114592</v>
      </c>
      <c r="L54">
        <v>102370</v>
      </c>
      <c r="M54">
        <v>142936</v>
      </c>
      <c r="N54">
        <v>89336</v>
      </c>
    </row>
    <row r="55" spans="1:14" x14ac:dyDescent="0.3">
      <c r="A55" t="s">
        <v>57</v>
      </c>
      <c r="B55" s="2" t="s">
        <v>10</v>
      </c>
      <c r="C55">
        <f t="shared" si="5"/>
        <v>112.806</v>
      </c>
      <c r="E55" s="2" t="s">
        <v>11</v>
      </c>
      <c r="F55">
        <v>10852</v>
      </c>
      <c r="G55">
        <v>15498</v>
      </c>
      <c r="H55">
        <v>9578</v>
      </c>
      <c r="I55">
        <v>10224</v>
      </c>
      <c r="J55">
        <v>16944</v>
      </c>
      <c r="K55">
        <v>9370</v>
      </c>
      <c r="L55">
        <v>10466</v>
      </c>
      <c r="M55">
        <v>19442</v>
      </c>
      <c r="N55">
        <v>10432</v>
      </c>
    </row>
    <row r="56" spans="1:14" x14ac:dyDescent="0.3">
      <c r="A56" t="s">
        <v>58</v>
      </c>
      <c r="B56" s="2" t="s">
        <v>10</v>
      </c>
      <c r="C56">
        <f t="shared" si="5"/>
        <v>226.66</v>
      </c>
      <c r="E56" s="2" t="s">
        <v>11</v>
      </c>
      <c r="F56">
        <v>11880</v>
      </c>
      <c r="G56">
        <v>30630</v>
      </c>
      <c r="H56">
        <v>28560</v>
      </c>
      <c r="I56">
        <v>37860</v>
      </c>
      <c r="J56">
        <v>25400</v>
      </c>
      <c r="K56">
        <v>37410</v>
      </c>
      <c r="L56">
        <v>29660</v>
      </c>
      <c r="M56">
        <v>10740</v>
      </c>
      <c r="N56">
        <v>14520</v>
      </c>
    </row>
    <row r="57" spans="1:14" x14ac:dyDescent="0.3">
      <c r="A57" t="s">
        <v>59</v>
      </c>
      <c r="B57" s="2" t="s">
        <v>10</v>
      </c>
      <c r="C57">
        <f t="shared" si="5"/>
        <v>41.316000000000003</v>
      </c>
      <c r="E57" s="2" t="s">
        <v>11</v>
      </c>
      <c r="F57">
        <v>3540</v>
      </c>
      <c r="G57">
        <v>5244</v>
      </c>
      <c r="H57">
        <v>4860</v>
      </c>
      <c r="I57">
        <v>3300</v>
      </c>
      <c r="J57">
        <v>4812</v>
      </c>
      <c r="K57">
        <v>5280</v>
      </c>
      <c r="L57">
        <v>3660</v>
      </c>
      <c r="M57">
        <v>5472</v>
      </c>
      <c r="N57">
        <v>5148</v>
      </c>
    </row>
    <row r="58" spans="1:14" x14ac:dyDescent="0.3">
      <c r="A58" t="s">
        <v>60</v>
      </c>
      <c r="B58" s="2" t="s">
        <v>10</v>
      </c>
      <c r="C58">
        <f t="shared" si="5"/>
        <v>873.35900000000004</v>
      </c>
      <c r="E58" s="2" t="s">
        <v>11</v>
      </c>
      <c r="F58">
        <v>118431</v>
      </c>
      <c r="G58">
        <v>98189</v>
      </c>
      <c r="H58">
        <v>82326</v>
      </c>
      <c r="I58">
        <v>71293</v>
      </c>
      <c r="J58">
        <v>50479</v>
      </c>
      <c r="K58">
        <v>91395</v>
      </c>
      <c r="L58">
        <v>136425</v>
      </c>
      <c r="M58">
        <v>136511</v>
      </c>
      <c r="N58">
        <v>88310</v>
      </c>
    </row>
    <row r="59" spans="1:14" x14ac:dyDescent="0.3">
      <c r="A59" t="s">
        <v>61</v>
      </c>
      <c r="B59" s="2" t="s">
        <v>10</v>
      </c>
      <c r="C59">
        <f t="shared" si="5"/>
        <v>418.43099999999998</v>
      </c>
      <c r="E59" s="2" t="s">
        <v>11</v>
      </c>
      <c r="F59">
        <v>42897</v>
      </c>
      <c r="G59">
        <v>63973</v>
      </c>
      <c r="H59">
        <v>66760</v>
      </c>
      <c r="I59">
        <v>44800</v>
      </c>
      <c r="J59">
        <v>50550</v>
      </c>
      <c r="K59">
        <v>69079</v>
      </c>
      <c r="L59">
        <v>46100</v>
      </c>
      <c r="M59">
        <v>19872</v>
      </c>
      <c r="N59">
        <v>14400</v>
      </c>
    </row>
    <row r="60" spans="1:14" x14ac:dyDescent="0.3">
      <c r="A60" t="s">
        <v>62</v>
      </c>
      <c r="B60" s="2" t="s">
        <v>36</v>
      </c>
      <c r="C60">
        <f t="shared" si="5"/>
        <v>947.5</v>
      </c>
      <c r="E60" s="2" t="s">
        <v>37</v>
      </c>
      <c r="F60">
        <v>104000</v>
      </c>
      <c r="G60">
        <v>105500</v>
      </c>
      <c r="H60">
        <v>114000</v>
      </c>
      <c r="I60">
        <v>121000</v>
      </c>
      <c r="J60">
        <v>109750</v>
      </c>
      <c r="K60">
        <v>102000</v>
      </c>
      <c r="L60">
        <v>111250</v>
      </c>
      <c r="M60">
        <v>105000</v>
      </c>
      <c r="N60">
        <v>75000</v>
      </c>
    </row>
    <row r="61" spans="1:14" x14ac:dyDescent="0.3">
      <c r="A61" t="s">
        <v>63</v>
      </c>
      <c r="B61" s="2" t="s">
        <v>36</v>
      </c>
      <c r="C61">
        <f t="shared" si="5"/>
        <v>2443.75</v>
      </c>
      <c r="E61" s="2" t="s">
        <v>37</v>
      </c>
      <c r="F61">
        <v>100250</v>
      </c>
      <c r="G61">
        <v>335500</v>
      </c>
      <c r="H61">
        <v>298500</v>
      </c>
      <c r="I61">
        <v>336250</v>
      </c>
      <c r="J61">
        <v>323000</v>
      </c>
      <c r="K61">
        <v>300750</v>
      </c>
      <c r="L61">
        <v>109000</v>
      </c>
      <c r="M61">
        <v>379000</v>
      </c>
      <c r="N61">
        <v>261500</v>
      </c>
    </row>
    <row r="62" spans="1:14" x14ac:dyDescent="0.3">
      <c r="A62" t="s">
        <v>64</v>
      </c>
      <c r="B62" s="2" t="s">
        <v>10</v>
      </c>
      <c r="C62">
        <f t="shared" si="5"/>
        <v>807.55</v>
      </c>
      <c r="E62" s="2" t="s">
        <v>11</v>
      </c>
      <c r="F62">
        <v>208900</v>
      </c>
      <c r="G62">
        <v>0</v>
      </c>
      <c r="H62">
        <v>0</v>
      </c>
      <c r="I62">
        <v>0</v>
      </c>
      <c r="J62">
        <v>44550</v>
      </c>
      <c r="K62">
        <v>48200</v>
      </c>
      <c r="L62">
        <v>170000</v>
      </c>
      <c r="M62">
        <v>225900</v>
      </c>
      <c r="N62">
        <v>110000</v>
      </c>
    </row>
    <row r="63" spans="1:14" x14ac:dyDescent="0.3">
      <c r="A63" t="s">
        <v>65</v>
      </c>
      <c r="B63" s="2" t="s">
        <v>10</v>
      </c>
      <c r="C63">
        <f t="shared" si="5"/>
        <v>162.928</v>
      </c>
      <c r="E63" s="2" t="s">
        <v>11</v>
      </c>
      <c r="F63">
        <v>28968</v>
      </c>
      <c r="G63">
        <v>0</v>
      </c>
      <c r="H63">
        <v>0</v>
      </c>
      <c r="I63">
        <v>32232</v>
      </c>
      <c r="J63">
        <v>31280</v>
      </c>
      <c r="K63">
        <v>0</v>
      </c>
      <c r="L63">
        <v>23120</v>
      </c>
      <c r="M63">
        <v>28628</v>
      </c>
      <c r="N63">
        <v>18700</v>
      </c>
    </row>
    <row r="64" spans="1:14" x14ac:dyDescent="0.3">
      <c r="A64" t="s">
        <v>66</v>
      </c>
      <c r="B64" s="2" t="s">
        <v>10</v>
      </c>
      <c r="C64">
        <f t="shared" si="5"/>
        <v>1396.0150000000001</v>
      </c>
      <c r="E64" s="2" t="s">
        <v>11</v>
      </c>
      <c r="F64">
        <v>153000</v>
      </c>
      <c r="G64">
        <v>123350</v>
      </c>
      <c r="H64">
        <v>115950</v>
      </c>
      <c r="I64">
        <v>164750</v>
      </c>
      <c r="J64">
        <v>184545</v>
      </c>
      <c r="K64">
        <v>163400</v>
      </c>
      <c r="L64">
        <v>129625</v>
      </c>
      <c r="M64">
        <v>217120</v>
      </c>
      <c r="N64">
        <v>144275</v>
      </c>
    </row>
    <row r="65" spans="1:14" x14ac:dyDescent="0.3">
      <c r="A65" t="s">
        <v>67</v>
      </c>
      <c r="B65" s="2" t="s">
        <v>10</v>
      </c>
      <c r="C65">
        <f t="shared" si="5"/>
        <v>1143.482</v>
      </c>
      <c r="E65" s="2" t="s">
        <v>11</v>
      </c>
      <c r="F65">
        <v>67974</v>
      </c>
      <c r="G65">
        <v>219126</v>
      </c>
      <c r="H65">
        <v>246148</v>
      </c>
      <c r="I65">
        <v>173224</v>
      </c>
      <c r="J65">
        <v>244024</v>
      </c>
      <c r="K65">
        <v>171982</v>
      </c>
      <c r="L65">
        <v>21004</v>
      </c>
      <c r="M65">
        <v>0</v>
      </c>
      <c r="N65">
        <v>0</v>
      </c>
    </row>
    <row r="66" spans="1:14" x14ac:dyDescent="0.3">
      <c r="A66" t="s">
        <v>68</v>
      </c>
      <c r="B66" s="2" t="s">
        <v>10</v>
      </c>
      <c r="C66">
        <f t="shared" si="5"/>
        <v>335.6</v>
      </c>
      <c r="E66" s="2" t="s">
        <v>11</v>
      </c>
      <c r="F66">
        <v>0</v>
      </c>
      <c r="G66">
        <v>78000</v>
      </c>
      <c r="H66">
        <v>96000</v>
      </c>
      <c r="I66">
        <v>65800</v>
      </c>
      <c r="J66">
        <v>95800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t="s">
        <v>69</v>
      </c>
      <c r="B67" s="2" t="s">
        <v>10</v>
      </c>
      <c r="C67">
        <f t="shared" si="5"/>
        <v>423.1</v>
      </c>
      <c r="E67" s="2" t="s">
        <v>11</v>
      </c>
      <c r="F67">
        <v>39300</v>
      </c>
      <c r="G67">
        <v>78000</v>
      </c>
      <c r="H67">
        <v>96000</v>
      </c>
      <c r="I67">
        <v>65800</v>
      </c>
      <c r="J67">
        <v>95800</v>
      </c>
      <c r="K67">
        <v>48200</v>
      </c>
      <c r="L67">
        <v>0</v>
      </c>
      <c r="M67">
        <v>0</v>
      </c>
      <c r="N67">
        <v>0</v>
      </c>
    </row>
    <row r="68" spans="1:14" x14ac:dyDescent="0.3">
      <c r="A68" t="s">
        <v>70</v>
      </c>
      <c r="B68" s="2" t="s">
        <v>10</v>
      </c>
      <c r="C68">
        <f t="shared" si="5"/>
        <v>402.72</v>
      </c>
      <c r="E68" s="2" t="s">
        <v>11</v>
      </c>
      <c r="F68">
        <v>0</v>
      </c>
      <c r="G68">
        <v>93600</v>
      </c>
      <c r="H68">
        <v>115200</v>
      </c>
      <c r="I68">
        <v>78960</v>
      </c>
      <c r="J68">
        <v>114960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t="s">
        <v>71</v>
      </c>
      <c r="B69" s="2" t="s">
        <v>10</v>
      </c>
      <c r="C69">
        <f t="shared" si="5"/>
        <v>198.226</v>
      </c>
      <c r="E69" s="2" t="s">
        <v>11</v>
      </c>
      <c r="F69">
        <v>28770</v>
      </c>
      <c r="G69">
        <v>20792</v>
      </c>
      <c r="H69">
        <v>11214</v>
      </c>
      <c r="I69">
        <v>16218</v>
      </c>
      <c r="J69">
        <v>160</v>
      </c>
      <c r="K69">
        <v>28242</v>
      </c>
      <c r="L69">
        <v>15250</v>
      </c>
      <c r="M69">
        <v>35700</v>
      </c>
      <c r="N69">
        <v>41880</v>
      </c>
    </row>
    <row r="70" spans="1:14" x14ac:dyDescent="0.3">
      <c r="A70" t="s">
        <v>72</v>
      </c>
      <c r="B70" s="2" t="s">
        <v>10</v>
      </c>
      <c r="C70">
        <f t="shared" si="5"/>
        <v>0</v>
      </c>
      <c r="E70" s="2" t="s">
        <v>11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t="s">
        <v>73</v>
      </c>
      <c r="B71" s="2" t="s">
        <v>10</v>
      </c>
      <c r="C71">
        <f t="shared" si="5"/>
        <v>652.55999999999995</v>
      </c>
      <c r="E71" s="2" t="s">
        <v>11</v>
      </c>
      <c r="F71">
        <v>70526</v>
      </c>
      <c r="G71">
        <v>72512</v>
      </c>
      <c r="H71">
        <v>75488</v>
      </c>
      <c r="I71">
        <v>76636</v>
      </c>
      <c r="J71">
        <v>72598</v>
      </c>
      <c r="K71">
        <v>77536</v>
      </c>
      <c r="L71">
        <v>71892</v>
      </c>
      <c r="M71">
        <v>81254</v>
      </c>
      <c r="N71">
        <v>54118</v>
      </c>
    </row>
    <row r="72" spans="1:14" x14ac:dyDescent="0.3">
      <c r="B72" s="2"/>
      <c r="E72" s="2"/>
    </row>
    <row r="73" spans="1:14" x14ac:dyDescent="0.3">
      <c r="A73" t="s">
        <v>79</v>
      </c>
      <c r="B73" s="2" t="s">
        <v>81</v>
      </c>
      <c r="C73">
        <f>SUM(F73:N73)/1000</f>
        <v>45.449298000000013</v>
      </c>
      <c r="E73" s="2" t="s">
        <v>10</v>
      </c>
      <c r="F73">
        <f>SUM(F13:F35,F37:F64,F69:F71)/1000</f>
        <v>4865.6329999999998</v>
      </c>
      <c r="G73">
        <f t="shared" ref="G73:N73" si="6">SUM(G13:G35,G37:G64,G69:G71)/1000</f>
        <v>5423.0209999999997</v>
      </c>
      <c r="H73">
        <f t="shared" si="6"/>
        <v>5139.2979999999998</v>
      </c>
      <c r="I73">
        <f t="shared" si="6"/>
        <v>5408.43</v>
      </c>
      <c r="J73">
        <f t="shared" si="6"/>
        <v>5175.2910000000002</v>
      </c>
      <c r="K73">
        <f t="shared" si="6"/>
        <v>5184.5050000000001</v>
      </c>
      <c r="L73">
        <f t="shared" si="6"/>
        <v>5016.7510000000002</v>
      </c>
      <c r="M73">
        <f t="shared" si="6"/>
        <v>5389.942</v>
      </c>
      <c r="N73">
        <f t="shared" si="6"/>
        <v>3846.4270000000001</v>
      </c>
    </row>
    <row r="74" spans="1:14" x14ac:dyDescent="0.3">
      <c r="A74" t="s">
        <v>80</v>
      </c>
      <c r="B74" s="2" t="s">
        <v>81</v>
      </c>
      <c r="C74">
        <f>SUM(F74:N74)/1000</f>
        <v>3.0990159999999998</v>
      </c>
      <c r="E74" s="2" t="s">
        <v>10</v>
      </c>
      <c r="F74">
        <f>SUM(F65:F68,F36)/1000</f>
        <v>175.732</v>
      </c>
      <c r="G74">
        <f t="shared" ref="G74:N74" si="7">SUM(G65:G68,G36)/1000</f>
        <v>576.60599999999999</v>
      </c>
      <c r="H74">
        <f t="shared" si="7"/>
        <v>676.83799999999997</v>
      </c>
      <c r="I74">
        <f t="shared" si="7"/>
        <v>497.59</v>
      </c>
      <c r="J74">
        <f t="shared" si="7"/>
        <v>704.18</v>
      </c>
      <c r="K74">
        <f t="shared" si="7"/>
        <v>344.81599999999997</v>
      </c>
      <c r="L74">
        <f t="shared" si="7"/>
        <v>123.254</v>
      </c>
      <c r="M74">
        <f t="shared" si="7"/>
        <v>0</v>
      </c>
      <c r="N74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2022-06-18T14:44:00Z</dcterms:created>
  <dcterms:modified xsi:type="dcterms:W3CDTF">2022-06-28T15:08:06Z</dcterms:modified>
</cp:coreProperties>
</file>