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Antarctic-Food-Optimisation\Data\"/>
    </mc:Choice>
  </mc:AlternateContent>
  <xr:revisionPtr revIDLastSave="0" documentId="8_{27872358-FBE2-471E-A4AF-9F108C655DF7}" xr6:coauthVersionLast="47" xr6:coauthVersionMax="47" xr10:uidLastSave="{00000000-0000-0000-0000-000000000000}"/>
  <bookViews>
    <workbookView xWindow="-108" yWindow="-108" windowWidth="23256" windowHeight="12456" xr2:uid="{469EA8D7-BADF-4FE6-9F5F-7436887DFA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5" i="1" l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B35" i="1"/>
  <c r="B33" i="1"/>
</calcChain>
</file>

<file path=xl/sharedStrings.xml><?xml version="1.0" encoding="utf-8"?>
<sst xmlns="http://schemas.openxmlformats.org/spreadsheetml/2006/main" count="315" uniqueCount="129">
  <si>
    <t>date</t>
  </si>
  <si>
    <t>num people on base</t>
  </si>
  <si>
    <t>total carbohydrate required for group / g</t>
  </si>
  <si>
    <t>average calories required per person / cal</t>
  </si>
  <si>
    <t>total calories required for group / cal</t>
  </si>
  <si>
    <t>total fat required for group / g</t>
  </si>
  <si>
    <t>average carbohydrate required per person / g</t>
  </si>
  <si>
    <t>total fibre required for group / g</t>
  </si>
  <si>
    <t>average fat required per person / g</t>
  </si>
  <si>
    <t>average fibre required per person / g</t>
  </si>
  <si>
    <t>total protein required for group / g</t>
  </si>
  <si>
    <t>average protein required per person / g</t>
  </si>
  <si>
    <t>total protein served / g</t>
  </si>
  <si>
    <t>excess protein / g</t>
  </si>
  <si>
    <t>total fibre served / g</t>
  </si>
  <si>
    <t>excess fibre served / g</t>
  </si>
  <si>
    <t>total fat served / g</t>
  </si>
  <si>
    <t>excess fat served / g</t>
  </si>
  <si>
    <t>total carbohydrate served / g</t>
  </si>
  <si>
    <t>excess carbohydrate / g</t>
  </si>
  <si>
    <t>total calories served / cal</t>
  </si>
  <si>
    <t>excess calories / cal</t>
  </si>
  <si>
    <t>day</t>
  </si>
  <si>
    <t>breakfast option and num servings offered</t>
  </si>
  <si>
    <t>lunch main meal option and num servings offered</t>
  </si>
  <si>
    <t>lunch side option and num servings offered</t>
  </si>
  <si>
    <t>tea main meal option and num servings offered</t>
  </si>
  <si>
    <t>tea side option and num servings offered</t>
  </si>
  <si>
    <t>treat and num servings offered</t>
  </si>
  <si>
    <t>treat drink and num servings offered</t>
  </si>
  <si>
    <t>tea dessert option and num servings offered</t>
  </si>
  <si>
    <t>lunch dessert option and num servings offered</t>
  </si>
  <si>
    <t>Tuesday</t>
  </si>
  <si>
    <t>8 veganFullEnglish</t>
  </si>
  <si>
    <t>6 fullEnglish</t>
  </si>
  <si>
    <t>6 veganPorridge</t>
  </si>
  <si>
    <t>6 porridge</t>
  </si>
  <si>
    <t>14 veganSausageCasserole</t>
  </si>
  <si>
    <t>6 fishPaella</t>
  </si>
  <si>
    <t>6 sushi</t>
  </si>
  <si>
    <t>1 bakedPotato</t>
  </si>
  <si>
    <t>26 walnutCake</t>
  </si>
  <si>
    <t>Wednesday</t>
  </si>
  <si>
    <t>14 fishAndChips</t>
  </si>
  <si>
    <t>6 potatoCurry</t>
  </si>
  <si>
    <t>6 vegSpagBol</t>
  </si>
  <si>
    <t>26 veganFruitYoghurt</t>
  </si>
  <si>
    <t>Thursday</t>
  </si>
  <si>
    <t>14 beanChilli</t>
  </si>
  <si>
    <t>6 ratatouille</t>
  </si>
  <si>
    <t>6 lambMoussaka</t>
  </si>
  <si>
    <t>26 peanutCookies</t>
  </si>
  <si>
    <t>Friday</t>
  </si>
  <si>
    <t>14 marghertia</t>
  </si>
  <si>
    <t>6 jacketSpud</t>
  </si>
  <si>
    <t>26 chocolateCake</t>
  </si>
  <si>
    <t>Saturday</t>
  </si>
  <si>
    <t>14 veganCanneloni</t>
  </si>
  <si>
    <t>6 mushroomRisotto</t>
  </si>
  <si>
    <t>6 kievs</t>
  </si>
  <si>
    <t>25 jelly</t>
  </si>
  <si>
    <t>Sunday</t>
  </si>
  <si>
    <t>9 veganFullEnglish</t>
  </si>
  <si>
    <t>7 fullEnglish</t>
  </si>
  <si>
    <t>7 veganPorridge</t>
  </si>
  <si>
    <t>7 porridge</t>
  </si>
  <si>
    <t>16 beefBurgers</t>
  </si>
  <si>
    <t>7 mushroomSoup</t>
  </si>
  <si>
    <t>7 chickenNoodles</t>
  </si>
  <si>
    <t>30 chocolateMousse</t>
  </si>
  <si>
    <t>Monday</t>
  </si>
  <si>
    <t>16 chickenCurry</t>
  </si>
  <si>
    <t>7 pepperoniPizza</t>
  </si>
  <si>
    <t>7 vegChowMein</t>
  </si>
  <si>
    <t>30 bananaIceCream</t>
  </si>
  <si>
    <t>35 peanutCookies</t>
  </si>
  <si>
    <t>30 wineGlass</t>
  </si>
  <si>
    <t>16 quornChilli</t>
  </si>
  <si>
    <t>7 veganPizza</t>
  </si>
  <si>
    <t>7 mushroomOmelette</t>
  </si>
  <si>
    <t>30 fruitSalad</t>
  </si>
  <si>
    <t>16 veganSausageCasserole</t>
  </si>
  <si>
    <t>7 shepherdsPie</t>
  </si>
  <si>
    <t>7 fishPaella</t>
  </si>
  <si>
    <t>29 walnutCake</t>
  </si>
  <si>
    <t>0 bakedPotato</t>
  </si>
  <si>
    <t>15 beanChilli</t>
  </si>
  <si>
    <t>7 vegSpagBol</t>
  </si>
  <si>
    <t>7 ratatouille</t>
  </si>
  <si>
    <t>28 peanutCookies</t>
  </si>
  <si>
    <t>15 lambMoussaka</t>
  </si>
  <si>
    <t>7 marghertia</t>
  </si>
  <si>
    <t>7 jacketSpud</t>
  </si>
  <si>
    <t>28 chocolateCake</t>
  </si>
  <si>
    <t>15 quornLasagne</t>
  </si>
  <si>
    <t>7 mushroomRisotto</t>
  </si>
  <si>
    <t>7 kievs</t>
  </si>
  <si>
    <t>28 spongeCustard</t>
  </si>
  <si>
    <t>15 beefBurgers</t>
  </si>
  <si>
    <t>28 chocolateMousse</t>
  </si>
  <si>
    <t>29 beerCan</t>
  </si>
  <si>
    <t>8 fullEnglish</t>
  </si>
  <si>
    <t>8 veganPorridge</t>
  </si>
  <si>
    <t>8 porridge</t>
  </si>
  <si>
    <t>16 veganCanneloni</t>
  </si>
  <si>
    <t>8 pepperoniPizza</t>
  </si>
  <si>
    <t>8 vegChowMein</t>
  </si>
  <si>
    <t>3 bakedPotato</t>
  </si>
  <si>
    <t>29 jelly</t>
  </si>
  <si>
    <t>16 veganBangersMash</t>
  </si>
  <si>
    <t>8 chickenCurry</t>
  </si>
  <si>
    <t>8 quornChilli</t>
  </si>
  <si>
    <t>32 fruitSalad</t>
  </si>
  <si>
    <t>13 veganFullEnglish</t>
  </si>
  <si>
    <t>11 fullEnglish</t>
  </si>
  <si>
    <t>11 veganPorridge</t>
  </si>
  <si>
    <t>11 porridge</t>
  </si>
  <si>
    <t>24 veganPizza</t>
  </si>
  <si>
    <t>11 mushroomOmelette</t>
  </si>
  <si>
    <t>11 shepherdsPie</t>
  </si>
  <si>
    <t>4 bakedPotato</t>
  </si>
  <si>
    <t>44 walnutCake</t>
  </si>
  <si>
    <t>11 veganFullEnglish</t>
  </si>
  <si>
    <t>19 veganSausageCasserole</t>
  </si>
  <si>
    <t>8 fishPaella</t>
  </si>
  <si>
    <t>8 sushi</t>
  </si>
  <si>
    <t>34 cheeseBiscuits</t>
  </si>
  <si>
    <t>6 beefBurgers</t>
  </si>
  <si>
    <t>29 bananaIceCream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</si>
</sst>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68805-6F1E-4113-A128-70B3B00308D9}">
  <dimension ref="A1:BN68"/>
  <sheetViews>
    <sheetView tabSelected="1" zoomScale="115" zoomScaleNormal="115" workbookViewId="0">
      <selection activeCell="B9" sqref="B9"/>
    </sheetView>
  </sheetViews>
  <sheetFormatPr defaultRowHeight="14.4" x14ac:dyDescent="0.3"/>
  <cols>
    <col min="1" max="1" width="30.77734375" customWidth="1"/>
    <col min="2" max="19" width="20.77734375" customWidth="1"/>
  </cols>
  <sheetData>
    <row r="1" spans="1:19" x14ac:dyDescent="0.3">
      <c r="A1" s="2" t="s">
        <v>0</v>
      </c>
      <c r="B1" s="3">
        <v>44474</v>
      </c>
      <c r="C1" s="3">
        <v>44475</v>
      </c>
      <c r="D1" s="3">
        <v>44476</v>
      </c>
      <c r="E1" s="3">
        <v>44477</v>
      </c>
      <c r="F1" s="3">
        <v>44478</v>
      </c>
      <c r="G1" s="3">
        <v>44479</v>
      </c>
      <c r="H1" s="3">
        <v>44480</v>
      </c>
      <c r="I1" s="3">
        <v>44481</v>
      </c>
      <c r="J1" s="3">
        <v>44482</v>
      </c>
      <c r="K1" s="3">
        <v>44483</v>
      </c>
      <c r="L1" s="3">
        <v>44484</v>
      </c>
      <c r="M1" s="3">
        <v>44485</v>
      </c>
      <c r="N1" s="3">
        <v>44486</v>
      </c>
      <c r="O1" s="3">
        <v>44487</v>
      </c>
      <c r="P1" s="3">
        <v>44488</v>
      </c>
      <c r="Q1" s="3">
        <v>44489</v>
      </c>
      <c r="R1" s="3">
        <v>44490</v>
      </c>
      <c r="S1" s="3">
        <v>44491</v>
      </c>
    </row>
    <row r="2" spans="1:19" x14ac:dyDescent="0.3">
      <c r="A2" s="2" t="s">
        <v>22</v>
      </c>
      <c r="B2" s="4" t="s">
        <v>32</v>
      </c>
      <c r="C2" s="4" t="s">
        <v>42</v>
      </c>
      <c r="D2" s="4" t="s">
        <v>47</v>
      </c>
      <c r="E2" s="4" t="s">
        <v>52</v>
      </c>
      <c r="F2" s="4" t="s">
        <v>56</v>
      </c>
      <c r="G2" s="4" t="s">
        <v>61</v>
      </c>
      <c r="H2" s="4" t="s">
        <v>70</v>
      </c>
      <c r="I2" s="4" t="s">
        <v>32</v>
      </c>
      <c r="J2" s="4" t="s">
        <v>42</v>
      </c>
      <c r="K2" s="4" t="s">
        <v>47</v>
      </c>
      <c r="L2" s="4" t="s">
        <v>52</v>
      </c>
      <c r="M2" s="4" t="s">
        <v>56</v>
      </c>
      <c r="N2" s="4" t="s">
        <v>61</v>
      </c>
      <c r="O2" s="4" t="s">
        <v>70</v>
      </c>
      <c r="P2" s="4" t="s">
        <v>32</v>
      </c>
      <c r="Q2" s="4" t="s">
        <v>42</v>
      </c>
      <c r="R2" s="4" t="s">
        <v>47</v>
      </c>
      <c r="S2" s="4" t="s">
        <v>52</v>
      </c>
    </row>
    <row r="3" spans="1:19" x14ac:dyDescent="0.3">
      <c r="A3" s="2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x14ac:dyDescent="0.3">
      <c r="A4" s="2" t="s">
        <v>1</v>
      </c>
      <c r="B4" s="4">
        <v>26</v>
      </c>
      <c r="C4" s="4">
        <v>26</v>
      </c>
      <c r="D4" s="4">
        <v>26</v>
      </c>
      <c r="E4" s="4">
        <v>26</v>
      </c>
      <c r="F4" s="4">
        <v>26</v>
      </c>
      <c r="G4" s="4">
        <v>30</v>
      </c>
      <c r="H4" s="4">
        <v>30</v>
      </c>
      <c r="I4" s="4">
        <v>30</v>
      </c>
      <c r="J4" s="4">
        <v>30</v>
      </c>
      <c r="K4" s="4">
        <v>26</v>
      </c>
      <c r="L4" s="4">
        <v>29</v>
      </c>
      <c r="M4" s="4">
        <v>29</v>
      </c>
      <c r="N4" s="4">
        <v>29</v>
      </c>
      <c r="O4" s="4">
        <v>29</v>
      </c>
      <c r="P4" s="4">
        <v>32</v>
      </c>
      <c r="Q4" s="4">
        <v>32</v>
      </c>
      <c r="R4" s="4">
        <v>46</v>
      </c>
      <c r="S4" s="4">
        <v>35</v>
      </c>
    </row>
    <row r="5" spans="1:19" x14ac:dyDescent="0.3">
      <c r="A5" s="2"/>
    </row>
    <row r="6" spans="1:19" x14ac:dyDescent="0.3">
      <c r="A6" s="2" t="s">
        <v>23</v>
      </c>
      <c r="B6" t="s">
        <v>33</v>
      </c>
      <c r="C6" t="s">
        <v>33</v>
      </c>
      <c r="D6" t="s">
        <v>33</v>
      </c>
      <c r="E6" t="s">
        <v>33</v>
      </c>
      <c r="F6" t="s">
        <v>33</v>
      </c>
      <c r="G6" t="s">
        <v>62</v>
      </c>
      <c r="H6" t="s">
        <v>62</v>
      </c>
      <c r="I6" t="s">
        <v>62</v>
      </c>
      <c r="J6" t="s">
        <v>62</v>
      </c>
      <c r="K6" t="s">
        <v>33</v>
      </c>
      <c r="L6" t="s">
        <v>33</v>
      </c>
      <c r="M6" t="s">
        <v>33</v>
      </c>
      <c r="N6" t="s">
        <v>33</v>
      </c>
      <c r="O6" t="s">
        <v>33</v>
      </c>
      <c r="P6" t="s">
        <v>33</v>
      </c>
      <c r="Q6" t="s">
        <v>33</v>
      </c>
      <c r="R6" t="s">
        <v>113</v>
      </c>
      <c r="S6" t="s">
        <v>122</v>
      </c>
    </row>
    <row r="7" spans="1:19" x14ac:dyDescent="0.3">
      <c r="A7" s="2" t="s">
        <v>23</v>
      </c>
      <c r="B7" t="s">
        <v>34</v>
      </c>
      <c r="C7" t="s">
        <v>34</v>
      </c>
      <c r="D7" t="s">
        <v>34</v>
      </c>
      <c r="E7" t="s">
        <v>34</v>
      </c>
      <c r="F7" t="s">
        <v>34</v>
      </c>
      <c r="G7" t="s">
        <v>63</v>
      </c>
      <c r="H7" t="s">
        <v>63</v>
      </c>
      <c r="I7" t="s">
        <v>63</v>
      </c>
      <c r="J7" t="s">
        <v>63</v>
      </c>
      <c r="K7" t="s">
        <v>34</v>
      </c>
      <c r="L7" t="s">
        <v>63</v>
      </c>
      <c r="M7" t="s">
        <v>63</v>
      </c>
      <c r="N7" t="s">
        <v>63</v>
      </c>
      <c r="O7" t="s">
        <v>63</v>
      </c>
      <c r="P7" t="s">
        <v>101</v>
      </c>
      <c r="Q7" t="s">
        <v>101</v>
      </c>
      <c r="R7" t="s">
        <v>114</v>
      </c>
      <c r="S7" t="s">
        <v>101</v>
      </c>
    </row>
    <row r="8" spans="1:19" x14ac:dyDescent="0.3">
      <c r="A8" s="2" t="s">
        <v>23</v>
      </c>
      <c r="B8" t="s">
        <v>35</v>
      </c>
      <c r="C8" t="s">
        <v>35</v>
      </c>
      <c r="D8" t="s">
        <v>35</v>
      </c>
      <c r="E8" t="s">
        <v>35</v>
      </c>
      <c r="F8" t="s">
        <v>35</v>
      </c>
      <c r="G8" t="s">
        <v>64</v>
      </c>
      <c r="H8" t="s">
        <v>64</v>
      </c>
      <c r="I8" t="s">
        <v>64</v>
      </c>
      <c r="J8" t="s">
        <v>64</v>
      </c>
      <c r="K8" t="s">
        <v>35</v>
      </c>
      <c r="L8" t="s">
        <v>64</v>
      </c>
      <c r="M8" t="s">
        <v>64</v>
      </c>
      <c r="N8" t="s">
        <v>64</v>
      </c>
      <c r="O8" t="s">
        <v>64</v>
      </c>
      <c r="P8" t="s">
        <v>102</v>
      </c>
      <c r="Q8" t="s">
        <v>102</v>
      </c>
      <c r="R8" t="s">
        <v>115</v>
      </c>
      <c r="S8" t="s">
        <v>102</v>
      </c>
    </row>
    <row r="9" spans="1:19" x14ac:dyDescent="0.3">
      <c r="A9" s="2" t="s">
        <v>23</v>
      </c>
      <c r="B9" t="s">
        <v>36</v>
      </c>
      <c r="C9" t="s">
        <v>36</v>
      </c>
      <c r="D9" t="s">
        <v>36</v>
      </c>
      <c r="E9" t="s">
        <v>36</v>
      </c>
      <c r="F9" t="s">
        <v>36</v>
      </c>
      <c r="G9" t="s">
        <v>65</v>
      </c>
      <c r="H9" t="s">
        <v>65</v>
      </c>
      <c r="I9" t="s">
        <v>65</v>
      </c>
      <c r="J9" t="s">
        <v>65</v>
      </c>
      <c r="K9" t="s">
        <v>36</v>
      </c>
      <c r="L9" t="s">
        <v>65</v>
      </c>
      <c r="M9" t="s">
        <v>65</v>
      </c>
      <c r="N9" t="s">
        <v>65</v>
      </c>
      <c r="O9" t="s">
        <v>65</v>
      </c>
      <c r="P9" t="s">
        <v>103</v>
      </c>
      <c r="Q9" t="s">
        <v>103</v>
      </c>
      <c r="R9" t="s">
        <v>116</v>
      </c>
      <c r="S9" t="s">
        <v>103</v>
      </c>
    </row>
    <row r="10" spans="1:19" x14ac:dyDescent="0.3">
      <c r="A10" s="2"/>
    </row>
    <row r="11" spans="1:19" x14ac:dyDescent="0.3">
      <c r="A11" s="2" t="s">
        <v>24</v>
      </c>
      <c r="B11" t="s">
        <v>37</v>
      </c>
      <c r="C11" t="s">
        <v>43</v>
      </c>
      <c r="D11" t="s">
        <v>48</v>
      </c>
      <c r="E11" t="s">
        <v>53</v>
      </c>
      <c r="F11" t="s">
        <v>57</v>
      </c>
      <c r="G11" t="s">
        <v>66</v>
      </c>
      <c r="H11" t="s">
        <v>71</v>
      </c>
      <c r="I11" t="s">
        <v>77</v>
      </c>
      <c r="J11" t="s">
        <v>81</v>
      </c>
      <c r="K11" t="s">
        <v>43</v>
      </c>
      <c r="L11" t="s">
        <v>86</v>
      </c>
      <c r="M11" t="s">
        <v>90</v>
      </c>
      <c r="N11" t="s">
        <v>94</v>
      </c>
      <c r="O11" t="s">
        <v>98</v>
      </c>
      <c r="P11" t="s">
        <v>104</v>
      </c>
      <c r="Q11" t="s">
        <v>109</v>
      </c>
      <c r="R11" t="s">
        <v>117</v>
      </c>
      <c r="S11" t="s">
        <v>123</v>
      </c>
    </row>
    <row r="12" spans="1:19" x14ac:dyDescent="0.3">
      <c r="A12" s="2" t="s">
        <v>24</v>
      </c>
      <c r="B12" t="s">
        <v>38</v>
      </c>
      <c r="C12" t="s">
        <v>44</v>
      </c>
      <c r="D12" t="s">
        <v>49</v>
      </c>
      <c r="E12" t="s">
        <v>54</v>
      </c>
      <c r="F12" t="s">
        <v>58</v>
      </c>
      <c r="G12" t="s">
        <v>67</v>
      </c>
      <c r="H12" t="s">
        <v>72</v>
      </c>
      <c r="I12" t="s">
        <v>78</v>
      </c>
      <c r="J12" t="s">
        <v>82</v>
      </c>
      <c r="K12" t="s">
        <v>39</v>
      </c>
      <c r="L12" t="s">
        <v>87</v>
      </c>
      <c r="M12" t="s">
        <v>91</v>
      </c>
      <c r="N12" t="s">
        <v>95</v>
      </c>
      <c r="O12" t="s">
        <v>67</v>
      </c>
      <c r="P12" t="s">
        <v>105</v>
      </c>
      <c r="Q12" t="s">
        <v>110</v>
      </c>
      <c r="R12" t="s">
        <v>118</v>
      </c>
      <c r="S12" t="s">
        <v>124</v>
      </c>
    </row>
    <row r="13" spans="1:19" x14ac:dyDescent="0.3">
      <c r="A13" s="2" t="s">
        <v>24</v>
      </c>
      <c r="B13" t="s">
        <v>39</v>
      </c>
      <c r="C13" t="s">
        <v>45</v>
      </c>
      <c r="D13" t="s">
        <v>50</v>
      </c>
      <c r="E13" t="s">
        <v>127</v>
      </c>
      <c r="F13" t="s">
        <v>59</v>
      </c>
      <c r="G13" t="s">
        <v>68</v>
      </c>
      <c r="H13" t="s">
        <v>73</v>
      </c>
      <c r="I13" t="s">
        <v>79</v>
      </c>
      <c r="J13" t="s">
        <v>83</v>
      </c>
      <c r="K13" t="s">
        <v>44</v>
      </c>
      <c r="L13" t="s">
        <v>88</v>
      </c>
      <c r="M13" t="s">
        <v>92</v>
      </c>
      <c r="N13" t="s">
        <v>96</v>
      </c>
      <c r="O13" t="s">
        <v>68</v>
      </c>
      <c r="P13" t="s">
        <v>106</v>
      </c>
      <c r="Q13" t="s">
        <v>111</v>
      </c>
      <c r="R13" t="s">
        <v>119</v>
      </c>
      <c r="S13" t="s">
        <v>125</v>
      </c>
    </row>
    <row r="14" spans="1:19" x14ac:dyDescent="0.3">
      <c r="A14" s="2"/>
    </row>
    <row r="15" spans="1:19" x14ac:dyDescent="0.3">
      <c r="A15" s="2" t="s">
        <v>25</v>
      </c>
      <c r="B15" t="s">
        <v>40</v>
      </c>
      <c r="C15" t="s">
        <v>40</v>
      </c>
      <c r="D15" t="s">
        <v>40</v>
      </c>
      <c r="E15" t="s">
        <v>40</v>
      </c>
      <c r="F15" t="s">
        <v>40</v>
      </c>
      <c r="G15" t="s">
        <v>40</v>
      </c>
      <c r="H15" t="s">
        <v>40</v>
      </c>
      <c r="I15" t="s">
        <v>40</v>
      </c>
      <c r="J15" t="s">
        <v>40</v>
      </c>
      <c r="K15" t="s">
        <v>85</v>
      </c>
      <c r="L15" t="s">
        <v>40</v>
      </c>
      <c r="M15" t="s">
        <v>40</v>
      </c>
      <c r="N15" t="s">
        <v>40</v>
      </c>
      <c r="O15" t="s">
        <v>40</v>
      </c>
      <c r="P15" t="s">
        <v>107</v>
      </c>
      <c r="Q15" t="s">
        <v>107</v>
      </c>
      <c r="R15" t="s">
        <v>120</v>
      </c>
      <c r="S15" t="s">
        <v>107</v>
      </c>
    </row>
    <row r="16" spans="1:19" x14ac:dyDescent="0.3">
      <c r="A16" s="2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3">
      <c r="A17" s="2"/>
    </row>
    <row r="18" spans="1:19" x14ac:dyDescent="0.3">
      <c r="A18" s="2" t="s">
        <v>31</v>
      </c>
      <c r="B18" t="s">
        <v>41</v>
      </c>
      <c r="C18" t="s">
        <v>46</v>
      </c>
      <c r="D18" t="s">
        <v>51</v>
      </c>
      <c r="E18" t="s">
        <v>55</v>
      </c>
      <c r="F18" t="s">
        <v>60</v>
      </c>
      <c r="G18" t="s">
        <v>69</v>
      </c>
      <c r="H18" t="s">
        <v>74</v>
      </c>
      <c r="I18" t="s">
        <v>80</v>
      </c>
      <c r="J18" t="s">
        <v>84</v>
      </c>
      <c r="K18" t="s">
        <v>46</v>
      </c>
      <c r="L18" t="s">
        <v>89</v>
      </c>
      <c r="M18" t="s">
        <v>93</v>
      </c>
      <c r="N18" t="s">
        <v>97</v>
      </c>
      <c r="O18" t="s">
        <v>99</v>
      </c>
      <c r="P18" t="s">
        <v>108</v>
      </c>
      <c r="Q18" t="s">
        <v>112</v>
      </c>
      <c r="R18" t="s">
        <v>121</v>
      </c>
      <c r="S18" t="s">
        <v>126</v>
      </c>
    </row>
    <row r="19" spans="1:19" x14ac:dyDescent="0.3">
      <c r="A19" s="2"/>
    </row>
    <row r="20" spans="1:19" x14ac:dyDescent="0.3">
      <c r="A20" s="2" t="s">
        <v>26</v>
      </c>
      <c r="B20" t="s">
        <v>37</v>
      </c>
      <c r="C20" t="s">
        <v>43</v>
      </c>
      <c r="D20" t="s">
        <v>48</v>
      </c>
      <c r="E20" t="s">
        <v>53</v>
      </c>
      <c r="F20" t="s">
        <v>57</v>
      </c>
      <c r="G20" t="s">
        <v>66</v>
      </c>
      <c r="H20" t="s">
        <v>71</v>
      </c>
      <c r="I20" t="s">
        <v>77</v>
      </c>
      <c r="J20" t="s">
        <v>81</v>
      </c>
      <c r="K20" t="s">
        <v>43</v>
      </c>
      <c r="L20" t="s">
        <v>86</v>
      </c>
      <c r="M20" t="s">
        <v>90</v>
      </c>
      <c r="N20" t="s">
        <v>94</v>
      </c>
      <c r="O20" t="s">
        <v>98</v>
      </c>
      <c r="P20" t="s">
        <v>104</v>
      </c>
      <c r="Q20" t="s">
        <v>109</v>
      </c>
      <c r="R20" t="s">
        <v>117</v>
      </c>
      <c r="S20" t="s">
        <v>123</v>
      </c>
    </row>
    <row r="21" spans="1:19" x14ac:dyDescent="0.3">
      <c r="A21" s="2" t="s">
        <v>26</v>
      </c>
      <c r="B21" t="s">
        <v>38</v>
      </c>
      <c r="C21" t="s">
        <v>44</v>
      </c>
      <c r="D21" t="s">
        <v>49</v>
      </c>
      <c r="E21" t="s">
        <v>54</v>
      </c>
      <c r="F21" t="s">
        <v>58</v>
      </c>
      <c r="G21" t="s">
        <v>67</v>
      </c>
      <c r="H21" t="s">
        <v>72</v>
      </c>
      <c r="I21" t="s">
        <v>78</v>
      </c>
      <c r="J21" t="s">
        <v>82</v>
      </c>
      <c r="K21" t="s">
        <v>39</v>
      </c>
      <c r="L21" t="s">
        <v>87</v>
      </c>
      <c r="M21" t="s">
        <v>91</v>
      </c>
      <c r="N21" t="s">
        <v>95</v>
      </c>
      <c r="O21" t="s">
        <v>67</v>
      </c>
      <c r="P21" t="s">
        <v>105</v>
      </c>
      <c r="Q21" t="s">
        <v>110</v>
      </c>
      <c r="R21" t="s">
        <v>118</v>
      </c>
      <c r="S21" t="s">
        <v>124</v>
      </c>
    </row>
    <row r="22" spans="1:19" x14ac:dyDescent="0.3">
      <c r="A22" s="2" t="s">
        <v>26</v>
      </c>
      <c r="B22" t="s">
        <v>39</v>
      </c>
      <c r="C22" t="s">
        <v>45</v>
      </c>
      <c r="D22" t="s">
        <v>50</v>
      </c>
      <c r="E22" t="s">
        <v>127</v>
      </c>
      <c r="F22" t="s">
        <v>59</v>
      </c>
      <c r="G22" t="s">
        <v>68</v>
      </c>
      <c r="H22" t="s">
        <v>73</v>
      </c>
      <c r="I22" t="s">
        <v>79</v>
      </c>
      <c r="J22" t="s">
        <v>83</v>
      </c>
      <c r="K22" t="s">
        <v>44</v>
      </c>
      <c r="L22" t="s">
        <v>88</v>
      </c>
      <c r="M22" t="s">
        <v>92</v>
      </c>
      <c r="N22" t="s">
        <v>96</v>
      </c>
      <c r="O22" t="s">
        <v>68</v>
      </c>
      <c r="P22" t="s">
        <v>106</v>
      </c>
      <c r="Q22" t="s">
        <v>111</v>
      </c>
      <c r="R22" t="s">
        <v>119</v>
      </c>
      <c r="S22" t="s">
        <v>125</v>
      </c>
    </row>
    <row r="23" spans="1:19" x14ac:dyDescent="0.3">
      <c r="A23" s="2"/>
    </row>
    <row r="24" spans="1:19" x14ac:dyDescent="0.3">
      <c r="A24" s="2" t="s">
        <v>27</v>
      </c>
      <c r="B24" t="s">
        <v>40</v>
      </c>
      <c r="C24" t="s">
        <v>40</v>
      </c>
      <c r="D24" t="s">
        <v>40</v>
      </c>
      <c r="E24" t="s">
        <v>40</v>
      </c>
      <c r="F24" t="s">
        <v>40</v>
      </c>
      <c r="G24" t="s">
        <v>40</v>
      </c>
      <c r="H24" t="s">
        <v>40</v>
      </c>
      <c r="I24" t="s">
        <v>40</v>
      </c>
      <c r="J24" t="s">
        <v>40</v>
      </c>
      <c r="K24" t="s">
        <v>85</v>
      </c>
      <c r="L24" t="s">
        <v>40</v>
      </c>
      <c r="M24" t="s">
        <v>40</v>
      </c>
      <c r="N24" t="s">
        <v>40</v>
      </c>
      <c r="O24" t="s">
        <v>40</v>
      </c>
      <c r="P24" t="s">
        <v>107</v>
      </c>
      <c r="Q24" t="s">
        <v>107</v>
      </c>
      <c r="R24" t="s">
        <v>120</v>
      </c>
      <c r="S24" t="s">
        <v>107</v>
      </c>
    </row>
    <row r="25" spans="1:19" x14ac:dyDescent="0.3">
      <c r="A25" s="2" t="s">
        <v>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3">
      <c r="A26" s="2"/>
    </row>
    <row r="27" spans="1:19" x14ac:dyDescent="0.3">
      <c r="A27" s="2" t="s">
        <v>30</v>
      </c>
      <c r="B27" t="s">
        <v>41</v>
      </c>
      <c r="C27" t="s">
        <v>46</v>
      </c>
      <c r="D27" t="s">
        <v>51</v>
      </c>
      <c r="E27" t="s">
        <v>55</v>
      </c>
      <c r="F27" t="s">
        <v>60</v>
      </c>
      <c r="G27" t="s">
        <v>69</v>
      </c>
      <c r="H27" t="s">
        <v>74</v>
      </c>
      <c r="I27" t="s">
        <v>80</v>
      </c>
      <c r="J27" t="s">
        <v>84</v>
      </c>
      <c r="K27" t="s">
        <v>46</v>
      </c>
      <c r="L27" t="s">
        <v>89</v>
      </c>
      <c r="M27" t="s">
        <v>93</v>
      </c>
      <c r="N27" t="s">
        <v>97</v>
      </c>
      <c r="O27" t="s">
        <v>99</v>
      </c>
      <c r="P27" t="s">
        <v>108</v>
      </c>
      <c r="Q27" t="s">
        <v>112</v>
      </c>
      <c r="R27" t="s">
        <v>121</v>
      </c>
      <c r="S27" t="s">
        <v>126</v>
      </c>
    </row>
    <row r="28" spans="1:19" x14ac:dyDescent="0.3">
      <c r="A28" s="2"/>
    </row>
    <row r="29" spans="1:19" x14ac:dyDescent="0.3">
      <c r="A29" s="2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t="s">
        <v>75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t="s">
        <v>128</v>
      </c>
      <c r="P29">
        <v>0</v>
      </c>
      <c r="Q29">
        <v>0</v>
      </c>
      <c r="R29">
        <v>0</v>
      </c>
      <c r="S29">
        <v>0</v>
      </c>
    </row>
    <row r="30" spans="1:19" x14ac:dyDescent="0.3">
      <c r="A30" s="2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t="s">
        <v>76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t="s">
        <v>100</v>
      </c>
      <c r="P30">
        <v>0</v>
      </c>
      <c r="Q30">
        <v>0</v>
      </c>
      <c r="R30">
        <v>0</v>
      </c>
      <c r="S30">
        <v>0</v>
      </c>
    </row>
    <row r="31" spans="1:19" x14ac:dyDescent="0.3">
      <c r="A31" s="2"/>
    </row>
    <row r="32" spans="1:19" x14ac:dyDescent="0.3">
      <c r="A32" s="2" t="s">
        <v>4</v>
      </c>
      <c r="B32">
        <v>92500</v>
      </c>
      <c r="C32">
        <v>92500</v>
      </c>
      <c r="D32">
        <v>92500</v>
      </c>
      <c r="E32">
        <v>92500</v>
      </c>
      <c r="F32">
        <v>92500</v>
      </c>
      <c r="G32">
        <v>102500</v>
      </c>
      <c r="H32">
        <v>102500</v>
      </c>
      <c r="I32">
        <v>102500</v>
      </c>
      <c r="J32">
        <v>102500</v>
      </c>
      <c r="K32">
        <v>94500</v>
      </c>
      <c r="L32">
        <v>103500</v>
      </c>
      <c r="M32">
        <v>103500</v>
      </c>
      <c r="N32">
        <v>103500</v>
      </c>
      <c r="O32">
        <v>103500</v>
      </c>
      <c r="P32">
        <v>114500</v>
      </c>
      <c r="Q32">
        <v>114500</v>
      </c>
      <c r="R32">
        <v>153500</v>
      </c>
      <c r="S32">
        <v>131500</v>
      </c>
    </row>
    <row r="33" spans="1:19" x14ac:dyDescent="0.3">
      <c r="A33" s="2" t="s">
        <v>3</v>
      </c>
      <c r="B33">
        <f t="shared" ref="B33:S33" si="0" xml:space="preserve"> (B32 / B4)</f>
        <v>3557.6923076923076</v>
      </c>
      <c r="C33">
        <f t="shared" si="0"/>
        <v>3557.6923076923076</v>
      </c>
      <c r="D33">
        <f t="shared" si="0"/>
        <v>3557.6923076923076</v>
      </c>
      <c r="E33">
        <f t="shared" si="0"/>
        <v>3557.6923076923076</v>
      </c>
      <c r="F33">
        <f t="shared" si="0"/>
        <v>3557.6923076923076</v>
      </c>
      <c r="G33">
        <f t="shared" si="0"/>
        <v>3416.6666666666665</v>
      </c>
      <c r="H33">
        <f t="shared" si="0"/>
        <v>3416.6666666666665</v>
      </c>
      <c r="I33">
        <f t="shared" si="0"/>
        <v>3416.6666666666665</v>
      </c>
      <c r="J33">
        <f t="shared" si="0"/>
        <v>3416.6666666666665</v>
      </c>
      <c r="K33">
        <f t="shared" si="0"/>
        <v>3634.6153846153848</v>
      </c>
      <c r="L33">
        <f t="shared" si="0"/>
        <v>3568.9655172413795</v>
      </c>
      <c r="M33">
        <f t="shared" si="0"/>
        <v>3568.9655172413795</v>
      </c>
      <c r="N33">
        <f t="shared" si="0"/>
        <v>3568.9655172413795</v>
      </c>
      <c r="O33">
        <f t="shared" si="0"/>
        <v>3568.9655172413795</v>
      </c>
      <c r="P33">
        <f t="shared" si="0"/>
        <v>3578.125</v>
      </c>
      <c r="Q33">
        <f t="shared" si="0"/>
        <v>3578.125</v>
      </c>
      <c r="R33">
        <f t="shared" si="0"/>
        <v>3336.9565217391305</v>
      </c>
      <c r="S33">
        <f t="shared" si="0"/>
        <v>3757.1428571428573</v>
      </c>
    </row>
    <row r="34" spans="1:19" x14ac:dyDescent="0.3">
      <c r="A34" s="2" t="s">
        <v>20</v>
      </c>
      <c r="B34">
        <v>111513</v>
      </c>
      <c r="C34">
        <v>96491</v>
      </c>
      <c r="D34">
        <v>104850</v>
      </c>
      <c r="E34">
        <v>129767</v>
      </c>
      <c r="F34">
        <v>94789</v>
      </c>
      <c r="G34">
        <v>159845</v>
      </c>
      <c r="H34">
        <v>123590</v>
      </c>
      <c r="I34">
        <v>115358</v>
      </c>
      <c r="J34">
        <v>128153</v>
      </c>
      <c r="K34">
        <v>98949</v>
      </c>
      <c r="L34">
        <v>111086</v>
      </c>
      <c r="M34">
        <v>130848</v>
      </c>
      <c r="N34">
        <v>113115</v>
      </c>
      <c r="O34">
        <v>151922</v>
      </c>
      <c r="P34">
        <v>119542</v>
      </c>
      <c r="Q34">
        <v>120375</v>
      </c>
      <c r="R34">
        <v>188832</v>
      </c>
      <c r="S34">
        <v>163243</v>
      </c>
    </row>
    <row r="35" spans="1:19" x14ac:dyDescent="0.3">
      <c r="A35" s="2" t="s">
        <v>21</v>
      </c>
      <c r="B35">
        <f t="shared" ref="B35:S35" si="1" xml:space="preserve"> (B34 - B32)</f>
        <v>19013</v>
      </c>
      <c r="C35">
        <f t="shared" si="1"/>
        <v>3991</v>
      </c>
      <c r="D35">
        <f t="shared" si="1"/>
        <v>12350</v>
      </c>
      <c r="E35">
        <f t="shared" si="1"/>
        <v>37267</v>
      </c>
      <c r="F35">
        <f t="shared" si="1"/>
        <v>2289</v>
      </c>
      <c r="G35">
        <f t="shared" si="1"/>
        <v>57345</v>
      </c>
      <c r="H35">
        <f t="shared" si="1"/>
        <v>21090</v>
      </c>
      <c r="I35">
        <f t="shared" si="1"/>
        <v>12858</v>
      </c>
      <c r="J35">
        <f t="shared" si="1"/>
        <v>25653</v>
      </c>
      <c r="K35">
        <f t="shared" si="1"/>
        <v>4449</v>
      </c>
      <c r="L35">
        <f t="shared" si="1"/>
        <v>7586</v>
      </c>
      <c r="M35">
        <f t="shared" si="1"/>
        <v>27348</v>
      </c>
      <c r="N35">
        <f t="shared" si="1"/>
        <v>9615</v>
      </c>
      <c r="O35">
        <f t="shared" si="1"/>
        <v>48422</v>
      </c>
      <c r="P35">
        <f t="shared" si="1"/>
        <v>5042</v>
      </c>
      <c r="Q35">
        <f t="shared" si="1"/>
        <v>5875</v>
      </c>
      <c r="R35">
        <f t="shared" si="1"/>
        <v>35332</v>
      </c>
      <c r="S35">
        <f t="shared" si="1"/>
        <v>31743</v>
      </c>
    </row>
    <row r="36" spans="1:19" x14ac:dyDescent="0.3">
      <c r="A36" s="2"/>
    </row>
    <row r="37" spans="1:19" x14ac:dyDescent="0.3">
      <c r="A37" s="2" t="s">
        <v>2</v>
      </c>
      <c r="B37">
        <v>10406.25</v>
      </c>
      <c r="C37">
        <v>10406.25</v>
      </c>
      <c r="D37">
        <v>10406.25</v>
      </c>
      <c r="E37">
        <v>10406.25</v>
      </c>
      <c r="F37">
        <v>10406.25</v>
      </c>
      <c r="G37">
        <v>11531.25</v>
      </c>
      <c r="H37">
        <v>11531.25</v>
      </c>
      <c r="I37">
        <v>11531.25</v>
      </c>
      <c r="J37">
        <v>11531.25</v>
      </c>
      <c r="K37">
        <v>10631.25</v>
      </c>
      <c r="L37">
        <v>11643.75</v>
      </c>
      <c r="M37">
        <v>11643.75</v>
      </c>
      <c r="N37">
        <v>11643.75</v>
      </c>
      <c r="O37">
        <v>11643.75</v>
      </c>
      <c r="P37">
        <v>12881.25</v>
      </c>
      <c r="Q37">
        <v>12881.25</v>
      </c>
      <c r="R37">
        <v>17268.75</v>
      </c>
      <c r="S37">
        <v>14793.75</v>
      </c>
    </row>
    <row r="38" spans="1:19" x14ac:dyDescent="0.3">
      <c r="A38" s="2" t="s">
        <v>6</v>
      </c>
      <c r="B38">
        <f t="shared" ref="B38:S38" si="2" xml:space="preserve"> (B37 / B4)</f>
        <v>400.24038461538464</v>
      </c>
      <c r="C38">
        <f t="shared" si="2"/>
        <v>400.24038461538464</v>
      </c>
      <c r="D38">
        <f t="shared" si="2"/>
        <v>400.24038461538464</v>
      </c>
      <c r="E38">
        <f t="shared" si="2"/>
        <v>400.24038461538464</v>
      </c>
      <c r="F38">
        <f t="shared" si="2"/>
        <v>400.24038461538464</v>
      </c>
      <c r="G38">
        <f t="shared" si="2"/>
        <v>384.375</v>
      </c>
      <c r="H38">
        <f t="shared" si="2"/>
        <v>384.375</v>
      </c>
      <c r="I38">
        <f t="shared" si="2"/>
        <v>384.375</v>
      </c>
      <c r="J38">
        <f t="shared" si="2"/>
        <v>384.375</v>
      </c>
      <c r="K38">
        <f t="shared" si="2"/>
        <v>408.89423076923077</v>
      </c>
      <c r="L38">
        <f t="shared" si="2"/>
        <v>401.50862068965517</v>
      </c>
      <c r="M38">
        <f t="shared" si="2"/>
        <v>401.50862068965517</v>
      </c>
      <c r="N38">
        <f t="shared" si="2"/>
        <v>401.50862068965517</v>
      </c>
      <c r="O38">
        <f t="shared" si="2"/>
        <v>401.50862068965517</v>
      </c>
      <c r="P38">
        <f t="shared" si="2"/>
        <v>402.5390625</v>
      </c>
      <c r="Q38">
        <f t="shared" si="2"/>
        <v>402.5390625</v>
      </c>
      <c r="R38">
        <f t="shared" si="2"/>
        <v>375.40760869565219</v>
      </c>
      <c r="S38">
        <f t="shared" si="2"/>
        <v>422.67857142857144</v>
      </c>
    </row>
    <row r="39" spans="1:19" x14ac:dyDescent="0.3">
      <c r="A39" s="2" t="s">
        <v>18</v>
      </c>
      <c r="B39">
        <v>13396</v>
      </c>
      <c r="C39">
        <v>10685</v>
      </c>
      <c r="D39">
        <v>13260</v>
      </c>
      <c r="E39">
        <v>16040</v>
      </c>
      <c r="F39">
        <v>10885</v>
      </c>
      <c r="G39">
        <v>15019</v>
      </c>
      <c r="H39">
        <v>12628</v>
      </c>
      <c r="I39">
        <v>17527</v>
      </c>
      <c r="J39">
        <v>15103</v>
      </c>
      <c r="K39">
        <v>11053</v>
      </c>
      <c r="L39">
        <v>14390</v>
      </c>
      <c r="M39">
        <v>14960</v>
      </c>
      <c r="N39">
        <v>12699</v>
      </c>
      <c r="O39">
        <v>14243</v>
      </c>
      <c r="P39">
        <v>14351</v>
      </c>
      <c r="Q39">
        <v>16643</v>
      </c>
      <c r="R39">
        <v>22786</v>
      </c>
      <c r="S39">
        <v>16146</v>
      </c>
    </row>
    <row r="40" spans="1:19" x14ac:dyDescent="0.3">
      <c r="A40" s="2" t="s">
        <v>19</v>
      </c>
      <c r="B40">
        <f t="shared" ref="B40:S40" si="3">(B39 - B37)</f>
        <v>2989.75</v>
      </c>
      <c r="C40">
        <f t="shared" si="3"/>
        <v>278.75</v>
      </c>
      <c r="D40">
        <f t="shared" si="3"/>
        <v>2853.75</v>
      </c>
      <c r="E40">
        <f t="shared" si="3"/>
        <v>5633.75</v>
      </c>
      <c r="F40">
        <f t="shared" si="3"/>
        <v>478.75</v>
      </c>
      <c r="G40">
        <f t="shared" si="3"/>
        <v>3487.75</v>
      </c>
      <c r="H40">
        <f t="shared" si="3"/>
        <v>1096.75</v>
      </c>
      <c r="I40">
        <f t="shared" si="3"/>
        <v>5995.75</v>
      </c>
      <c r="J40">
        <f t="shared" si="3"/>
        <v>3571.75</v>
      </c>
      <c r="K40">
        <f t="shared" si="3"/>
        <v>421.75</v>
      </c>
      <c r="L40">
        <f t="shared" si="3"/>
        <v>2746.25</v>
      </c>
      <c r="M40">
        <f t="shared" si="3"/>
        <v>3316.25</v>
      </c>
      <c r="N40">
        <f t="shared" si="3"/>
        <v>1055.25</v>
      </c>
      <c r="O40">
        <f t="shared" si="3"/>
        <v>2599.25</v>
      </c>
      <c r="P40">
        <f t="shared" si="3"/>
        <v>1469.75</v>
      </c>
      <c r="Q40">
        <f t="shared" si="3"/>
        <v>3761.75</v>
      </c>
      <c r="R40">
        <f t="shared" si="3"/>
        <v>5517.25</v>
      </c>
      <c r="S40">
        <f t="shared" si="3"/>
        <v>1352.25</v>
      </c>
    </row>
    <row r="41" spans="1:19" x14ac:dyDescent="0.3">
      <c r="A41" s="2"/>
    </row>
    <row r="42" spans="1:19" x14ac:dyDescent="0.3">
      <c r="A42" s="2" t="s">
        <v>5</v>
      </c>
      <c r="B42">
        <v>2035</v>
      </c>
      <c r="C42">
        <v>2035</v>
      </c>
      <c r="D42">
        <v>2035</v>
      </c>
      <c r="E42">
        <v>2035</v>
      </c>
      <c r="F42">
        <v>2035</v>
      </c>
      <c r="G42">
        <v>2255</v>
      </c>
      <c r="H42">
        <v>2255</v>
      </c>
      <c r="I42">
        <v>2255</v>
      </c>
      <c r="J42">
        <v>2255</v>
      </c>
      <c r="K42">
        <v>2079</v>
      </c>
      <c r="L42">
        <v>2277</v>
      </c>
      <c r="M42">
        <v>2277</v>
      </c>
      <c r="N42">
        <v>2277</v>
      </c>
      <c r="O42">
        <v>2277</v>
      </c>
      <c r="P42">
        <v>2519</v>
      </c>
      <c r="Q42">
        <v>2519</v>
      </c>
      <c r="R42">
        <v>3377</v>
      </c>
      <c r="S42">
        <v>2893</v>
      </c>
    </row>
    <row r="43" spans="1:19" x14ac:dyDescent="0.3">
      <c r="A43" s="2" t="s">
        <v>8</v>
      </c>
      <c r="B43">
        <f t="shared" ref="B43:S43" si="4" xml:space="preserve"> (B42 / B4)</f>
        <v>78.269230769230774</v>
      </c>
      <c r="C43">
        <f t="shared" si="4"/>
        <v>78.269230769230774</v>
      </c>
      <c r="D43">
        <f t="shared" si="4"/>
        <v>78.269230769230774</v>
      </c>
      <c r="E43">
        <f t="shared" si="4"/>
        <v>78.269230769230774</v>
      </c>
      <c r="F43">
        <f t="shared" si="4"/>
        <v>78.269230769230774</v>
      </c>
      <c r="G43">
        <f t="shared" si="4"/>
        <v>75.166666666666671</v>
      </c>
      <c r="H43">
        <f t="shared" si="4"/>
        <v>75.166666666666671</v>
      </c>
      <c r="I43">
        <f t="shared" si="4"/>
        <v>75.166666666666671</v>
      </c>
      <c r="J43">
        <f t="shared" si="4"/>
        <v>75.166666666666671</v>
      </c>
      <c r="K43">
        <f t="shared" si="4"/>
        <v>79.961538461538467</v>
      </c>
      <c r="L43">
        <f t="shared" si="4"/>
        <v>78.517241379310349</v>
      </c>
      <c r="M43">
        <f t="shared" si="4"/>
        <v>78.517241379310349</v>
      </c>
      <c r="N43">
        <f t="shared" si="4"/>
        <v>78.517241379310349</v>
      </c>
      <c r="O43">
        <f t="shared" si="4"/>
        <v>78.517241379310349</v>
      </c>
      <c r="P43">
        <f t="shared" si="4"/>
        <v>78.71875</v>
      </c>
      <c r="Q43">
        <f t="shared" si="4"/>
        <v>78.71875</v>
      </c>
      <c r="R43">
        <f t="shared" si="4"/>
        <v>73.413043478260875</v>
      </c>
      <c r="S43">
        <f t="shared" si="4"/>
        <v>82.657142857142858</v>
      </c>
    </row>
    <row r="44" spans="1:19" x14ac:dyDescent="0.3">
      <c r="A44" s="2" t="s">
        <v>16</v>
      </c>
      <c r="B44">
        <v>3978</v>
      </c>
      <c r="C44">
        <v>3010</v>
      </c>
      <c r="D44">
        <v>3426</v>
      </c>
      <c r="E44">
        <v>5175</v>
      </c>
      <c r="F44">
        <v>3930</v>
      </c>
      <c r="G44">
        <v>6937</v>
      </c>
      <c r="H44">
        <v>4743</v>
      </c>
      <c r="I44">
        <v>2445</v>
      </c>
      <c r="J44">
        <v>4701</v>
      </c>
      <c r="K44">
        <v>3049</v>
      </c>
      <c r="L44">
        <v>3431</v>
      </c>
      <c r="M44">
        <v>5677</v>
      </c>
      <c r="N44">
        <v>4518</v>
      </c>
      <c r="O44">
        <v>6628</v>
      </c>
      <c r="P44">
        <v>4865</v>
      </c>
      <c r="Q44">
        <v>2996</v>
      </c>
      <c r="R44">
        <v>7634</v>
      </c>
      <c r="S44">
        <v>6553</v>
      </c>
    </row>
    <row r="45" spans="1:19" x14ac:dyDescent="0.3">
      <c r="A45" s="2" t="s">
        <v>17</v>
      </c>
      <c r="B45">
        <f t="shared" ref="B45:S45" si="5">(B44 - B42)</f>
        <v>1943</v>
      </c>
      <c r="C45">
        <f t="shared" si="5"/>
        <v>975</v>
      </c>
      <c r="D45">
        <f t="shared" si="5"/>
        <v>1391</v>
      </c>
      <c r="E45">
        <f t="shared" si="5"/>
        <v>3140</v>
      </c>
      <c r="F45">
        <f t="shared" si="5"/>
        <v>1895</v>
      </c>
      <c r="G45">
        <f t="shared" si="5"/>
        <v>4682</v>
      </c>
      <c r="H45">
        <f t="shared" si="5"/>
        <v>2488</v>
      </c>
      <c r="I45">
        <f t="shared" si="5"/>
        <v>190</v>
      </c>
      <c r="J45">
        <f t="shared" si="5"/>
        <v>2446</v>
      </c>
      <c r="K45">
        <f t="shared" si="5"/>
        <v>970</v>
      </c>
      <c r="L45">
        <f t="shared" si="5"/>
        <v>1154</v>
      </c>
      <c r="M45">
        <f t="shared" si="5"/>
        <v>3400</v>
      </c>
      <c r="N45">
        <f t="shared" si="5"/>
        <v>2241</v>
      </c>
      <c r="O45">
        <f t="shared" si="5"/>
        <v>4351</v>
      </c>
      <c r="P45">
        <f t="shared" si="5"/>
        <v>2346</v>
      </c>
      <c r="Q45">
        <f t="shared" si="5"/>
        <v>477</v>
      </c>
      <c r="R45">
        <f t="shared" si="5"/>
        <v>4257</v>
      </c>
      <c r="S45">
        <f t="shared" si="5"/>
        <v>3660</v>
      </c>
    </row>
    <row r="46" spans="1:19" x14ac:dyDescent="0.3">
      <c r="A46" s="2"/>
    </row>
    <row r="47" spans="1:19" x14ac:dyDescent="0.3">
      <c r="A47" s="2" t="s">
        <v>7</v>
      </c>
      <c r="B47">
        <v>971.25</v>
      </c>
      <c r="C47">
        <v>971.25</v>
      </c>
      <c r="D47">
        <v>971.25</v>
      </c>
      <c r="E47">
        <v>971.25</v>
      </c>
      <c r="F47">
        <v>971.25</v>
      </c>
      <c r="G47">
        <v>1076.25</v>
      </c>
      <c r="H47">
        <v>1076.25</v>
      </c>
      <c r="I47">
        <v>1076.25</v>
      </c>
      <c r="J47">
        <v>1076.25</v>
      </c>
      <c r="K47">
        <v>992.25</v>
      </c>
      <c r="L47">
        <v>1086.75</v>
      </c>
      <c r="M47">
        <v>1086.75</v>
      </c>
      <c r="N47">
        <v>1086.75</v>
      </c>
      <c r="O47">
        <v>1086.75</v>
      </c>
      <c r="P47">
        <v>1202.25</v>
      </c>
      <c r="Q47">
        <v>1202.25</v>
      </c>
      <c r="R47">
        <v>1611.75</v>
      </c>
      <c r="S47">
        <v>1380.75</v>
      </c>
    </row>
    <row r="48" spans="1:19" x14ac:dyDescent="0.3">
      <c r="A48" s="2" t="s">
        <v>9</v>
      </c>
      <c r="B48">
        <f t="shared" ref="B48" si="6">(B47/B4)</f>
        <v>37.355769230769234</v>
      </c>
      <c r="C48">
        <f t="shared" ref="C48:S48" si="7">(C47/C4)</f>
        <v>37.355769230769234</v>
      </c>
      <c r="D48">
        <f t="shared" si="7"/>
        <v>37.355769230769234</v>
      </c>
      <c r="E48">
        <f t="shared" si="7"/>
        <v>37.355769230769234</v>
      </c>
      <c r="F48">
        <f t="shared" si="7"/>
        <v>37.355769230769234</v>
      </c>
      <c r="G48">
        <f t="shared" si="7"/>
        <v>35.875</v>
      </c>
      <c r="H48">
        <f t="shared" si="7"/>
        <v>35.875</v>
      </c>
      <c r="I48">
        <f t="shared" si="7"/>
        <v>35.875</v>
      </c>
      <c r="J48">
        <f t="shared" si="7"/>
        <v>35.875</v>
      </c>
      <c r="K48">
        <f t="shared" si="7"/>
        <v>38.16346153846154</v>
      </c>
      <c r="L48">
        <f t="shared" si="7"/>
        <v>37.474137931034484</v>
      </c>
      <c r="M48">
        <f t="shared" si="7"/>
        <v>37.474137931034484</v>
      </c>
      <c r="N48">
        <f t="shared" si="7"/>
        <v>37.474137931034484</v>
      </c>
      <c r="O48">
        <f t="shared" si="7"/>
        <v>37.474137931034484</v>
      </c>
      <c r="P48">
        <f t="shared" si="7"/>
        <v>37.5703125</v>
      </c>
      <c r="Q48">
        <f t="shared" si="7"/>
        <v>37.5703125</v>
      </c>
      <c r="R48">
        <f t="shared" si="7"/>
        <v>35.038043478260867</v>
      </c>
      <c r="S48">
        <f t="shared" si="7"/>
        <v>39.450000000000003</v>
      </c>
    </row>
    <row r="49" spans="1:66" x14ac:dyDescent="0.3">
      <c r="A49" s="2" t="s">
        <v>14</v>
      </c>
      <c r="B49">
        <v>2010</v>
      </c>
      <c r="C49">
        <v>1584</v>
      </c>
      <c r="D49">
        <v>2463</v>
      </c>
      <c r="E49">
        <v>1689</v>
      </c>
      <c r="F49">
        <v>1161</v>
      </c>
      <c r="G49">
        <v>1797</v>
      </c>
      <c r="H49">
        <v>1534</v>
      </c>
      <c r="I49">
        <v>2801</v>
      </c>
      <c r="J49">
        <v>2366</v>
      </c>
      <c r="K49">
        <v>1515</v>
      </c>
      <c r="L49">
        <v>2592</v>
      </c>
      <c r="M49">
        <v>2035</v>
      </c>
      <c r="N49">
        <v>1268</v>
      </c>
      <c r="O49">
        <v>1705</v>
      </c>
      <c r="P49">
        <v>1506</v>
      </c>
      <c r="Q49">
        <v>2628</v>
      </c>
      <c r="R49">
        <v>2260</v>
      </c>
      <c r="S49">
        <v>2750</v>
      </c>
    </row>
    <row r="50" spans="1:66" x14ac:dyDescent="0.3">
      <c r="A50" s="2" t="s">
        <v>15</v>
      </c>
      <c r="B50">
        <f t="shared" ref="B50" si="8">(B49-B47)</f>
        <v>1038.75</v>
      </c>
      <c r="C50">
        <f t="shared" ref="C50:S50" si="9">(C49-C47)</f>
        <v>612.75</v>
      </c>
      <c r="D50">
        <f t="shared" si="9"/>
        <v>1491.75</v>
      </c>
      <c r="E50">
        <f t="shared" si="9"/>
        <v>717.75</v>
      </c>
      <c r="F50">
        <f t="shared" si="9"/>
        <v>189.75</v>
      </c>
      <c r="G50">
        <f t="shared" si="9"/>
        <v>720.75</v>
      </c>
      <c r="H50">
        <f t="shared" si="9"/>
        <v>457.75</v>
      </c>
      <c r="I50">
        <f t="shared" si="9"/>
        <v>1724.75</v>
      </c>
      <c r="J50">
        <f t="shared" si="9"/>
        <v>1289.75</v>
      </c>
      <c r="K50">
        <f t="shared" si="9"/>
        <v>522.75</v>
      </c>
      <c r="L50">
        <f t="shared" si="9"/>
        <v>1505.25</v>
      </c>
      <c r="M50">
        <f t="shared" si="9"/>
        <v>948.25</v>
      </c>
      <c r="N50">
        <f t="shared" si="9"/>
        <v>181.25</v>
      </c>
      <c r="O50">
        <f t="shared" si="9"/>
        <v>618.25</v>
      </c>
      <c r="P50">
        <f t="shared" si="9"/>
        <v>303.75</v>
      </c>
      <c r="Q50">
        <f t="shared" si="9"/>
        <v>1425.75</v>
      </c>
      <c r="R50">
        <f t="shared" si="9"/>
        <v>648.25</v>
      </c>
      <c r="S50">
        <f t="shared" si="9"/>
        <v>1369.25</v>
      </c>
    </row>
    <row r="51" spans="1:66" x14ac:dyDescent="0.3">
      <c r="A51" s="2"/>
    </row>
    <row r="52" spans="1:66" x14ac:dyDescent="0.3">
      <c r="A52" s="2" t="s">
        <v>10</v>
      </c>
      <c r="B52">
        <v>2081.25</v>
      </c>
      <c r="C52">
        <v>2081.25</v>
      </c>
      <c r="D52">
        <v>2081.25</v>
      </c>
      <c r="E52">
        <v>2081.25</v>
      </c>
      <c r="F52">
        <v>2081.25</v>
      </c>
      <c r="G52">
        <v>2306.25</v>
      </c>
      <c r="H52">
        <v>2306.25</v>
      </c>
      <c r="I52">
        <v>2306.25</v>
      </c>
      <c r="J52">
        <v>2306.25</v>
      </c>
      <c r="K52">
        <v>2126.25</v>
      </c>
      <c r="L52">
        <v>2328.75</v>
      </c>
      <c r="M52">
        <v>2328.75</v>
      </c>
      <c r="N52">
        <v>2328.75</v>
      </c>
      <c r="O52">
        <v>2328.75</v>
      </c>
      <c r="P52">
        <v>2576.25</v>
      </c>
      <c r="Q52">
        <v>2576.25</v>
      </c>
      <c r="R52">
        <v>3453.75</v>
      </c>
      <c r="S52">
        <v>2958.75</v>
      </c>
    </row>
    <row r="53" spans="1:66" x14ac:dyDescent="0.3">
      <c r="A53" s="2" t="s">
        <v>11</v>
      </c>
      <c r="B53">
        <f t="shared" ref="B53" si="10">(B52/B4)</f>
        <v>80.04807692307692</v>
      </c>
      <c r="C53">
        <f t="shared" ref="C53:S53" si="11">(C52/C4)</f>
        <v>80.04807692307692</v>
      </c>
      <c r="D53">
        <f t="shared" si="11"/>
        <v>80.04807692307692</v>
      </c>
      <c r="E53">
        <f t="shared" si="11"/>
        <v>80.04807692307692</v>
      </c>
      <c r="F53">
        <f t="shared" si="11"/>
        <v>80.04807692307692</v>
      </c>
      <c r="G53">
        <f t="shared" si="11"/>
        <v>76.875</v>
      </c>
      <c r="H53">
        <f t="shared" si="11"/>
        <v>76.875</v>
      </c>
      <c r="I53">
        <f t="shared" si="11"/>
        <v>76.875</v>
      </c>
      <c r="J53">
        <f t="shared" si="11"/>
        <v>76.875</v>
      </c>
      <c r="K53">
        <f t="shared" si="11"/>
        <v>81.77884615384616</v>
      </c>
      <c r="L53">
        <f t="shared" si="11"/>
        <v>80.301724137931032</v>
      </c>
      <c r="M53">
        <f t="shared" si="11"/>
        <v>80.301724137931032</v>
      </c>
      <c r="N53">
        <f t="shared" si="11"/>
        <v>80.301724137931032</v>
      </c>
      <c r="O53">
        <f t="shared" si="11"/>
        <v>80.301724137931032</v>
      </c>
      <c r="P53">
        <f t="shared" si="11"/>
        <v>80.5078125</v>
      </c>
      <c r="Q53">
        <f t="shared" si="11"/>
        <v>80.5078125</v>
      </c>
      <c r="R53">
        <f t="shared" si="11"/>
        <v>75.081521739130437</v>
      </c>
      <c r="S53">
        <f t="shared" si="11"/>
        <v>84.535714285714292</v>
      </c>
      <c r="AF53" s="1"/>
    </row>
    <row r="54" spans="1:66" x14ac:dyDescent="0.3">
      <c r="A54" s="2" t="s">
        <v>12</v>
      </c>
      <c r="B54">
        <v>4102</v>
      </c>
      <c r="C54">
        <v>3990</v>
      </c>
      <c r="D54">
        <v>4095</v>
      </c>
      <c r="E54">
        <v>3548</v>
      </c>
      <c r="F54">
        <v>2377</v>
      </c>
      <c r="G54">
        <v>4449</v>
      </c>
      <c r="H54">
        <v>5924</v>
      </c>
      <c r="I54">
        <v>3974</v>
      </c>
      <c r="J54">
        <v>4770</v>
      </c>
      <c r="K54">
        <v>4121</v>
      </c>
      <c r="L54">
        <v>4308</v>
      </c>
      <c r="M54">
        <v>3851</v>
      </c>
      <c r="N54">
        <v>3734</v>
      </c>
      <c r="O54">
        <v>4226</v>
      </c>
      <c r="P54">
        <v>3160</v>
      </c>
      <c r="Q54">
        <v>4756</v>
      </c>
      <c r="R54">
        <v>5285</v>
      </c>
      <c r="S54">
        <v>7614</v>
      </c>
    </row>
    <row r="55" spans="1:66" x14ac:dyDescent="0.3">
      <c r="A55" s="2" t="s">
        <v>13</v>
      </c>
      <c r="B55">
        <f t="shared" ref="B55:S55" si="12">(B54-B52)</f>
        <v>2020.75</v>
      </c>
      <c r="C55">
        <f t="shared" si="12"/>
        <v>1908.75</v>
      </c>
      <c r="D55">
        <f t="shared" si="12"/>
        <v>2013.75</v>
      </c>
      <c r="E55">
        <f t="shared" si="12"/>
        <v>1466.75</v>
      </c>
      <c r="F55">
        <f t="shared" si="12"/>
        <v>295.75</v>
      </c>
      <c r="G55">
        <f t="shared" si="12"/>
        <v>2142.75</v>
      </c>
      <c r="H55">
        <f t="shared" si="12"/>
        <v>3617.75</v>
      </c>
      <c r="I55">
        <f t="shared" si="12"/>
        <v>1667.75</v>
      </c>
      <c r="J55">
        <f t="shared" si="12"/>
        <v>2463.75</v>
      </c>
      <c r="K55">
        <f t="shared" si="12"/>
        <v>1994.75</v>
      </c>
      <c r="L55">
        <f t="shared" si="12"/>
        <v>1979.25</v>
      </c>
      <c r="M55">
        <f t="shared" si="12"/>
        <v>1522.25</v>
      </c>
      <c r="N55">
        <f t="shared" si="12"/>
        <v>1405.25</v>
      </c>
      <c r="O55">
        <f t="shared" si="12"/>
        <v>1897.25</v>
      </c>
      <c r="P55">
        <f t="shared" si="12"/>
        <v>583.75</v>
      </c>
      <c r="Q55">
        <f t="shared" si="12"/>
        <v>2179.75</v>
      </c>
      <c r="R55">
        <f t="shared" si="12"/>
        <v>1831.25</v>
      </c>
      <c r="S55">
        <f t="shared" si="12"/>
        <v>4655.25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6" x14ac:dyDescent="0.3">
      <c r="AE56" s="1"/>
    </row>
    <row r="57" spans="1:66" x14ac:dyDescent="0.3">
      <c r="A57" s="2"/>
    </row>
    <row r="58" spans="1:66" x14ac:dyDescent="0.3">
      <c r="A58" s="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66" x14ac:dyDescent="0.3">
      <c r="A59" s="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66" x14ac:dyDescent="0.3">
      <c r="A60" s="2"/>
    </row>
    <row r="61" spans="1:66" x14ac:dyDescent="0.3">
      <c r="A61" s="2"/>
    </row>
    <row r="62" spans="1:66" x14ac:dyDescent="0.3">
      <c r="A62" s="2"/>
    </row>
    <row r="63" spans="1:66" x14ac:dyDescent="0.3">
      <c r="A63" s="2"/>
    </row>
    <row r="64" spans="1:66" x14ac:dyDescent="0.3">
      <c r="A64" s="2"/>
    </row>
    <row r="65" spans="1:18" x14ac:dyDescent="0.3">
      <c r="A65" s="2"/>
    </row>
    <row r="66" spans="1:18" x14ac:dyDescent="0.3">
      <c r="A66" s="2"/>
    </row>
    <row r="67" spans="1:18" x14ac:dyDescent="0.3">
      <c r="E67" s="2"/>
    </row>
    <row r="68" spans="1:18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2022-06-11T13:23:35Z</dcterms:created>
  <dcterms:modified xsi:type="dcterms:W3CDTF">2022-06-18T14:45:42Z</dcterms:modified>
</cp:coreProperties>
</file>