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3520" windowHeight="9825"/>
  </bookViews>
  <sheets>
    <sheet name="Mechanical Subsystem" sheetId="1" r:id="rId1"/>
  </sheets>
  <calcPr calcId="145621"/>
</workbook>
</file>

<file path=xl/calcChain.xml><?xml version="1.0" encoding="utf-8"?>
<calcChain xmlns="http://schemas.openxmlformats.org/spreadsheetml/2006/main">
  <c r="F31" i="1" l="1"/>
  <c r="F30" i="1"/>
  <c r="F29" i="1" l="1"/>
  <c r="F28" i="1"/>
  <c r="D33" i="1" s="1"/>
  <c r="F27" i="1"/>
  <c r="F26" i="1"/>
  <c r="F25" i="1"/>
  <c r="F24" i="1"/>
  <c r="F23" i="1"/>
  <c r="F10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F22" i="1"/>
  <c r="F21" i="1"/>
  <c r="F20" i="1"/>
  <c r="F19" i="1"/>
  <c r="F18" i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<sst xmlns="http://schemas.openxmlformats.org/spreadsheetml/2006/main" count="99" uniqueCount="72">
  <si>
    <t>Number</t>
  </si>
  <si>
    <t>Item</t>
  </si>
  <si>
    <t>Price</t>
  </si>
  <si>
    <t>Pcs</t>
  </si>
  <si>
    <t>Total Price</t>
  </si>
  <si>
    <t>Description</t>
  </si>
  <si>
    <t>Comments</t>
  </si>
  <si>
    <t>Links</t>
  </si>
  <si>
    <t>Easy-Mechatronics System</t>
  </si>
  <si>
    <t>https://www.dold-mechatronik.de/Linearachse-Konfigurator-Easy-Mechatronics-System-1620B</t>
  </si>
  <si>
    <t>Ballscrew + spindle nut block</t>
  </si>
  <si>
    <t xml:space="preserve">Linear axis configuration: 1x fixed bearing and motor holder NEMA23, 1x floating bearing, 4x linear bearings SCJ20UU, 2x präzisionshaft 20mm h6 840mm, 4x shaftholder SH20, 1x ballscrew with spindle nut block SFU1605-DM 852mm, 1x shaft coupling 8/8mm D25L30 </t>
  </si>
  <si>
    <t>SFU1605-DM 652mm</t>
  </si>
  <si>
    <t>https://www.dold-mechatronik.de/SET-Kugelumlaufspindel-SFU1605-DM-642mm-mit-Spindelmutterblock-fuer-Easy-Mechatronics-System-1620A-L600</t>
  </si>
  <si>
    <t>Fixed bearing + motor holder</t>
  </si>
  <si>
    <t>FLB20-3200 fixed bearing and NEMA23 Motorholder</t>
  </si>
  <si>
    <t>https://www.dold-mechatronik.de/Festlagereinheit-FLB20-3200-inkl-Motorhalter-NEMA23-Easy-Mechatronics-System-1620B</t>
  </si>
  <si>
    <t>Floating Bearing</t>
  </si>
  <si>
    <t>LLB20-6200 floating bearing</t>
  </si>
  <si>
    <t>https://www.dold-mechatronik.de/Loslagereinheit-LLB20-6200-Easy-Mechatronics-System-1620B</t>
  </si>
  <si>
    <t>https://www.dold-mechatronik.de/Linearfuehrung-Supported-Rail-TBS20-800mm-lang</t>
  </si>
  <si>
    <t>Supported Rail + linear bearing (Set)</t>
  </si>
  <si>
    <t>2x TBS20 supported rail 800mm, 4x linear bearing TBR20UU</t>
  </si>
  <si>
    <t>Motor coupler</t>
  </si>
  <si>
    <t>D25L30 8/8</t>
  </si>
  <si>
    <t>Aluminum frame</t>
  </si>
  <si>
    <t>https://www.dold-mechatronik.de/Aluminiumprofil-40x80L-I-Typ-Nut-8-Standardlaengen-215-EUR-m</t>
  </si>
  <si>
    <t>https://www.dold-mechatronik.de/Wellenkupplung-XB-flexibel-D25L30-800-800mm</t>
  </si>
  <si>
    <t>40x80L I-Typ Nut 8, 80cm</t>
  </si>
  <si>
    <t>40x40L I-Typ Nut 8, 80cm</t>
  </si>
  <si>
    <t>https://www.dold-mechatronik.de/Aluminiumprofil-40x40L-I-Typ-Nut-8-Standardlaengen-1025-EUR-m</t>
  </si>
  <si>
    <t xml:space="preserve">Total cost mechanical subsystem: </t>
  </si>
  <si>
    <t>Aluminum plate</t>
  </si>
  <si>
    <t>www.gemmel-metalle.de</t>
  </si>
  <si>
    <t xml:space="preserve">AlCuMg1 (grün), EN AW-2017A.EN AW-AlCu4MgSi(A), T451 EN 485-1.2.3, gereckt, spannungsarm, 10x1000x1000mm, </t>
  </si>
  <si>
    <t>Angle</t>
  </si>
  <si>
    <t>https://www.dold-mechatronik.de/Winkel-40x80-I-Typ-Nut-8-inkl-Befestigungssatz</t>
  </si>
  <si>
    <t>40x80 l-Typ Nut 8 + screws</t>
  </si>
  <si>
    <t>40 I-Typ Nut 8 + screws</t>
  </si>
  <si>
    <t>https://www.dold-mechatronik.de/Stahlwinkel-40-I-Typ-Nut-8-inkl-Befestigungssatz</t>
  </si>
  <si>
    <t>Connection plate</t>
  </si>
  <si>
    <t>40x80 I-Typ Nut 8 + screws</t>
  </si>
  <si>
    <t>https://www.dold-mechatronik.de/Verbindungsplatte-40x80-I-Typ-Nut-8-inkl-Befestigungssatz</t>
  </si>
  <si>
    <t>Slot nut</t>
  </si>
  <si>
    <t>I-Typ Nut8, M5</t>
  </si>
  <si>
    <t>https://www.dold-mechatronik.de/Nutenstein-mit-Steg-I-Typ-Nut-8-Gewindedurchmesser-waehlbar</t>
  </si>
  <si>
    <t>I-Typ Nut8, M8</t>
  </si>
  <si>
    <t>https://www.dold-mechatronik.de/Aluminiumprofil-40x80L-I-Typ-Nut-8-ZUSCHNITT-bis-1200-mm-2200-EUR-m-030-EUR-pro-Schnitt</t>
  </si>
  <si>
    <t>https://www.dold-mechatronik.de/Distanzblech-1mm-fuer-TBR20UU</t>
  </si>
  <si>
    <t>distance holder</t>
  </si>
  <si>
    <t>1mm for TBR20UU linear bearing</t>
  </si>
  <si>
    <t>https://www.dold-mechatronik.de/Distanzblech-1mm-fuer-TR-Muttern-mit-Gehaeuse-16x4-und-16x8-sowie-Spindelmuttergehaeuse-HSFU1605</t>
  </si>
  <si>
    <t>40x80L I-Typ Nut 8, 88cm</t>
  </si>
  <si>
    <t xml:space="preserve">https://www.dold-mechatronik.de/DIN-912-Zylinderschraube-mit-Innensechskant-88-verzinkt </t>
  </si>
  <si>
    <t>DIN912-M6x30</t>
  </si>
  <si>
    <t>DIN7991-M6x30</t>
  </si>
  <si>
    <t>https://www.dold-mechatronik.de/DIN-7991-Senkschraube-mit-Innensechskant-88-verzinkt</t>
  </si>
  <si>
    <t xml:space="preserve">Hexagon nut    </t>
  </si>
  <si>
    <t>DIN934-M6</t>
  </si>
  <si>
    <t>DIN912-M8x16</t>
  </si>
  <si>
    <t>DIN7991-M8x16</t>
  </si>
  <si>
    <t xml:space="preserve">https://www.dold-mechatronik.de/DIN-934-Sechskantmutter-8-verzinkt </t>
  </si>
  <si>
    <t>DIN912-M5x18</t>
  </si>
  <si>
    <t>Bolt</t>
  </si>
  <si>
    <t>DIN934-M5</t>
  </si>
  <si>
    <t>DIN912-M5x30</t>
  </si>
  <si>
    <t>DIN912-M6x20</t>
  </si>
  <si>
    <t>DIN912-M5x20</t>
  </si>
  <si>
    <t>DIN912-M5x25</t>
  </si>
  <si>
    <t>DIN912-M6x25</t>
  </si>
  <si>
    <t>DIN84-M6x20</t>
  </si>
  <si>
    <t xml:space="preserve">https://www.wegertseder.com/ArticleDetails.aspx?AKNUM=1074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</si>
</sst>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1" fillId="0" borderId="0" xfId="1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ld-mechatronik.de/Aluminiumprofil-40x40L-I-Typ-Nut-8-Standardlaengen-1025-EUR-m" TargetMode="External"/><Relationship Id="rId13" Type="http://schemas.openxmlformats.org/officeDocument/2006/relationships/hyperlink" Target="https://www.dold-mechatronik.de/Nutenstein-mit-Steg-I-Typ-Nut-8-Gewindedurchmesser-waehlbar" TargetMode="External"/><Relationship Id="rId18" Type="http://schemas.openxmlformats.org/officeDocument/2006/relationships/hyperlink" Target="https://www.dold-mechatronik.de/DIN-912-Zylinderschraube-mit-Innensechskant-88-verzinkt" TargetMode="External"/><Relationship Id="rId26" Type="http://schemas.openxmlformats.org/officeDocument/2006/relationships/hyperlink" Target="https://www.dold-mechatronik.de/DIN-912-Zylinderschraube-mit-Innensechskant-88-verzinkt" TargetMode="External"/><Relationship Id="rId3" Type="http://schemas.openxmlformats.org/officeDocument/2006/relationships/hyperlink" Target="https://www.dold-mechatronik.de/Festlagereinheit-FLB20-3200-inkl-Motorhalter-NEMA23-Easy-Mechatronics-System-1620B" TargetMode="External"/><Relationship Id="rId21" Type="http://schemas.openxmlformats.org/officeDocument/2006/relationships/hyperlink" Target="https://www.dold-mechatronik.de/DIN-934-Sechskantmutter-8-verzinkt" TargetMode="External"/><Relationship Id="rId7" Type="http://schemas.openxmlformats.org/officeDocument/2006/relationships/hyperlink" Target="https://www.dold-mechatronik.de/Wellenkupplung-XB-flexibel-D25L30-800-800mm" TargetMode="External"/><Relationship Id="rId12" Type="http://schemas.openxmlformats.org/officeDocument/2006/relationships/hyperlink" Target="https://www.dold-mechatronik.de/Verbindungsplatte-40x80-I-Typ-Nut-8-inkl-Befestigungssatz" TargetMode="External"/><Relationship Id="rId17" Type="http://schemas.openxmlformats.org/officeDocument/2006/relationships/hyperlink" Target="https://www.dold-mechatronik.de/Aluminiumprofil-40x80L-I-Typ-Nut-8-ZUSCHNITT-bis-1200-mm-2200-EUR-m-030-EUR-pro-Schnitt" TargetMode="External"/><Relationship Id="rId25" Type="http://schemas.openxmlformats.org/officeDocument/2006/relationships/hyperlink" Target="https://www.dold-mechatronik.de/DIN-912-Zylinderschraube-mit-Innensechskant-88-verzinkt" TargetMode="External"/><Relationship Id="rId2" Type="http://schemas.openxmlformats.org/officeDocument/2006/relationships/hyperlink" Target="https://www.dold-mechatronik.de/SET-Kugelumlaufspindel-SFU1605-DM-642mm-mit-Spindelmutterblock-fuer-Easy-Mechatronics-System-1620A-L600" TargetMode="External"/><Relationship Id="rId16" Type="http://schemas.openxmlformats.org/officeDocument/2006/relationships/hyperlink" Target="https://www.dold-mechatronik.de/Distanzblech-1mm-fuer-TR-Muttern-mit-Gehaeuse-16x4-und-16x8-sowie-Spindelmuttergehaeuse-HSFU1605" TargetMode="External"/><Relationship Id="rId20" Type="http://schemas.openxmlformats.org/officeDocument/2006/relationships/hyperlink" Target="https://www.dold-mechatronik.de/DIN-7991-Senkschraube-mit-Innensechskant-88-verzinkt" TargetMode="External"/><Relationship Id="rId29" Type="http://schemas.openxmlformats.org/officeDocument/2006/relationships/hyperlink" Target="https://www.dold-mechatronik.de/DIN-912-Zylinderschraube-mit-Innensechskant-88-verzinkt" TargetMode="External"/><Relationship Id="rId1" Type="http://schemas.openxmlformats.org/officeDocument/2006/relationships/hyperlink" Target="https://www.dold-mechatronik.de/Linearachse-Konfigurator-Easy-Mechatronics-System-1620B" TargetMode="External"/><Relationship Id="rId6" Type="http://schemas.openxmlformats.org/officeDocument/2006/relationships/hyperlink" Target="https://www.dold-mechatronik.de/Aluminiumprofil-40x80L-I-Typ-Nut-8-Standardlaengen-215-EUR-m" TargetMode="External"/><Relationship Id="rId11" Type="http://schemas.openxmlformats.org/officeDocument/2006/relationships/hyperlink" Target="https://www.dold-mechatronik.de/Stahlwinkel-40-I-Typ-Nut-8-inkl-Befestigungssatz" TargetMode="External"/><Relationship Id="rId24" Type="http://schemas.openxmlformats.org/officeDocument/2006/relationships/hyperlink" Target="https://www.dold-mechatronik.de/DIN-934-Sechskantmutter-8-verzinkt" TargetMode="External"/><Relationship Id="rId5" Type="http://schemas.openxmlformats.org/officeDocument/2006/relationships/hyperlink" Target="https://www.dold-mechatronik.de/Linearfuehrung-Supported-Rail-TBS20-800mm-lang" TargetMode="External"/><Relationship Id="rId15" Type="http://schemas.openxmlformats.org/officeDocument/2006/relationships/hyperlink" Target="https://www.dold-mechatronik.de/Distanzblech-1mm-fuer-TBR20UU" TargetMode="External"/><Relationship Id="rId23" Type="http://schemas.openxmlformats.org/officeDocument/2006/relationships/hyperlink" Target="https://www.dold-mechatronik.de/DIN-912-Zylinderschraube-mit-Innensechskant-88-verzinkt" TargetMode="External"/><Relationship Id="rId28" Type="http://schemas.openxmlformats.org/officeDocument/2006/relationships/hyperlink" Target="https://www.dold-mechatronik.de/DIN-912-Zylinderschraube-mit-Innensechskant-88-verzinkt" TargetMode="External"/><Relationship Id="rId10" Type="http://schemas.openxmlformats.org/officeDocument/2006/relationships/hyperlink" Target="https://www.dold-mechatronik.de/Winkel-40x80-I-Typ-Nut-8-inkl-Befestigungssatz" TargetMode="External"/><Relationship Id="rId19" Type="http://schemas.openxmlformats.org/officeDocument/2006/relationships/hyperlink" Target="https://www.dold-mechatronik.de/DIN-7991-Senkschraube-mit-Innensechskant-88-verzinkt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old-mechatronik.de/Loslagereinheit-LLB20-6200-Easy-Mechatronics-System-1620B" TargetMode="External"/><Relationship Id="rId9" Type="http://schemas.openxmlformats.org/officeDocument/2006/relationships/hyperlink" Target="http://www.gemmel-metalle.de/" TargetMode="External"/><Relationship Id="rId14" Type="http://schemas.openxmlformats.org/officeDocument/2006/relationships/hyperlink" Target="https://www.dold-mechatronik.de/Nutenstein-mit-Steg-I-Typ-Nut-8-Gewindedurchmesser-waehlbar" TargetMode="External"/><Relationship Id="rId22" Type="http://schemas.openxmlformats.org/officeDocument/2006/relationships/hyperlink" Target="https://www.dold-mechatronik.de/DIN-912-Zylinderschraube-mit-Innensechskant-88-verzinkt" TargetMode="External"/><Relationship Id="rId27" Type="http://schemas.openxmlformats.org/officeDocument/2006/relationships/hyperlink" Target="https://www.dold-mechatronik.de/DIN-912-Zylinderschraube-mit-Innensechskant-88-verzinkt" TargetMode="External"/><Relationship Id="rId30" Type="http://schemas.openxmlformats.org/officeDocument/2006/relationships/hyperlink" Target="https://www.wegertseder.com/ArticleDetails.aspx?AKNUM=10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6" workbookViewId="0">
      <selection activeCell="C34" sqref="C34:D35"/>
    </sheetView>
  </sheetViews>
  <sheetFormatPr defaultRowHeight="15" x14ac:dyDescent="0.25"/>
  <cols>
    <col min="2" max="2" width="33.5703125" customWidth="1"/>
    <col min="3" max="3" width="52.140625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ht="75" x14ac:dyDescent="0.25">
      <c r="A2">
        <v>1</v>
      </c>
      <c r="B2" t="s">
        <v>8</v>
      </c>
      <c r="C2" s="2" t="s">
        <v>11</v>
      </c>
      <c r="D2">
        <v>271.3</v>
      </c>
      <c r="E2">
        <v>1</v>
      </c>
      <c r="F2">
        <f>D2*E2</f>
        <v>271.3</v>
      </c>
      <c r="H2" s="3" t="s">
        <v>9</v>
      </c>
    </row>
    <row r="3" spans="1:8" x14ac:dyDescent="0.25">
      <c r="A3">
        <f>A2+1</f>
        <v>2</v>
      </c>
      <c r="B3" t="s">
        <v>10</v>
      </c>
      <c r="C3" s="1" t="s">
        <v>12</v>
      </c>
      <c r="D3">
        <v>95</v>
      </c>
      <c r="E3">
        <v>2</v>
      </c>
      <c r="F3">
        <f t="shared" ref="F3:F22" si="0">D3*E3</f>
        <v>190</v>
      </c>
      <c r="H3" s="3" t="s">
        <v>13</v>
      </c>
    </row>
    <row r="4" spans="1:8" x14ac:dyDescent="0.25">
      <c r="A4">
        <f t="shared" ref="A4:A22" si="1">A3+1</f>
        <v>3</v>
      </c>
      <c r="B4" t="s">
        <v>14</v>
      </c>
      <c r="C4" s="1" t="s">
        <v>15</v>
      </c>
      <c r="D4">
        <v>53.9</v>
      </c>
      <c r="E4">
        <v>2</v>
      </c>
      <c r="F4">
        <f t="shared" si="0"/>
        <v>107.8</v>
      </c>
      <c r="H4" s="3" t="s">
        <v>16</v>
      </c>
    </row>
    <row r="5" spans="1:8" x14ac:dyDescent="0.25">
      <c r="A5">
        <f t="shared" si="1"/>
        <v>4</v>
      </c>
      <c r="B5" t="s">
        <v>17</v>
      </c>
      <c r="C5" s="1" t="s">
        <v>18</v>
      </c>
      <c r="D5">
        <v>14.9</v>
      </c>
      <c r="E5">
        <v>2</v>
      </c>
      <c r="F5">
        <f t="shared" si="0"/>
        <v>29.8</v>
      </c>
      <c r="H5" s="3" t="s">
        <v>19</v>
      </c>
    </row>
    <row r="6" spans="1:8" ht="30" x14ac:dyDescent="0.25">
      <c r="A6">
        <f t="shared" si="1"/>
        <v>5</v>
      </c>
      <c r="B6" t="s">
        <v>21</v>
      </c>
      <c r="C6" s="1" t="s">
        <v>22</v>
      </c>
      <c r="D6">
        <v>104.5</v>
      </c>
      <c r="E6">
        <v>2</v>
      </c>
      <c r="F6">
        <f t="shared" si="0"/>
        <v>209</v>
      </c>
      <c r="H6" s="3" t="s">
        <v>20</v>
      </c>
    </row>
    <row r="7" spans="1:8" x14ac:dyDescent="0.25">
      <c r="A7">
        <f t="shared" si="1"/>
        <v>6</v>
      </c>
      <c r="B7" t="s">
        <v>23</v>
      </c>
      <c r="C7" s="1" t="s">
        <v>24</v>
      </c>
      <c r="D7">
        <v>10.5</v>
      </c>
      <c r="E7">
        <v>2</v>
      </c>
      <c r="F7">
        <f t="shared" si="0"/>
        <v>21</v>
      </c>
      <c r="H7" s="3" t="s">
        <v>27</v>
      </c>
    </row>
    <row r="8" spans="1:8" x14ac:dyDescent="0.25">
      <c r="A8">
        <f t="shared" si="1"/>
        <v>7</v>
      </c>
      <c r="B8" t="s">
        <v>25</v>
      </c>
      <c r="C8" s="1" t="s">
        <v>28</v>
      </c>
      <c r="D8">
        <v>17.2</v>
      </c>
      <c r="E8">
        <v>6</v>
      </c>
      <c r="F8">
        <f t="shared" si="0"/>
        <v>103.19999999999999</v>
      </c>
      <c r="H8" s="3" t="s">
        <v>26</v>
      </c>
    </row>
    <row r="9" spans="1:8" x14ac:dyDescent="0.25">
      <c r="A9">
        <f t="shared" si="1"/>
        <v>8</v>
      </c>
      <c r="B9" t="s">
        <v>25</v>
      </c>
      <c r="C9" s="1" t="s">
        <v>29</v>
      </c>
      <c r="D9">
        <v>8.1999999999999993</v>
      </c>
      <c r="E9">
        <v>3</v>
      </c>
      <c r="F9">
        <f t="shared" si="0"/>
        <v>24.599999999999998</v>
      </c>
      <c r="H9" s="3" t="s">
        <v>30</v>
      </c>
    </row>
    <row r="10" spans="1:8" x14ac:dyDescent="0.25">
      <c r="A10">
        <f t="shared" si="1"/>
        <v>9</v>
      </c>
      <c r="B10" t="s">
        <v>25</v>
      </c>
      <c r="C10" s="1" t="s">
        <v>52</v>
      </c>
      <c r="D10">
        <v>19.66</v>
      </c>
      <c r="E10">
        <v>2</v>
      </c>
      <c r="F10">
        <f t="shared" si="0"/>
        <v>39.32</v>
      </c>
      <c r="H10" s="3" t="s">
        <v>47</v>
      </c>
    </row>
    <row r="11" spans="1:8" ht="35.25" customHeight="1" x14ac:dyDescent="0.25">
      <c r="A11">
        <f t="shared" si="1"/>
        <v>10</v>
      </c>
      <c r="B11" t="s">
        <v>32</v>
      </c>
      <c r="C11" s="1" t="s">
        <v>34</v>
      </c>
      <c r="D11">
        <v>168.15</v>
      </c>
      <c r="E11">
        <v>1</v>
      </c>
      <c r="F11">
        <f t="shared" si="0"/>
        <v>168.15</v>
      </c>
      <c r="H11" s="3" t="s">
        <v>33</v>
      </c>
    </row>
    <row r="12" spans="1:8" x14ac:dyDescent="0.25">
      <c r="A12">
        <f t="shared" si="1"/>
        <v>11</v>
      </c>
      <c r="B12" t="s">
        <v>35</v>
      </c>
      <c r="C12" s="1" t="s">
        <v>37</v>
      </c>
      <c r="D12">
        <v>4.66</v>
      </c>
      <c r="E12">
        <v>16</v>
      </c>
      <c r="F12">
        <f t="shared" si="0"/>
        <v>74.56</v>
      </c>
      <c r="H12" s="3" t="s">
        <v>36</v>
      </c>
    </row>
    <row r="13" spans="1:8" x14ac:dyDescent="0.25">
      <c r="A13">
        <f t="shared" si="1"/>
        <v>12</v>
      </c>
      <c r="B13" t="s">
        <v>35</v>
      </c>
      <c r="C13" s="1" t="s">
        <v>38</v>
      </c>
      <c r="D13">
        <v>2.52</v>
      </c>
      <c r="E13">
        <v>12</v>
      </c>
      <c r="F13">
        <f t="shared" si="0"/>
        <v>30.240000000000002</v>
      </c>
      <c r="H13" s="3" t="s">
        <v>39</v>
      </c>
    </row>
    <row r="14" spans="1:8" x14ac:dyDescent="0.25">
      <c r="A14">
        <f t="shared" si="1"/>
        <v>13</v>
      </c>
      <c r="B14" t="s">
        <v>40</v>
      </c>
      <c r="C14" s="1" t="s">
        <v>41</v>
      </c>
      <c r="D14">
        <v>2.56</v>
      </c>
      <c r="E14">
        <v>2</v>
      </c>
      <c r="F14">
        <f t="shared" si="0"/>
        <v>5.12</v>
      </c>
      <c r="H14" s="3" t="s">
        <v>42</v>
      </c>
    </row>
    <row r="15" spans="1:8" x14ac:dyDescent="0.25">
      <c r="A15">
        <f t="shared" si="1"/>
        <v>14</v>
      </c>
      <c r="B15" t="s">
        <v>43</v>
      </c>
      <c r="C15" s="1" t="s">
        <v>44</v>
      </c>
      <c r="D15">
        <v>0.53</v>
      </c>
      <c r="E15">
        <v>24</v>
      </c>
      <c r="F15">
        <f t="shared" si="0"/>
        <v>12.72</v>
      </c>
      <c r="H15" s="3" t="s">
        <v>45</v>
      </c>
    </row>
    <row r="16" spans="1:8" x14ac:dyDescent="0.25">
      <c r="A16">
        <f t="shared" si="1"/>
        <v>15</v>
      </c>
      <c r="B16" t="s">
        <v>43</v>
      </c>
      <c r="C16" s="1" t="s">
        <v>46</v>
      </c>
      <c r="D16">
        <v>0.53</v>
      </c>
      <c r="E16">
        <v>10</v>
      </c>
      <c r="F16">
        <f t="shared" si="0"/>
        <v>5.3000000000000007</v>
      </c>
      <c r="H16" s="3" t="s">
        <v>45</v>
      </c>
    </row>
    <row r="17" spans="1:8" x14ac:dyDescent="0.25">
      <c r="A17">
        <f t="shared" si="1"/>
        <v>16</v>
      </c>
      <c r="B17" t="s">
        <v>49</v>
      </c>
      <c r="C17" s="1" t="s">
        <v>50</v>
      </c>
      <c r="D17">
        <v>1.5</v>
      </c>
      <c r="E17">
        <v>4</v>
      </c>
      <c r="F17">
        <f t="shared" si="0"/>
        <v>6</v>
      </c>
      <c r="H17" s="3" t="s">
        <v>48</v>
      </c>
    </row>
    <row r="18" spans="1:8" x14ac:dyDescent="0.25">
      <c r="A18">
        <f t="shared" si="1"/>
        <v>17</v>
      </c>
      <c r="B18" t="s">
        <v>49</v>
      </c>
      <c r="C18" s="1" t="s">
        <v>50</v>
      </c>
      <c r="D18">
        <v>1.5</v>
      </c>
      <c r="E18">
        <v>2</v>
      </c>
      <c r="F18">
        <f t="shared" si="0"/>
        <v>3</v>
      </c>
      <c r="H18" s="3" t="s">
        <v>51</v>
      </c>
    </row>
    <row r="19" spans="1:8" x14ac:dyDescent="0.25">
      <c r="A19">
        <f t="shared" si="1"/>
        <v>18</v>
      </c>
      <c r="B19" s="4" t="s">
        <v>63</v>
      </c>
      <c r="C19" s="1" t="s">
        <v>54</v>
      </c>
      <c r="D19">
        <v>0.17</v>
      </c>
      <c r="E19">
        <v>7</v>
      </c>
      <c r="F19">
        <f t="shared" si="0"/>
        <v>1.1900000000000002</v>
      </c>
      <c r="H19" s="3" t="s">
        <v>53</v>
      </c>
    </row>
    <row r="20" spans="1:8" x14ac:dyDescent="0.25">
      <c r="A20">
        <f t="shared" si="1"/>
        <v>19</v>
      </c>
      <c r="B20" s="4" t="s">
        <v>63</v>
      </c>
      <c r="C20" s="1" t="s">
        <v>55</v>
      </c>
      <c r="D20">
        <v>0.3</v>
      </c>
      <c r="E20">
        <v>1</v>
      </c>
      <c r="F20">
        <f t="shared" si="0"/>
        <v>0.3</v>
      </c>
      <c r="H20" s="3" t="s">
        <v>56</v>
      </c>
    </row>
    <row r="21" spans="1:8" x14ac:dyDescent="0.25">
      <c r="A21">
        <f t="shared" si="1"/>
        <v>20</v>
      </c>
      <c r="B21" t="s">
        <v>57</v>
      </c>
      <c r="C21" s="1" t="s">
        <v>58</v>
      </c>
      <c r="D21">
        <v>0.16</v>
      </c>
      <c r="E21">
        <v>20</v>
      </c>
      <c r="F21">
        <f t="shared" si="0"/>
        <v>3.2</v>
      </c>
      <c r="H21" s="3" t="s">
        <v>61</v>
      </c>
    </row>
    <row r="22" spans="1:8" x14ac:dyDescent="0.25">
      <c r="A22">
        <f t="shared" si="1"/>
        <v>21</v>
      </c>
      <c r="B22" t="s">
        <v>63</v>
      </c>
      <c r="C22" s="1" t="s">
        <v>59</v>
      </c>
      <c r="D22">
        <v>0.22</v>
      </c>
      <c r="E22">
        <v>8</v>
      </c>
      <c r="F22">
        <f t="shared" si="0"/>
        <v>1.76</v>
      </c>
      <c r="H22" s="3" t="s">
        <v>53</v>
      </c>
    </row>
    <row r="23" spans="1:8" x14ac:dyDescent="0.25">
      <c r="A23">
        <v>22</v>
      </c>
      <c r="B23" s="4" t="s">
        <v>63</v>
      </c>
      <c r="C23" s="1" t="s">
        <v>60</v>
      </c>
      <c r="D23">
        <v>0.3</v>
      </c>
      <c r="E23">
        <v>2</v>
      </c>
      <c r="F23">
        <f t="shared" ref="F23:F26" si="2">D23*E23</f>
        <v>0.6</v>
      </c>
      <c r="H23" s="3" t="s">
        <v>56</v>
      </c>
    </row>
    <row r="24" spans="1:8" x14ac:dyDescent="0.25">
      <c r="A24">
        <v>23</v>
      </c>
      <c r="B24" s="4" t="s">
        <v>63</v>
      </c>
      <c r="C24" s="1" t="s">
        <v>62</v>
      </c>
      <c r="D24">
        <v>0.13</v>
      </c>
      <c r="E24">
        <v>36</v>
      </c>
      <c r="F24">
        <f t="shared" si="2"/>
        <v>4.68</v>
      </c>
      <c r="H24" s="3" t="s">
        <v>53</v>
      </c>
    </row>
    <row r="25" spans="1:8" x14ac:dyDescent="0.25">
      <c r="A25">
        <v>24</v>
      </c>
      <c r="B25" t="s">
        <v>57</v>
      </c>
      <c r="C25" s="1" t="s">
        <v>64</v>
      </c>
      <c r="D25">
        <v>0.15</v>
      </c>
      <c r="E25">
        <v>24</v>
      </c>
      <c r="F25">
        <f t="shared" si="2"/>
        <v>3.5999999999999996</v>
      </c>
      <c r="H25" s="3" t="s">
        <v>61</v>
      </c>
    </row>
    <row r="26" spans="1:8" x14ac:dyDescent="0.25">
      <c r="A26">
        <v>25</v>
      </c>
      <c r="B26" s="4" t="s">
        <v>63</v>
      </c>
      <c r="C26" s="1" t="s">
        <v>65</v>
      </c>
      <c r="D26">
        <v>0.17</v>
      </c>
      <c r="E26">
        <v>20</v>
      </c>
      <c r="F26">
        <f t="shared" si="2"/>
        <v>3.4000000000000004</v>
      </c>
      <c r="H26" s="3" t="s">
        <v>53</v>
      </c>
    </row>
    <row r="27" spans="1:8" x14ac:dyDescent="0.25">
      <c r="A27">
        <v>26</v>
      </c>
      <c r="B27" s="4" t="s">
        <v>63</v>
      </c>
      <c r="C27" s="1" t="s">
        <v>66</v>
      </c>
      <c r="D27">
        <v>0.14000000000000001</v>
      </c>
      <c r="E27">
        <v>38</v>
      </c>
      <c r="F27">
        <f t="shared" ref="F27" si="3">D27*E27</f>
        <v>5.32</v>
      </c>
      <c r="H27" s="3" t="s">
        <v>53</v>
      </c>
    </row>
    <row r="28" spans="1:8" s="5" customFormat="1" x14ac:dyDescent="0.25">
      <c r="A28" s="5">
        <v>27</v>
      </c>
      <c r="B28" s="6" t="s">
        <v>63</v>
      </c>
      <c r="C28" s="7" t="s">
        <v>70</v>
      </c>
      <c r="D28" s="5">
        <v>0.16</v>
      </c>
      <c r="E28" s="5">
        <v>10</v>
      </c>
      <c r="F28" s="5">
        <f t="shared" ref="F28:F29" si="4">D28*E28</f>
        <v>1.6</v>
      </c>
      <c r="H28" s="3" t="s">
        <v>71</v>
      </c>
    </row>
    <row r="29" spans="1:8" x14ac:dyDescent="0.25">
      <c r="A29">
        <v>28</v>
      </c>
      <c r="B29" s="4" t="s">
        <v>63</v>
      </c>
      <c r="C29" s="1" t="s">
        <v>67</v>
      </c>
      <c r="D29">
        <v>0.13</v>
      </c>
      <c r="E29">
        <v>4</v>
      </c>
      <c r="F29">
        <f t="shared" si="4"/>
        <v>0.52</v>
      </c>
      <c r="H29" s="3" t="s">
        <v>53</v>
      </c>
    </row>
    <row r="30" spans="1:8" x14ac:dyDescent="0.25">
      <c r="A30">
        <v>29</v>
      </c>
      <c r="B30" s="4" t="s">
        <v>63</v>
      </c>
      <c r="C30" s="1" t="s">
        <v>68</v>
      </c>
      <c r="D30">
        <v>0.14000000000000001</v>
      </c>
      <c r="E30">
        <v>8</v>
      </c>
      <c r="F30">
        <f t="shared" ref="F30" si="5">D30*E30</f>
        <v>1.1200000000000001</v>
      </c>
      <c r="H30" s="3" t="s">
        <v>53</v>
      </c>
    </row>
    <row r="31" spans="1:8" x14ac:dyDescent="0.25">
      <c r="A31">
        <v>29</v>
      </c>
      <c r="B31" s="4" t="s">
        <v>63</v>
      </c>
      <c r="C31" s="1" t="s">
        <v>69</v>
      </c>
      <c r="D31">
        <v>0.15</v>
      </c>
      <c r="E31">
        <v>12</v>
      </c>
      <c r="F31">
        <f t="shared" ref="F31" si="6">D31*E31</f>
        <v>1.7999999999999998</v>
      </c>
      <c r="H31" s="3" t="s">
        <v>53</v>
      </c>
    </row>
    <row r="33" spans="3:4" x14ac:dyDescent="0.25">
      <c r="C33" t="s">
        <v>31</v>
      </c>
      <c r="D33">
        <f>SUM(F2:F31)</f>
        <v>1330.1999999999996</v>
      </c>
    </row>
  </sheetData>
  <hyperlinks>
    <hyperlink ref="H2" r:id="rId1"/>
    <hyperlink ref="H3" r:id="rId2"/>
    <hyperlink ref="H4" r:id="rId3"/>
    <hyperlink ref="H5" r:id="rId4"/>
    <hyperlink ref="H6" r:id="rId5"/>
    <hyperlink ref="H8" r:id="rId6"/>
    <hyperlink ref="H7" r:id="rId7"/>
    <hyperlink ref="H9" r:id="rId8"/>
    <hyperlink ref="H11" r:id="rId9"/>
    <hyperlink ref="H12" r:id="rId10"/>
    <hyperlink ref="H13" r:id="rId11"/>
    <hyperlink ref="H14" r:id="rId12"/>
    <hyperlink ref="H15" r:id="rId13"/>
    <hyperlink ref="H16" r:id="rId14"/>
    <hyperlink ref="H17" r:id="rId15"/>
    <hyperlink ref="H18" r:id="rId16"/>
    <hyperlink ref="H10" r:id="rId17"/>
    <hyperlink ref="H19" r:id="rId18"/>
    <hyperlink ref="H20" r:id="rId19"/>
    <hyperlink ref="H23" r:id="rId20"/>
    <hyperlink ref="H21" r:id="rId21"/>
    <hyperlink ref="H22" r:id="rId22"/>
    <hyperlink ref="H24" r:id="rId23"/>
    <hyperlink ref="H25" r:id="rId24"/>
    <hyperlink ref="H26" r:id="rId25"/>
    <hyperlink ref="H27" r:id="rId26"/>
    <hyperlink ref="H29" r:id="rId27"/>
    <hyperlink ref="H30" r:id="rId28"/>
    <hyperlink ref="H31" r:id="rId29"/>
    <hyperlink ref="H28" r:id="rId30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Mechanical Subsystem</vt:lpstr>
    </vt:vector>
  </TitlesOfParts>
  <Company>MDC Berlin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Winter</dc:creator>
  <cp:lastModifiedBy>Han, Haopeng</cp:lastModifiedBy>
  <dcterms:created xsi:type="dcterms:W3CDTF">2016-09-22T10:30:22Z</dcterms:created>
  <dcterms:modified xsi:type="dcterms:W3CDTF">2016-10-19T11:17:30Z</dcterms:modified>
</cp:coreProperties>
</file>