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kinsey-my.sharepoint.com/personal/sophie_westphal_mckinsey_com/Documents/Documents/TUM/Diss/Paper1/Nature Submission/Supplementary data/"/>
    </mc:Choice>
  </mc:AlternateContent>
  <xr:revisionPtr revIDLastSave="11" documentId="13_ncr:1_{826100CC-409C-4DDF-9A0D-D7AF46DCC87E}" xr6:coauthVersionLast="47" xr6:coauthVersionMax="47" xr10:uidLastSave="{994277C8-1FEF-4FA0-9DE9-43EB7CC8CA8D}"/>
  <bookViews>
    <workbookView xWindow="-120" yWindow="-120" windowWidth="29040" windowHeight="15720" activeTab="3" xr2:uid="{00000000-000D-0000-FFFF-FFFF00000000}"/>
  </bookViews>
  <sheets>
    <sheet name="BerlinExchangeRate" sheetId="10" r:id="rId1"/>
    <sheet name="BaseValuesSeattle" sheetId="18" r:id="rId2"/>
    <sheet name="BaseValuesBerlin" sheetId="12" r:id="rId3"/>
    <sheet name="BerlinConvCostsTaxi" sheetId="1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5" l="1"/>
  <c r="B4" i="15"/>
  <c r="B14" i="15"/>
  <c r="B13" i="15"/>
  <c r="B7" i="15"/>
  <c r="B5" i="15"/>
  <c r="B3" i="15"/>
  <c r="B11" i="15"/>
  <c r="B15" i="15"/>
</calcChain>
</file>

<file path=xl/sharedStrings.xml><?xml version="1.0" encoding="utf-8"?>
<sst xmlns="http://schemas.openxmlformats.org/spreadsheetml/2006/main" count="86" uniqueCount="59">
  <si>
    <t>r</t>
  </si>
  <si>
    <t>p</t>
  </si>
  <si>
    <t>VAT</t>
  </si>
  <si>
    <t>C</t>
  </si>
  <si>
    <t>Parameter</t>
  </si>
  <si>
    <t>Base Value</t>
  </si>
  <si>
    <t>Label</t>
  </si>
  <si>
    <t>Kosten (C)</t>
  </si>
  <si>
    <t>Gewinnmarge (r)</t>
  </si>
  <si>
    <t>Transaktionsgebühr (p)</t>
  </si>
  <si>
    <t>Mehrwertsteuer (VAT)</t>
  </si>
  <si>
    <t>Fixkosten pro Tag</t>
  </si>
  <si>
    <t>Overhead-Kosten pro Tag</t>
  </si>
  <si>
    <t>Variable Servicekosten pro Stunde</t>
  </si>
  <si>
    <t>Gesamtfahrstunden pro Tag</t>
  </si>
  <si>
    <t>Gefahrene Kilometer pro Tag</t>
  </si>
  <si>
    <t>Exchange Rate USD to EUR</t>
  </si>
  <si>
    <t>Source</t>
  </si>
  <si>
    <t>Formula p.79, Table A.4</t>
  </si>
  <si>
    <t>Salaries</t>
  </si>
  <si>
    <t>Fuel</t>
  </si>
  <si>
    <t>Cleaning</t>
  </si>
  <si>
    <t>Tax</t>
  </si>
  <si>
    <t>Insurance</t>
  </si>
  <si>
    <t>Depreciation</t>
  </si>
  <si>
    <t>Battery</t>
  </si>
  <si>
    <r>
      <t>VC</t>
    </r>
    <r>
      <rPr>
        <vertAlign val="subscript"/>
        <sz val="11"/>
        <color theme="1"/>
        <rFont val="Calibri"/>
        <family val="2"/>
        <scheme val="minor"/>
      </rPr>
      <t>vkm</t>
    </r>
  </si>
  <si>
    <r>
      <t>vkm</t>
    </r>
    <r>
      <rPr>
        <vertAlign val="subscript"/>
        <sz val="11"/>
        <color theme="1"/>
        <rFont val="Calibri"/>
        <family val="2"/>
        <scheme val="minor"/>
      </rPr>
      <t>tot/d</t>
    </r>
  </si>
  <si>
    <r>
      <t>DT</t>
    </r>
    <r>
      <rPr>
        <vertAlign val="subscript"/>
        <sz val="11"/>
        <color theme="1"/>
        <rFont val="Calibri"/>
        <family val="2"/>
        <scheme val="minor"/>
      </rPr>
      <t>h/d</t>
    </r>
  </si>
  <si>
    <r>
      <t>VSC</t>
    </r>
    <r>
      <rPr>
        <vertAlign val="subscript"/>
        <sz val="11"/>
        <color theme="1"/>
        <rFont val="Calibri"/>
        <family val="2"/>
        <scheme val="minor"/>
      </rPr>
      <t>vh</t>
    </r>
  </si>
  <si>
    <r>
      <t>OHC</t>
    </r>
    <r>
      <rPr>
        <vertAlign val="subscript"/>
        <sz val="11"/>
        <color theme="1"/>
        <rFont val="Calibri"/>
        <family val="2"/>
        <scheme val="minor"/>
      </rPr>
      <t>vd</t>
    </r>
  </si>
  <si>
    <r>
      <t>FC</t>
    </r>
    <r>
      <rPr>
        <vertAlign val="subscript"/>
        <sz val="11"/>
        <color theme="1"/>
        <rFont val="Calibri"/>
        <family val="2"/>
        <scheme val="minor"/>
      </rPr>
      <t>vd</t>
    </r>
  </si>
  <si>
    <t>Variable Kosten pro Kilometer</t>
  </si>
  <si>
    <t>Table A.4</t>
  </si>
  <si>
    <t>Internet</t>
  </si>
  <si>
    <t>Table B.12</t>
  </si>
  <si>
    <t>Table A.9</t>
  </si>
  <si>
    <t>Input values</t>
  </si>
  <si>
    <t>Acquisition</t>
  </si>
  <si>
    <t>Registration tax</t>
  </si>
  <si>
    <t>Insurance per year</t>
  </si>
  <si>
    <t>Tax per year</t>
  </si>
  <si>
    <t>Parking per year</t>
  </si>
  <si>
    <t>Other</t>
  </si>
  <si>
    <t>Overhead per 100km</t>
  </si>
  <si>
    <t>Other per year</t>
  </si>
  <si>
    <t>Parking and Tolls</t>
  </si>
  <si>
    <t>Relative active time [%] individual taxi</t>
  </si>
  <si>
    <t>Maintenance</t>
  </si>
  <si>
    <t>Tires</t>
  </si>
  <si>
    <t>Conv</t>
  </si>
  <si>
    <t>Value (in USD)</t>
  </si>
  <si>
    <t>Days per year</t>
  </si>
  <si>
    <t>Average holding period (in years) of new car</t>
  </si>
  <si>
    <t>C_conv_priv</t>
  </si>
  <si>
    <t>C_AE_pool_taxi</t>
  </si>
  <si>
    <t>C_AE_ind_taxi</t>
  </si>
  <si>
    <t>C_conv_bus</t>
  </si>
  <si>
    <t>taken for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</si>
</sst>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0" fontId="1" fillId="3" borderId="0" xfId="0" applyFont="1" applyFill="1"/>
    <xf numFmtId="9" fontId="0" fillId="0" borderId="0" xfId="1" applyFont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4C933-DF34-4C4D-9E46-A637B0ED51D1}">
  <dimension ref="A1:F2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1" t="s">
        <v>16</v>
      </c>
      <c r="B1" s="1"/>
      <c r="C1" s="1"/>
      <c r="D1" s="1"/>
      <c r="E1" s="1"/>
      <c r="F1" s="1"/>
    </row>
    <row r="2" spans="1:6" x14ac:dyDescent="0.25">
      <c r="A2">
        <v>0.90400000000000003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B301-63A9-413B-88C2-8381D32F4E72}">
  <dimension ref="A1:E14"/>
  <sheetViews>
    <sheetView workbookViewId="0">
      <selection activeCell="B3" sqref="B3:B5"/>
    </sheetView>
  </sheetViews>
  <sheetFormatPr defaultRowHeight="15" x14ac:dyDescent="0.25"/>
  <cols>
    <col min="1" max="1" width="19.85546875" customWidth="1"/>
  </cols>
  <sheetData>
    <row r="1" spans="1:5" x14ac:dyDescent="0.25">
      <c r="A1" s="1" t="s">
        <v>4</v>
      </c>
      <c r="B1" s="1" t="s">
        <v>5</v>
      </c>
      <c r="C1" s="1" t="s">
        <v>6</v>
      </c>
      <c r="E1" s="1" t="s">
        <v>17</v>
      </c>
    </row>
    <row r="2" spans="1:5" x14ac:dyDescent="0.25">
      <c r="A2" t="s">
        <v>3</v>
      </c>
      <c r="B2" s="9">
        <v>25000</v>
      </c>
      <c r="C2" t="s">
        <v>7</v>
      </c>
      <c r="E2" t="s">
        <v>18</v>
      </c>
    </row>
    <row r="3" spans="1:5" x14ac:dyDescent="0.25">
      <c r="A3" t="s">
        <v>0</v>
      </c>
      <c r="B3" s="9">
        <v>0.03</v>
      </c>
      <c r="C3" t="s">
        <v>8</v>
      </c>
    </row>
    <row r="4" spans="1:5" x14ac:dyDescent="0.25">
      <c r="A4" t="s">
        <v>1</v>
      </c>
      <c r="B4" s="9">
        <v>4.4000000000000003E-3</v>
      </c>
      <c r="C4" t="s">
        <v>9</v>
      </c>
    </row>
    <row r="5" spans="1:5" x14ac:dyDescent="0.25">
      <c r="A5" t="s">
        <v>2</v>
      </c>
      <c r="B5" s="9">
        <v>6.5000000000000002E-2</v>
      </c>
      <c r="C5" t="s">
        <v>10</v>
      </c>
    </row>
    <row r="6" spans="1:5" x14ac:dyDescent="0.25">
      <c r="A6" t="s">
        <v>54</v>
      </c>
      <c r="B6" s="9">
        <v>0.62</v>
      </c>
      <c r="E6" t="s">
        <v>58</v>
      </c>
    </row>
    <row r="7" spans="1:5" x14ac:dyDescent="0.25">
      <c r="A7" t="s">
        <v>57</v>
      </c>
      <c r="B7" s="9">
        <v>1.2</v>
      </c>
    </row>
    <row r="8" spans="1:5" x14ac:dyDescent="0.25">
      <c r="A8" t="s">
        <v>56</v>
      </c>
      <c r="B8" s="9">
        <v>0.25</v>
      </c>
    </row>
    <row r="9" spans="1:5" x14ac:dyDescent="0.25">
      <c r="A9" t="s">
        <v>55</v>
      </c>
      <c r="B9" s="9">
        <v>0.17</v>
      </c>
    </row>
    <row r="10" spans="1:5" x14ac:dyDescent="0.25">
      <c r="B10" s="8"/>
    </row>
    <row r="11" spans="1:5" x14ac:dyDescent="0.25">
      <c r="B11" s="8"/>
    </row>
    <row r="12" spans="1:5" x14ac:dyDescent="0.25">
      <c r="B12" s="8"/>
    </row>
    <row r="13" spans="1:5" x14ac:dyDescent="0.25">
      <c r="B13" s="8"/>
    </row>
    <row r="14" spans="1:5" x14ac:dyDescent="0.25">
      <c r="B14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16735-DF28-4FDC-A0D6-293DA3255AE3}">
  <dimension ref="A1:E14"/>
  <sheetViews>
    <sheetView workbookViewId="0">
      <selection activeCell="B6" sqref="B6"/>
    </sheetView>
  </sheetViews>
  <sheetFormatPr defaultRowHeight="15" x14ac:dyDescent="0.25"/>
  <cols>
    <col min="1" max="1" width="19.85546875" customWidth="1"/>
  </cols>
  <sheetData>
    <row r="1" spans="1:5" x14ac:dyDescent="0.25">
      <c r="A1" s="1" t="s">
        <v>4</v>
      </c>
      <c r="B1" s="1" t="s">
        <v>5</v>
      </c>
      <c r="C1" s="1" t="s">
        <v>6</v>
      </c>
      <c r="E1" s="1" t="s">
        <v>17</v>
      </c>
    </row>
    <row r="2" spans="1:5" x14ac:dyDescent="0.25">
      <c r="A2" t="s">
        <v>3</v>
      </c>
      <c r="B2">
        <v>27654</v>
      </c>
      <c r="C2" t="s">
        <v>7</v>
      </c>
      <c r="E2" t="s">
        <v>18</v>
      </c>
    </row>
    <row r="3" spans="1:5" x14ac:dyDescent="0.25">
      <c r="A3" t="s">
        <v>0</v>
      </c>
      <c r="B3">
        <v>0.03</v>
      </c>
      <c r="C3" t="s">
        <v>8</v>
      </c>
    </row>
    <row r="4" spans="1:5" x14ac:dyDescent="0.25">
      <c r="A4" t="s">
        <v>1</v>
      </c>
      <c r="B4">
        <v>4.4000000000000003E-3</v>
      </c>
      <c r="C4" t="s">
        <v>9</v>
      </c>
    </row>
    <row r="5" spans="1:5" x14ac:dyDescent="0.25">
      <c r="A5" t="s">
        <v>2</v>
      </c>
      <c r="B5">
        <v>7.0000000000000007E-2</v>
      </c>
      <c r="C5" t="s">
        <v>10</v>
      </c>
    </row>
    <row r="6" spans="1:5" x14ac:dyDescent="0.25">
      <c r="A6" t="s">
        <v>54</v>
      </c>
      <c r="B6">
        <v>0.45</v>
      </c>
    </row>
    <row r="7" spans="1:5" x14ac:dyDescent="0.25">
      <c r="A7" t="s">
        <v>57</v>
      </c>
      <c r="B7">
        <v>0.36</v>
      </c>
    </row>
    <row r="8" spans="1:5" x14ac:dyDescent="0.25">
      <c r="A8" t="s">
        <v>56</v>
      </c>
      <c r="B8">
        <v>0.28000000000000003</v>
      </c>
    </row>
    <row r="9" spans="1:5" x14ac:dyDescent="0.25">
      <c r="A9" t="s">
        <v>55</v>
      </c>
      <c r="B9">
        <v>0.18</v>
      </c>
    </row>
    <row r="11" spans="1:5" x14ac:dyDescent="0.25">
      <c r="A11" t="s">
        <v>54</v>
      </c>
      <c r="B11">
        <v>0.45</v>
      </c>
    </row>
    <row r="12" spans="1:5" x14ac:dyDescent="0.25">
      <c r="A12" t="s">
        <v>57</v>
      </c>
      <c r="B12">
        <v>0.36</v>
      </c>
    </row>
    <row r="13" spans="1:5" x14ac:dyDescent="0.25">
      <c r="A13" t="s">
        <v>56</v>
      </c>
      <c r="B13">
        <v>0.28000000000000003</v>
      </c>
    </row>
    <row r="14" spans="1:5" x14ac:dyDescent="0.25">
      <c r="A14" t="s">
        <v>55</v>
      </c>
      <c r="B14">
        <v>0.18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4FB1-F232-4108-87C2-BED6E711FE02}">
  <dimension ref="A1:F39"/>
  <sheetViews>
    <sheetView tabSelected="1" workbookViewId="0">
      <selection activeCell="I14" sqref="I14"/>
    </sheetView>
  </sheetViews>
  <sheetFormatPr defaultRowHeight="15" x14ac:dyDescent="0.25"/>
  <cols>
    <col min="1" max="1" width="18.42578125" customWidth="1"/>
  </cols>
  <sheetData>
    <row r="1" spans="1:6" x14ac:dyDescent="0.25">
      <c r="A1" s="1" t="s">
        <v>4</v>
      </c>
      <c r="B1" s="1" t="s">
        <v>51</v>
      </c>
      <c r="C1" s="1" t="s">
        <v>17</v>
      </c>
      <c r="F1" s="1" t="s">
        <v>6</v>
      </c>
    </row>
    <row r="2" spans="1:6" ht="18" x14ac:dyDescent="0.35">
      <c r="A2" t="s">
        <v>31</v>
      </c>
      <c r="B2" s="3">
        <f>(((SUM(B11:B12))/B17)+(SUM(B13:B16)))/B18</f>
        <v>16.339818899465985</v>
      </c>
      <c r="C2" t="s">
        <v>33</v>
      </c>
      <c r="D2" t="s">
        <v>34</v>
      </c>
      <c r="F2" t="s">
        <v>11</v>
      </c>
    </row>
    <row r="3" spans="1:6" ht="18" x14ac:dyDescent="0.35">
      <c r="A3" t="s">
        <v>30</v>
      </c>
      <c r="B3" s="4">
        <f>B20*B6/100</f>
        <v>16.2</v>
      </c>
      <c r="C3" t="s">
        <v>35</v>
      </c>
      <c r="F3" t="s">
        <v>12</v>
      </c>
    </row>
    <row r="4" spans="1:6" ht="18" x14ac:dyDescent="0.35">
      <c r="A4" t="s">
        <v>29</v>
      </c>
      <c r="B4" s="3">
        <f>SUM(B23:B29)*B6/100/24</f>
        <v>9.9437499999999996</v>
      </c>
      <c r="C4" t="s">
        <v>35</v>
      </c>
      <c r="F4" t="s">
        <v>13</v>
      </c>
    </row>
    <row r="5" spans="1:6" ht="18" x14ac:dyDescent="0.35">
      <c r="A5" t="s">
        <v>28</v>
      </c>
      <c r="B5" s="3">
        <f>24*B32</f>
        <v>11.064</v>
      </c>
      <c r="C5" t="s">
        <v>36</v>
      </c>
      <c r="F5" t="s">
        <v>14</v>
      </c>
    </row>
    <row r="6" spans="1:6" ht="18" x14ac:dyDescent="0.35">
      <c r="A6" t="s">
        <v>27</v>
      </c>
      <c r="B6">
        <v>150</v>
      </c>
      <c r="C6" t="s">
        <v>34</v>
      </c>
      <c r="F6" t="s">
        <v>15</v>
      </c>
    </row>
    <row r="7" spans="1:6" ht="18" x14ac:dyDescent="0.35">
      <c r="A7" t="s">
        <v>26</v>
      </c>
      <c r="B7" s="5">
        <f>SUM(B35:B39)</f>
        <v>0.183</v>
      </c>
      <c r="F7" t="s">
        <v>32</v>
      </c>
    </row>
    <row r="9" spans="1:6" x14ac:dyDescent="0.25">
      <c r="A9" s="6" t="s">
        <v>37</v>
      </c>
    </row>
    <row r="10" spans="1:6" x14ac:dyDescent="0.25">
      <c r="A10" s="1"/>
    </row>
    <row r="11" spans="1:6" x14ac:dyDescent="0.25">
      <c r="A11" t="s">
        <v>38</v>
      </c>
      <c r="B11">
        <f>27654</f>
        <v>27654</v>
      </c>
    </row>
    <row r="12" spans="1:6" x14ac:dyDescent="0.25">
      <c r="A12" t="s">
        <v>39</v>
      </c>
      <c r="B12">
        <v>29</v>
      </c>
    </row>
    <row r="13" spans="1:6" x14ac:dyDescent="0.25">
      <c r="A13" t="s">
        <v>40</v>
      </c>
      <c r="B13">
        <f>885</f>
        <v>885</v>
      </c>
    </row>
    <row r="14" spans="1:6" x14ac:dyDescent="0.25">
      <c r="A14" t="s">
        <v>41</v>
      </c>
      <c r="B14">
        <f>88</f>
        <v>88</v>
      </c>
    </row>
    <row r="15" spans="1:6" x14ac:dyDescent="0.25">
      <c r="A15" t="s">
        <v>42</v>
      </c>
      <c r="B15">
        <f>299</f>
        <v>299</v>
      </c>
    </row>
    <row r="16" spans="1:6" x14ac:dyDescent="0.25">
      <c r="A16" t="s">
        <v>45</v>
      </c>
      <c r="B16">
        <v>0</v>
      </c>
    </row>
    <row r="17" spans="1:2" x14ac:dyDescent="0.25">
      <c r="A17" t="s">
        <v>53</v>
      </c>
      <c r="B17">
        <v>5.9</v>
      </c>
    </row>
    <row r="18" spans="1:2" x14ac:dyDescent="0.25">
      <c r="A18" t="s">
        <v>52</v>
      </c>
      <c r="B18">
        <v>365</v>
      </c>
    </row>
    <row r="19" spans="1:2" x14ac:dyDescent="0.25">
      <c r="A19" s="1"/>
    </row>
    <row r="20" spans="1:2" x14ac:dyDescent="0.25">
      <c r="A20" t="s">
        <v>44</v>
      </c>
      <c r="B20">
        <v>10.8</v>
      </c>
    </row>
    <row r="22" spans="1:2" x14ac:dyDescent="0.25">
      <c r="A22" s="1"/>
    </row>
    <row r="23" spans="1:2" x14ac:dyDescent="0.25">
      <c r="A23" t="s">
        <v>19</v>
      </c>
      <c r="B23">
        <v>151.5</v>
      </c>
    </row>
    <row r="24" spans="1:2" x14ac:dyDescent="0.25">
      <c r="A24" t="s">
        <v>21</v>
      </c>
      <c r="B24">
        <v>1.9</v>
      </c>
    </row>
    <row r="25" spans="1:2" x14ac:dyDescent="0.25">
      <c r="A25" t="s">
        <v>46</v>
      </c>
      <c r="B25">
        <v>0.3</v>
      </c>
    </row>
    <row r="26" spans="1:2" x14ac:dyDescent="0.25">
      <c r="A26" t="s">
        <v>22</v>
      </c>
      <c r="B26">
        <v>0.1</v>
      </c>
    </row>
    <row r="27" spans="1:2" x14ac:dyDescent="0.25">
      <c r="A27" t="s">
        <v>23</v>
      </c>
      <c r="B27">
        <v>0.7</v>
      </c>
    </row>
    <row r="28" spans="1:2" x14ac:dyDescent="0.25">
      <c r="A28" t="s">
        <v>24</v>
      </c>
      <c r="B28">
        <v>4.5999999999999996</v>
      </c>
    </row>
    <row r="29" spans="1:2" x14ac:dyDescent="0.25">
      <c r="A29" t="s">
        <v>25</v>
      </c>
      <c r="B29">
        <v>0</v>
      </c>
    </row>
    <row r="31" spans="1:2" x14ac:dyDescent="0.25">
      <c r="A31" s="1"/>
    </row>
    <row r="32" spans="1:2" x14ac:dyDescent="0.25">
      <c r="A32" t="s">
        <v>47</v>
      </c>
      <c r="B32">
        <v>0.46100000000000002</v>
      </c>
    </row>
    <row r="34" spans="1:4" x14ac:dyDescent="0.25">
      <c r="A34" s="1"/>
      <c r="B34" t="s">
        <v>50</v>
      </c>
    </row>
    <row r="35" spans="1:4" x14ac:dyDescent="0.25">
      <c r="A35" t="s">
        <v>25</v>
      </c>
      <c r="B35">
        <v>4.1000000000000002E-2</v>
      </c>
      <c r="C35" s="7"/>
      <c r="D35" s="2"/>
    </row>
    <row r="36" spans="1:4" x14ac:dyDescent="0.25">
      <c r="A36" t="s">
        <v>48</v>
      </c>
      <c r="B36">
        <v>3.7999999999999999E-2</v>
      </c>
      <c r="C36" s="7"/>
      <c r="D36" s="2"/>
    </row>
    <row r="37" spans="1:4" x14ac:dyDescent="0.25">
      <c r="A37" t="s">
        <v>49</v>
      </c>
      <c r="B37">
        <v>2.1999999999999999E-2</v>
      </c>
      <c r="C37" s="7"/>
      <c r="D37" s="2"/>
    </row>
    <row r="38" spans="1:4" x14ac:dyDescent="0.25">
      <c r="A38" t="s">
        <v>20</v>
      </c>
      <c r="B38">
        <v>8.2000000000000003E-2</v>
      </c>
      <c r="C38" s="7"/>
      <c r="D38" s="2"/>
    </row>
    <row r="39" spans="1:4" x14ac:dyDescent="0.25">
      <c r="A39" t="s">
        <v>43</v>
      </c>
      <c r="B39">
        <v>0</v>
      </c>
      <c r="C39" s="7"/>
      <c r="D3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BerlinExchangeRate</vt:lpstr>
      <vt:lpstr>BaseValuesSeattle</vt:lpstr>
      <vt:lpstr>BaseValuesBerlin</vt:lpstr>
      <vt:lpstr>BerlinConvCostsTaxi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Sophie Westphal</cp:lastModifiedBy>
  <dcterms:created xsi:type="dcterms:W3CDTF">2024-04-24T14:24:33Z</dcterms:created>
  <dcterms:modified xsi:type="dcterms:W3CDTF">2025-04-04T10:54:17Z</dcterms:modified>
</cp:coreProperties>
</file>