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jet Stage" sheetId="1" state="visible" r:id="rId2"/>
    <sheet name="Suivi" sheetId="2" state="visible" r:id="rId3"/>
    <sheet name="Table" sheetId="3" state="hidden" r:id="rId4"/>
  </sheets>
  <definedNames>
    <definedName function="false" hidden="false" localSheetId="0" name="_xlnm.Print_Area" vbProcedure="false">'Projet Stage'!$A$1:$BO$34</definedName>
    <definedName function="false" hidden="false" localSheetId="1" name="_xlnm.Print_Area" vbProcedure="false">Suivi!$A$1:$K$18</definedName>
    <definedName function="false" hidden="false" name="ouinon" vbProcedure="false">Table!$D$1:$D$2</definedName>
    <definedName function="false" hidden="false" name="semaine" vbProcedure="false">Table!$A$1:$B$7</definedName>
    <definedName function="false" hidden="false" localSheetId="0" name="_xlnm.Print_Area" vbProcedure="false">'Projet Stage'!$A$1:$BO$34</definedName>
    <definedName function="false" hidden="false" localSheetId="0" name="_xlnm.Print_Area_0" vbProcedure="false">'Projet Stage'!$A$1:$BO$34</definedName>
    <definedName function="false" hidden="false" localSheetId="0" name="_xlnm.Print_Area_0_0" vbProcedure="false">'Projet Stage'!$A$1:$BO$34</definedName>
    <definedName function="false" hidden="false" localSheetId="1" name="_xlnm.Print_Area" vbProcedure="false">Suivi!$A$1:$K$18</definedName>
    <definedName function="false" hidden="false" localSheetId="1" name="_xlnm.Print_Area_0" vbProcedure="false">Suivi!$A$1:$K$18</definedName>
    <definedName function="false" hidden="false" localSheetId="1" name="_xlnm.Print_Area_0_0" vbProcedure="false">Suivi!$A$1:$K$18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<sst xmlns="http://schemas.openxmlformats.org/spreadsheetml/2006/main" count="95" uniqueCount="72">
  <si>
    <t xml:space="preserve">Détails du projet</t>
  </si>
  <si>
    <t xml:space="preserve">Projet</t>
  </si>
  <si>
    <t xml:space="preserve">Stage en entreprise</t>
  </si>
  <si>
    <t xml:space="preserve">Chef de projet</t>
  </si>
  <si>
    <t xml:space="preserve">Sophie </t>
  </si>
  <si>
    <t xml:space="preserve">Jours ouvrés uniquement</t>
  </si>
  <si>
    <t xml:space="preserve">OUI</t>
  </si>
  <si>
    <t xml:space="preserve">Date de début</t>
  </si>
  <si>
    <r>
      <rPr>
        <b val="true"/>
        <u val="single"/>
        <sz val="9"/>
        <color rgb="FF000000"/>
        <rFont val="Calibri"/>
        <family val="2"/>
        <charset val="1"/>
      </rPr>
      <t xml:space="preserve">Commentaires :</t>
    </r>
    <r>
      <rPr>
        <b val="true"/>
        <sz val="9"/>
        <color rgb="FF000000"/>
        <rFont val="Calibri"/>
        <family val="2"/>
        <charset val="1"/>
      </rPr>
      <t xml:space="preserve"> mettre à jour un ancien site en osCommerce </t>
    </r>
  </si>
  <si>
    <t xml:space="preserve">Tâches</t>
  </si>
  <si>
    <t xml:space="preserve">Durée</t>
  </si>
  <si>
    <t xml:space="preserve">Date de fin</t>
  </si>
  <si>
    <t xml:space="preserve">Réalisé</t>
  </si>
  <si>
    <t xml:space="preserve">Projet Stage</t>
  </si>
  <si>
    <t xml:space="preserve">id-tâche</t>
  </si>
  <si>
    <t xml:space="preserve">Id sous-tâche</t>
  </si>
  <si>
    <t xml:space="preserve">Sous-tâches</t>
  </si>
  <si>
    <t xml:space="preserve">Auteur</t>
  </si>
  <si>
    <t xml:space="preserve">Estimation</t>
  </si>
  <si>
    <t xml:space="preserve">Réel</t>
  </si>
  <si>
    <t xml:space="preserve">Commentaire</t>
  </si>
  <si>
    <t xml:space="preserve">D</t>
  </si>
  <si>
    <t xml:space="preserve">découverte du travail à faire</t>
  </si>
  <si>
    <t xml:space="preserve">d1</t>
  </si>
  <si>
    <t xml:space="preserve">découverte du site osCommerce</t>
  </si>
  <si>
    <t xml:space="preserve">Sophie</t>
  </si>
  <si>
    <t xml:space="preserve">découvrir le travail à faire</t>
  </si>
  <si>
    <t xml:space="preserve">R</t>
  </si>
  <si>
    <t xml:space="preserve">recherche de osCommerce</t>
  </si>
  <si>
    <t xml:space="preserve">r1</t>
  </si>
  <si>
    <t xml:space="preserve">recherche google osCommerce</t>
  </si>
  <si>
    <t xml:space="preserve">recherche du fonctionnement du cms osCommerce</t>
  </si>
  <si>
    <t xml:space="preserve">C</t>
  </si>
  <si>
    <t xml:space="preserve">création de fiche produit html</t>
  </si>
  <si>
    <t xml:space="preserve">c1</t>
  </si>
  <si>
    <t xml:space="preserve">maquette de fiche produit</t>
  </si>
  <si>
    <t xml:space="preserve">création d'une fiche qui me sert de modèle pour les autres fiches</t>
  </si>
  <si>
    <t xml:space="preserve">c2</t>
  </si>
  <si>
    <t xml:space="preserve">creation pour fiche produit</t>
  </si>
  <si>
    <t xml:space="preserve">création des divers fiches produits </t>
  </si>
  <si>
    <t xml:space="preserve">création de fiche pour amazon</t>
  </si>
  <si>
    <t xml:space="preserve">c3</t>
  </si>
  <si>
    <t xml:space="preserve">creation pour fiche imprimantes</t>
  </si>
  <si>
    <t xml:space="preserve">creation de fichier excel et ajout sur amazon</t>
  </si>
  <si>
    <t xml:space="preserve">F</t>
  </si>
  <si>
    <t xml:space="preserve">fichier CRM</t>
  </si>
  <si>
    <t xml:space="preserve">f1</t>
  </si>
  <si>
    <t xml:space="preserve">création d'un fichier CRM</t>
  </si>
  <si>
    <t xml:space="preserve">creation d'un fichier crm de clients</t>
  </si>
  <si>
    <t xml:space="preserve">T</t>
  </si>
  <si>
    <t xml:space="preserve">tableau excel</t>
  </si>
  <si>
    <t xml:space="preserve">t1</t>
  </si>
  <si>
    <t xml:space="preserve">création d'un tableau excel</t>
  </si>
  <si>
    <t xml:space="preserve">creation d'un tableau excel client pour la commerciale</t>
  </si>
  <si>
    <t xml:space="preserve">créer et insère les fiches</t>
  </si>
  <si>
    <t xml:space="preserve">c4</t>
  </si>
  <si>
    <t xml:space="preserve">insertion sur osCommerce</t>
  </si>
  <si>
    <t xml:space="preserve">créer et inserer les fiches imprimantes sur le site</t>
  </si>
  <si>
    <t xml:space="preserve">creation fiches consommables</t>
  </si>
  <si>
    <t xml:space="preserve">c5</t>
  </si>
  <si>
    <t xml:space="preserve">insertion conso sur osCommerce</t>
  </si>
  <si>
    <t xml:space="preserve">créer et inserer les fiches consommables sur le site</t>
  </si>
  <si>
    <t xml:space="preserve">creation de fichier client </t>
  </si>
  <si>
    <t xml:space="preserve">f2</t>
  </si>
  <si>
    <t xml:space="preserve">création sur excel</t>
  </si>
  <si>
    <t xml:space="preserve">creation fichier client pour démarchage téléphonique</t>
  </si>
  <si>
    <t xml:space="preserve">L</t>
  </si>
  <si>
    <t xml:space="preserve">M</t>
  </si>
  <si>
    <t xml:space="preserve">NON</t>
  </si>
  <si>
    <t xml:space="preserve">J</t>
  </si>
  <si>
    <t xml:space="preserve">V</t>
  </si>
  <si>
    <t xml:space="preserve">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</si>
</sst>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\ %"/>
    <numFmt numFmtId="166" formatCode="DD/MM/YYYY"/>
    <numFmt numFmtId="167" formatCode="MMM\-YY;@"/>
    <numFmt numFmtId="168" formatCode="0.0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u val="single"/>
      <sz val="9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sz val="12.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ECCAC9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CCCCC"/>
      </patternFill>
    </fill>
    <fill>
      <patternFill patternType="solid">
        <fgColor rgb="FF1F497D"/>
        <bgColor rgb="FF003366"/>
      </patternFill>
    </fill>
    <fill>
      <patternFill patternType="solid">
        <fgColor rgb="FF92D050"/>
        <bgColor rgb="FFA6A6A6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/>
      <top/>
      <bottom/>
      <diagonal/>
    </border>
    <border diagonalUp="false" diagonalDown="false">
      <left/>
      <right style="thin">
        <color rgb="FFA6A6A6"/>
      </right>
      <top/>
      <bottom/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>
        <color rgb="FFCCCCCC"/>
      </bottom>
      <diagonal/>
    </border>
    <border diagonalUp="false" diagonalDown="false">
      <left style="medium"/>
      <right style="medium"/>
      <top style="medium">
        <color rgb="FFCCCCCC"/>
      </top>
      <bottom style="medium">
        <color rgb="FFCCCCCC"/>
      </bottom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20" fillId="0" borderId="3" xfId="0" applyFont="true" applyBorder="true" applyAlignment="true" applyProtection="false">
      <alignment horizontal="left" vertical="bottom" textRotation="9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left" vertical="bottom" textRotation="9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left" vertical="top" textRotation="9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0" fillId="0" borderId="8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0" fillId="0" borderId="4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1" fillId="9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1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18">
    <dxf>
      <border diagonalUp="false" diagonalDown="false">
        <left style="thin"/>
        <right/>
        <top/>
        <bottom/>
        <diagonal/>
      </border>
    </dxf>
    <dxf>
      <font>
        <color rgb="FFFFFFFF"/>
      </font>
    </dxf>
    <dxf>
      <border diagonalUp="false" diagonalDown="false">
        <left style="thin"/>
        <right/>
        <top/>
        <bottom/>
        <diagonal/>
      </border>
    </dxf>
    <dxf>
      <border diagonalUp="false" diagonalDown="false">
        <left/>
        <right style="thin"/>
        <top/>
        <bottom/>
        <diagonal/>
      </border>
    </dxf>
    <dxf>
      <border diagonalUp="false" diagonalDown="false">
        <left style="thin"/>
        <right/>
        <top/>
        <bottom/>
        <diagonal/>
      </border>
    </dxf>
    <dxf>
      <font>
        <color rgb="FFFFFFFF"/>
      </font>
    </dxf>
    <dxf>
      <fill>
        <patternFill>
          <bgColor rgb="FFCDDDA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A7C0DE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FFFFFF"/>
      </font>
      <fill>
        <patternFill>
          <bgColor rgb="FFECCAC9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FFFFFF"/>
      </font>
    </dxf>
    <dxf>
      <fill>
        <patternFill>
          <bgColor rgb="FFCDDDA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A7C0DE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FFFFFF"/>
      </font>
      <fill>
        <patternFill>
          <bgColor rgb="FFECCAC9"/>
        </patternFill>
      </fill>
      <border diagonalUp="false" diagonalDown="false">
        <left/>
        <right/>
        <top style="thin"/>
        <bottom style="thin"/>
        <diagonal/>
      </border>
    </dxf>
    <dxf>
      <border diagonalUp="false" diagonalDown="false">
        <left style="thin"/>
        <right/>
        <top/>
        <bottom/>
        <diagonal/>
      </border>
    </dxf>
    <dxf>
      <font>
        <color rgb="FFFFFFFF"/>
      </font>
    </dxf>
    <dxf>
      <fill>
        <patternFill>
          <bgColor rgb="FFCDDDA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A7C0DE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FFFFFF"/>
      </font>
      <fill>
        <patternFill>
          <bgColor rgb="FFECCAC9"/>
        </patternFill>
      </fill>
      <border diagonalUp="false" diagonalDown="false">
        <left/>
        <right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DDDAC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C0DE"/>
      <rgbColor rgb="FFECCAC9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true"/>
  </sheetPr>
  <dimension ref="A1:BO7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A7" activeCellId="0" sqref="A7"/>
    </sheetView>
  </sheetViews>
  <sheetFormatPr defaultRowHeight="11.25" zeroHeight="false" outlineLevelRow="0" outlineLevelCol="0"/>
  <cols>
    <col collapsed="false" customWidth="true" hidden="false" outlineLevel="0" max="1" min="1" style="1" width="3.98"/>
    <col collapsed="false" customWidth="true" hidden="false" outlineLevel="0" max="2" min="2" style="2" width="16.29"/>
    <col collapsed="false" customWidth="true" hidden="false" outlineLevel="0" max="3" min="3" style="1" width="11.86"/>
    <col collapsed="false" customWidth="true" hidden="false" outlineLevel="0" max="4" min="4" style="2" width="5.57"/>
    <col collapsed="false" customWidth="true" hidden="false" outlineLevel="0" max="5" min="5" style="1" width="9.29"/>
    <col collapsed="false" customWidth="true" hidden="false" outlineLevel="0" max="6" min="6" style="3" width="7.57"/>
    <col collapsed="false" customWidth="true" hidden="true" outlineLevel="0" max="7" min="7" style="4" width="5.43"/>
    <col collapsed="false" customWidth="true" hidden="false" outlineLevel="0" max="67" min="8" style="2" width="2.57"/>
    <col collapsed="false" customWidth="true" hidden="false" outlineLevel="0" max="1025" min="68" style="2" width="10.99"/>
  </cols>
  <sheetData>
    <row r="1" customFormat="false" ht="15" hidden="false" customHeight="false" outlineLevel="0" collapsed="false">
      <c r="A1" s="5" t="s">
        <v>0</v>
      </c>
      <c r="B1" s="5"/>
      <c r="C1" s="5"/>
      <c r="D1" s="5"/>
      <c r="E1" s="5"/>
      <c r="G1" s="2" t="n">
        <v>0</v>
      </c>
    </row>
    <row r="2" customFormat="false" ht="12" hidden="false" customHeight="false" outlineLevel="0" collapsed="false">
      <c r="A2" s="6" t="s">
        <v>1</v>
      </c>
      <c r="B2" s="6"/>
      <c r="C2" s="7" t="s">
        <v>2</v>
      </c>
      <c r="D2" s="7"/>
      <c r="E2" s="7"/>
      <c r="G2" s="8" t="n">
        <f aca="true">TODAY()</f>
        <v>42908</v>
      </c>
    </row>
    <row r="3" customFormat="false" ht="12" hidden="false" customHeight="false" outlineLevel="0" collapsed="false">
      <c r="A3" s="6" t="s">
        <v>3</v>
      </c>
      <c r="B3" s="6"/>
      <c r="C3" s="7" t="s">
        <v>4</v>
      </c>
      <c r="D3" s="7"/>
      <c r="E3" s="7"/>
      <c r="G3" s="8"/>
    </row>
    <row r="4" customFormat="false" ht="10.5" hidden="false" customHeight="true" outlineLevel="0" collapsed="false">
      <c r="A4" s="9"/>
      <c r="B4" s="9"/>
      <c r="C4" s="10"/>
      <c r="D4" s="10"/>
      <c r="E4" s="11"/>
      <c r="G4" s="8"/>
    </row>
    <row r="5" customFormat="false" ht="12" hidden="false" customHeight="false" outlineLevel="0" collapsed="false">
      <c r="A5" s="6" t="s">
        <v>5</v>
      </c>
      <c r="B5" s="6"/>
      <c r="C5" s="12" t="s">
        <v>6</v>
      </c>
      <c r="D5" s="13"/>
      <c r="E5" s="14"/>
      <c r="G5" s="8"/>
    </row>
    <row r="6" customFormat="false" ht="12" hidden="false" customHeight="false" outlineLevel="0" collapsed="false">
      <c r="A6" s="6" t="s">
        <v>7</v>
      </c>
      <c r="B6" s="6"/>
      <c r="C6" s="15" t="n">
        <v>42849</v>
      </c>
      <c r="D6" s="13"/>
      <c r="E6" s="14"/>
      <c r="G6" s="8"/>
    </row>
    <row r="7" s="20" customFormat="true" ht="81" hidden="false" customHeight="true" outlineLevel="0" collapsed="false">
      <c r="A7" s="16" t="s">
        <v>8</v>
      </c>
      <c r="B7" s="16"/>
      <c r="C7" s="16"/>
      <c r="D7" s="16"/>
      <c r="E7" s="16"/>
      <c r="F7" s="17"/>
      <c r="G7" s="17"/>
      <c r="H7" s="18" t="n">
        <f aca="false">C6+G1</f>
        <v>42849</v>
      </c>
      <c r="I7" s="19" t="n">
        <f aca="false">H7+1</f>
        <v>42850</v>
      </c>
      <c r="J7" s="19" t="n">
        <f aca="false">I7+1</f>
        <v>42851</v>
      </c>
      <c r="K7" s="19" t="n">
        <f aca="false">J7+1</f>
        <v>42852</v>
      </c>
      <c r="L7" s="19" t="n">
        <f aca="false">K7+1</f>
        <v>42853</v>
      </c>
      <c r="M7" s="19" t="n">
        <f aca="false">L7+1</f>
        <v>42854</v>
      </c>
      <c r="N7" s="19" t="n">
        <f aca="false">M7+1</f>
        <v>42855</v>
      </c>
      <c r="O7" s="19" t="n">
        <f aca="false">N7+1</f>
        <v>42856</v>
      </c>
      <c r="P7" s="19" t="n">
        <f aca="false">O7+1</f>
        <v>42857</v>
      </c>
      <c r="Q7" s="19" t="n">
        <f aca="false">P7+1</f>
        <v>42858</v>
      </c>
      <c r="R7" s="19" t="n">
        <f aca="false">Q7+1</f>
        <v>42859</v>
      </c>
      <c r="S7" s="19" t="n">
        <f aca="false">R7+1</f>
        <v>42860</v>
      </c>
      <c r="T7" s="19" t="n">
        <f aca="false">S7+1</f>
        <v>42861</v>
      </c>
      <c r="U7" s="19" t="n">
        <f aca="false">T7+1</f>
        <v>42862</v>
      </c>
      <c r="V7" s="19" t="n">
        <f aca="false">U7+1</f>
        <v>42863</v>
      </c>
      <c r="W7" s="19" t="n">
        <f aca="false">V7+1</f>
        <v>42864</v>
      </c>
      <c r="X7" s="19" t="n">
        <f aca="false">W7+1</f>
        <v>42865</v>
      </c>
      <c r="Y7" s="19" t="n">
        <f aca="false">X7+1</f>
        <v>42866</v>
      </c>
      <c r="Z7" s="19" t="n">
        <f aca="false">Y7+1</f>
        <v>42867</v>
      </c>
      <c r="AA7" s="19" t="n">
        <f aca="false">Z7+1</f>
        <v>42868</v>
      </c>
      <c r="AB7" s="19" t="n">
        <f aca="false">AA7+1</f>
        <v>42869</v>
      </c>
      <c r="AC7" s="19" t="n">
        <f aca="false">AB7+1</f>
        <v>42870</v>
      </c>
      <c r="AD7" s="19" t="n">
        <f aca="false">AC7+1</f>
        <v>42871</v>
      </c>
      <c r="AE7" s="19" t="n">
        <f aca="false">AD7+1</f>
        <v>42872</v>
      </c>
      <c r="AF7" s="19" t="n">
        <f aca="false">AE7+1</f>
        <v>42873</v>
      </c>
      <c r="AG7" s="19" t="n">
        <f aca="false">AF7+1</f>
        <v>42874</v>
      </c>
      <c r="AH7" s="19" t="n">
        <f aca="false">AG7+1</f>
        <v>42875</v>
      </c>
      <c r="AI7" s="19" t="n">
        <f aca="false">AH7+1</f>
        <v>42876</v>
      </c>
      <c r="AJ7" s="19" t="n">
        <f aca="false">AI7+1</f>
        <v>42877</v>
      </c>
      <c r="AK7" s="19" t="n">
        <f aca="false">AJ7+1</f>
        <v>42878</v>
      </c>
      <c r="AL7" s="19" t="n">
        <f aca="false">AK7+1</f>
        <v>42879</v>
      </c>
      <c r="AM7" s="19" t="n">
        <f aca="false">AL7+1</f>
        <v>42880</v>
      </c>
      <c r="AN7" s="19" t="n">
        <f aca="false">AM7+1</f>
        <v>42881</v>
      </c>
      <c r="AO7" s="19" t="n">
        <f aca="false">AN7+1</f>
        <v>42882</v>
      </c>
      <c r="AP7" s="19" t="n">
        <f aca="false">AO7+1</f>
        <v>42883</v>
      </c>
      <c r="AQ7" s="19" t="n">
        <f aca="false">AP7+1</f>
        <v>42884</v>
      </c>
      <c r="AR7" s="19" t="n">
        <f aca="false">AQ7+1</f>
        <v>42885</v>
      </c>
      <c r="AS7" s="19" t="n">
        <f aca="false">AR7+1</f>
        <v>42886</v>
      </c>
      <c r="AT7" s="19" t="n">
        <f aca="false">AS7+1</f>
        <v>42887</v>
      </c>
      <c r="AU7" s="19" t="n">
        <f aca="false">AT7+1</f>
        <v>42888</v>
      </c>
      <c r="AV7" s="19" t="n">
        <f aca="false">AU7+1</f>
        <v>42889</v>
      </c>
      <c r="AW7" s="19" t="n">
        <f aca="false">AV7+1</f>
        <v>42890</v>
      </c>
      <c r="AX7" s="19" t="n">
        <f aca="false">AW7+1</f>
        <v>42891</v>
      </c>
      <c r="AY7" s="19" t="n">
        <f aca="false">AX7+1</f>
        <v>42892</v>
      </c>
      <c r="AZ7" s="19" t="n">
        <f aca="false">AY7+1</f>
        <v>42893</v>
      </c>
      <c r="BA7" s="19" t="n">
        <f aca="false">AZ7+1</f>
        <v>42894</v>
      </c>
      <c r="BB7" s="19" t="n">
        <f aca="false">BA7+1</f>
        <v>42895</v>
      </c>
      <c r="BC7" s="19" t="n">
        <f aca="false">BB7+1</f>
        <v>42896</v>
      </c>
      <c r="BD7" s="19" t="n">
        <f aca="false">BC7+1</f>
        <v>42897</v>
      </c>
      <c r="BE7" s="19" t="n">
        <f aca="false">BD7+1</f>
        <v>42898</v>
      </c>
      <c r="BF7" s="19" t="n">
        <f aca="false">BE7+1</f>
        <v>42899</v>
      </c>
      <c r="BG7" s="19" t="n">
        <f aca="false">BF7+1</f>
        <v>42900</v>
      </c>
      <c r="BH7" s="19" t="n">
        <f aca="false">BG7+1</f>
        <v>42901</v>
      </c>
      <c r="BI7" s="19" t="n">
        <f aca="false">BH7+1</f>
        <v>42902</v>
      </c>
      <c r="BJ7" s="19" t="n">
        <f aca="false">BI7+1</f>
        <v>42903</v>
      </c>
      <c r="BK7" s="19" t="n">
        <f aca="false">BJ7+1</f>
        <v>42904</v>
      </c>
      <c r="BL7" s="19" t="n">
        <f aca="false">BK7+1</f>
        <v>42905</v>
      </c>
      <c r="BM7" s="19" t="n">
        <f aca="false">BL7+1</f>
        <v>42906</v>
      </c>
      <c r="BN7" s="19" t="n">
        <f aca="false">BM7+1</f>
        <v>42907</v>
      </c>
      <c r="BO7" s="19" t="n">
        <f aca="false">BN7+1</f>
        <v>42908</v>
      </c>
    </row>
    <row r="8" s="1" customFormat="true" ht="28.5" hidden="false" customHeight="true" outlineLevel="0" collapsed="false">
      <c r="F8" s="3"/>
      <c r="G8" s="3"/>
      <c r="H8" s="21" t="str">
        <f aca="false">"S "&amp;WEEKNUM(H7,2)</f>
        <v>S 18</v>
      </c>
      <c r="I8" s="21" t="str">
        <f aca="false">IF(I9="L","S "&amp;WEEKNUM(I7,2),"")</f>
        <v/>
      </c>
      <c r="J8" s="21" t="str">
        <f aca="false">IF(J9="L","S "&amp;WEEKNUM(J7,2),"")</f>
        <v/>
      </c>
      <c r="K8" s="21" t="str">
        <f aca="false">IF(K9="L","S "&amp;WEEKNUM(K7,2),"")</f>
        <v/>
      </c>
      <c r="L8" s="21" t="str">
        <f aca="false">IF(L9="L","S "&amp;WEEKNUM(L7,2),"")</f>
        <v/>
      </c>
      <c r="M8" s="21" t="str">
        <f aca="false">IF(M9="L","S "&amp;WEEKNUM(M7,2),"")</f>
        <v/>
      </c>
      <c r="N8" s="21" t="str">
        <f aca="false">IF(N9="L","S "&amp;WEEKNUM(N7,2),"")</f>
        <v/>
      </c>
      <c r="O8" s="21" t="str">
        <f aca="false">IF(O9="L","S "&amp;WEEKNUM(O7,2),"")</f>
        <v>S 19</v>
      </c>
      <c r="P8" s="21" t="str">
        <f aca="false">IF(P9="L","S "&amp;WEEKNUM(P7,2),"")</f>
        <v/>
      </c>
      <c r="Q8" s="21" t="str">
        <f aca="false">IF(Q9="L","S "&amp;WEEKNUM(Q7,2),"")</f>
        <v/>
      </c>
      <c r="R8" s="21" t="str">
        <f aca="false">IF(R9="L","S "&amp;WEEKNUM(R7,2),"")</f>
        <v/>
      </c>
      <c r="S8" s="21" t="str">
        <f aca="false">IF(S9="L","S "&amp;WEEKNUM(S7,2),"")</f>
        <v/>
      </c>
      <c r="T8" s="21" t="str">
        <f aca="false">IF(T9="L","S "&amp;WEEKNUM(T7,2),"")</f>
        <v/>
      </c>
      <c r="U8" s="21" t="str">
        <f aca="false">IF(U9="L","S "&amp;WEEKNUM(U7,2),"")</f>
        <v/>
      </c>
      <c r="V8" s="21" t="str">
        <f aca="false">IF(V9="L","S "&amp;WEEKNUM(V7,2),"")</f>
        <v>S 20</v>
      </c>
      <c r="W8" s="21" t="str">
        <f aca="false">IF(W9="L","S "&amp;WEEKNUM(W7,2),"")</f>
        <v/>
      </c>
      <c r="X8" s="21" t="str">
        <f aca="false">IF(X9="L","S "&amp;WEEKNUM(X7,2),"")</f>
        <v/>
      </c>
      <c r="Y8" s="21" t="str">
        <f aca="false">IF(Y9="L","S "&amp;WEEKNUM(Y7,2),"")</f>
        <v/>
      </c>
      <c r="Z8" s="21" t="str">
        <f aca="false">IF(Z9="L","S "&amp;WEEKNUM(Z7,2),"")</f>
        <v/>
      </c>
      <c r="AA8" s="21" t="str">
        <f aca="false">IF(AA9="L","S "&amp;WEEKNUM(AA7,2),"")</f>
        <v/>
      </c>
      <c r="AB8" s="21" t="str">
        <f aca="false">IF(AB9="L","S "&amp;WEEKNUM(AB7,2),"")</f>
        <v/>
      </c>
      <c r="AC8" s="21" t="str">
        <f aca="false">IF(AC9="L","S "&amp;WEEKNUM(AC7,2),"")</f>
        <v>S 21</v>
      </c>
      <c r="AD8" s="21" t="str">
        <f aca="false">IF(AD9="L","S "&amp;WEEKNUM(AD7,2),"")</f>
        <v/>
      </c>
      <c r="AE8" s="21" t="str">
        <f aca="false">IF(AE9="L","S "&amp;WEEKNUM(AE7,2),"")</f>
        <v/>
      </c>
      <c r="AF8" s="21" t="str">
        <f aca="false">IF(AF9="L","S "&amp;WEEKNUM(AF7,2),"")</f>
        <v/>
      </c>
      <c r="AG8" s="21" t="str">
        <f aca="false">IF(AG9="L","S "&amp;WEEKNUM(AG7,2),"")</f>
        <v/>
      </c>
      <c r="AH8" s="21" t="str">
        <f aca="false">IF(AH9="L","S "&amp;WEEKNUM(AH7,2),"")</f>
        <v/>
      </c>
      <c r="AI8" s="21" t="str">
        <f aca="false">IF(AI9="L","S "&amp;WEEKNUM(AI7,2),"")</f>
        <v/>
      </c>
      <c r="AJ8" s="21" t="str">
        <f aca="false">IF(AJ9="L","S "&amp;WEEKNUM(AJ7,2),"")</f>
        <v>S 22</v>
      </c>
      <c r="AK8" s="21" t="str">
        <f aca="false">IF(AK9="L","S "&amp;WEEKNUM(AK7,2),"")</f>
        <v/>
      </c>
      <c r="AL8" s="21" t="str">
        <f aca="false">IF(AL9="L","S "&amp;WEEKNUM(AL7,2),"")</f>
        <v/>
      </c>
      <c r="AM8" s="21" t="str">
        <f aca="false">IF(AM9="L","S "&amp;WEEKNUM(AM7,2),"")</f>
        <v/>
      </c>
      <c r="AN8" s="21" t="str">
        <f aca="false">IF(AN9="L","S "&amp;WEEKNUM(AN7,2),"")</f>
        <v/>
      </c>
      <c r="AO8" s="21" t="str">
        <f aca="false">IF(AO9="L","S "&amp;WEEKNUM(AO7,2),"")</f>
        <v/>
      </c>
      <c r="AP8" s="21" t="str">
        <f aca="false">IF(AP9="L","S "&amp;WEEKNUM(AP7,2),"")</f>
        <v/>
      </c>
      <c r="AQ8" s="21" t="str">
        <f aca="false">IF(AQ9="L","S "&amp;WEEKNUM(AQ7,2),"")</f>
        <v>S 23</v>
      </c>
      <c r="AR8" s="21" t="str">
        <f aca="false">IF(AR9="L","S "&amp;WEEKNUM(AR7,2),"")</f>
        <v/>
      </c>
      <c r="AS8" s="21" t="str">
        <f aca="false">IF(AS9="L","S "&amp;WEEKNUM(AS7,2),"")</f>
        <v/>
      </c>
      <c r="AT8" s="21" t="str">
        <f aca="false">IF(AT9="L","S "&amp;WEEKNUM(AT7,2),"")</f>
        <v/>
      </c>
      <c r="AU8" s="21" t="str">
        <f aca="false">IF(AU9="L","S "&amp;WEEKNUM(AU7,2),"")</f>
        <v/>
      </c>
      <c r="AV8" s="21" t="str">
        <f aca="false">IF(AV9="L","S "&amp;WEEKNUM(AV7,2),"")</f>
        <v/>
      </c>
      <c r="AW8" s="21" t="str">
        <f aca="false">IF(AW9="L","S "&amp;WEEKNUM(AW7,2),"")</f>
        <v/>
      </c>
      <c r="AX8" s="21" t="str">
        <f aca="false">IF(AX9="L","S "&amp;WEEKNUM(AX7,2),"")</f>
        <v>S 24</v>
      </c>
      <c r="AY8" s="21" t="str">
        <f aca="false">IF(AY9="L","S "&amp;WEEKNUM(AY7,2),"")</f>
        <v/>
      </c>
      <c r="AZ8" s="21" t="str">
        <f aca="false">IF(AZ9="L","S "&amp;WEEKNUM(AZ7,2),"")</f>
        <v/>
      </c>
      <c r="BA8" s="21" t="str">
        <f aca="false">IF(BA9="L","S "&amp;WEEKNUM(BA7,2),"")</f>
        <v/>
      </c>
      <c r="BB8" s="21" t="str">
        <f aca="false">IF(BB9="L","S "&amp;WEEKNUM(BB7,2),"")</f>
        <v/>
      </c>
      <c r="BC8" s="21" t="str">
        <f aca="false">IF(BC9="L","S "&amp;WEEKNUM(BC7,2),"")</f>
        <v/>
      </c>
      <c r="BD8" s="21" t="str">
        <f aca="false">IF(BD9="L","S "&amp;WEEKNUM(BD7,2),"")</f>
        <v/>
      </c>
      <c r="BE8" s="21" t="str">
        <f aca="false">IF(BE9="L","S "&amp;WEEKNUM(BE7,2),"")</f>
        <v>S 25</v>
      </c>
      <c r="BF8" s="21" t="str">
        <f aca="false">IF(BF9="L","S "&amp;WEEKNUM(BF7,2),"")</f>
        <v/>
      </c>
      <c r="BG8" s="21" t="str">
        <f aca="false">IF(BG9="L","S "&amp;WEEKNUM(BG7,2),"")</f>
        <v/>
      </c>
      <c r="BH8" s="21" t="str">
        <f aca="false">IF(BH9="L","S "&amp;WEEKNUM(BH7,2),"")</f>
        <v/>
      </c>
      <c r="BI8" s="21" t="str">
        <f aca="false">IF(BI9="L","S "&amp;WEEKNUM(BI7,2),"")</f>
        <v/>
      </c>
      <c r="BJ8" s="21" t="str">
        <f aca="false">IF(BJ9="L","S "&amp;WEEKNUM(BJ7,2),"")</f>
        <v/>
      </c>
      <c r="BK8" s="21" t="str">
        <f aca="false">IF(BK9="L","S "&amp;WEEKNUM(BK7,2),"")</f>
        <v/>
      </c>
      <c r="BL8" s="21" t="str">
        <f aca="false">IF(BL9="L","S "&amp;WEEKNUM(BL7,2),"")</f>
        <v>S 26</v>
      </c>
      <c r="BM8" s="21" t="str">
        <f aca="false">IF(BM9="L","S "&amp;WEEKNUM(BM7,2),"")</f>
        <v/>
      </c>
      <c r="BN8" s="21" t="str">
        <f aca="false">IF(BN9="L","S "&amp;WEEKNUM(BN7,2),"")</f>
        <v/>
      </c>
      <c r="BO8" s="21" t="str">
        <f aca="false">IF(BO9="L","S "&amp;WEEKNUM(BO7,2),"")</f>
        <v/>
      </c>
    </row>
    <row r="9" customFormat="false" ht="12.95" hidden="false" customHeight="true" outlineLevel="0" collapsed="false">
      <c r="B9" s="22" t="s">
        <v>9</v>
      </c>
      <c r="C9" s="22" t="s">
        <v>7</v>
      </c>
      <c r="D9" s="22" t="s">
        <v>10</v>
      </c>
      <c r="E9" s="22" t="s">
        <v>11</v>
      </c>
      <c r="F9" s="23" t="s">
        <v>12</v>
      </c>
      <c r="G9" s="24"/>
      <c r="H9" s="25" t="str">
        <f aca="false">VLOOKUP(WEEKDAY(H7,2),semaine,2,0)</f>
        <v>L</v>
      </c>
      <c r="I9" s="25" t="str">
        <f aca="false">VLOOKUP(WEEKDAY(I7,2),semaine,2,0)</f>
        <v>M</v>
      </c>
      <c r="J9" s="25" t="str">
        <f aca="false">VLOOKUP(WEEKDAY(J7,2),semaine,2,0)</f>
        <v>M</v>
      </c>
      <c r="K9" s="25" t="str">
        <f aca="false">VLOOKUP(WEEKDAY(K7,2),semaine,2,0)</f>
        <v>J</v>
      </c>
      <c r="L9" s="25" t="str">
        <f aca="false">VLOOKUP(WEEKDAY(L7,2),semaine,2,0)</f>
        <v>V</v>
      </c>
      <c r="M9" s="25" t="str">
        <f aca="false">VLOOKUP(WEEKDAY(M7,2),semaine,2,0)</f>
        <v>S</v>
      </c>
      <c r="N9" s="25" t="str">
        <f aca="false">VLOOKUP(WEEKDAY(N7,2),semaine,2,0)</f>
        <v>D</v>
      </c>
      <c r="O9" s="25" t="str">
        <f aca="false">VLOOKUP(WEEKDAY(O7,2),semaine,2,0)</f>
        <v>L</v>
      </c>
      <c r="P9" s="25" t="str">
        <f aca="false">VLOOKUP(WEEKDAY(P7,2),semaine,2,0)</f>
        <v>M</v>
      </c>
      <c r="Q9" s="25" t="str">
        <f aca="false">VLOOKUP(WEEKDAY(Q7,2),semaine,2,0)</f>
        <v>M</v>
      </c>
      <c r="R9" s="25" t="str">
        <f aca="false">VLOOKUP(WEEKDAY(R7,2),semaine,2,0)</f>
        <v>J</v>
      </c>
      <c r="S9" s="25" t="str">
        <f aca="false">VLOOKUP(WEEKDAY(S7,2),semaine,2,0)</f>
        <v>V</v>
      </c>
      <c r="T9" s="25" t="str">
        <f aca="false">VLOOKUP(WEEKDAY(T7,2),semaine,2,0)</f>
        <v>S</v>
      </c>
      <c r="U9" s="25" t="str">
        <f aca="false">VLOOKUP(WEEKDAY(U7,2),semaine,2,0)</f>
        <v>D</v>
      </c>
      <c r="V9" s="25" t="str">
        <f aca="false">VLOOKUP(WEEKDAY(V7,2),semaine,2,0)</f>
        <v>L</v>
      </c>
      <c r="W9" s="25" t="str">
        <f aca="false">VLOOKUP(WEEKDAY(W7,2),semaine,2,0)</f>
        <v>M</v>
      </c>
      <c r="X9" s="25" t="str">
        <f aca="false">VLOOKUP(WEEKDAY(X7,2),semaine,2,0)</f>
        <v>M</v>
      </c>
      <c r="Y9" s="25" t="str">
        <f aca="false">VLOOKUP(WEEKDAY(Y7,2),semaine,2,0)</f>
        <v>J</v>
      </c>
      <c r="Z9" s="25" t="str">
        <f aca="false">VLOOKUP(WEEKDAY(Z7,2),semaine,2,0)</f>
        <v>V</v>
      </c>
      <c r="AA9" s="25" t="str">
        <f aca="false">VLOOKUP(WEEKDAY(AA7,2),semaine,2,0)</f>
        <v>S</v>
      </c>
      <c r="AB9" s="25" t="str">
        <f aca="false">VLOOKUP(WEEKDAY(AB7,2),semaine,2,0)</f>
        <v>D</v>
      </c>
      <c r="AC9" s="25" t="str">
        <f aca="false">VLOOKUP(WEEKDAY(AC7,2),semaine,2,0)</f>
        <v>L</v>
      </c>
      <c r="AD9" s="25" t="str">
        <f aca="false">VLOOKUP(WEEKDAY(AD7,2),semaine,2,0)</f>
        <v>M</v>
      </c>
      <c r="AE9" s="25" t="str">
        <f aca="false">VLOOKUP(WEEKDAY(AE7,2),semaine,2,0)</f>
        <v>M</v>
      </c>
      <c r="AF9" s="25" t="str">
        <f aca="false">VLOOKUP(WEEKDAY(AF7,2),semaine,2,0)</f>
        <v>J</v>
      </c>
      <c r="AG9" s="25" t="str">
        <f aca="false">VLOOKUP(WEEKDAY(AG7,2),semaine,2,0)</f>
        <v>V</v>
      </c>
      <c r="AH9" s="25" t="str">
        <f aca="false">VLOOKUP(WEEKDAY(AH7,2),semaine,2,0)</f>
        <v>S</v>
      </c>
      <c r="AI9" s="25" t="str">
        <f aca="false">VLOOKUP(WEEKDAY(AI7,2),semaine,2,0)</f>
        <v>D</v>
      </c>
      <c r="AJ9" s="25" t="str">
        <f aca="false">VLOOKUP(WEEKDAY(AJ7,2),semaine,2,0)</f>
        <v>L</v>
      </c>
      <c r="AK9" s="25" t="str">
        <f aca="false">VLOOKUP(WEEKDAY(AK7,2),semaine,2,0)</f>
        <v>M</v>
      </c>
      <c r="AL9" s="25" t="str">
        <f aca="false">VLOOKUP(WEEKDAY(AL7,2),semaine,2,0)</f>
        <v>M</v>
      </c>
      <c r="AM9" s="25" t="str">
        <f aca="false">VLOOKUP(WEEKDAY(AM7,2),semaine,2,0)</f>
        <v>J</v>
      </c>
      <c r="AN9" s="25" t="str">
        <f aca="false">VLOOKUP(WEEKDAY(AN7,2),semaine,2,0)</f>
        <v>V</v>
      </c>
      <c r="AO9" s="25" t="str">
        <f aca="false">VLOOKUP(WEEKDAY(AO7,2),semaine,2,0)</f>
        <v>S</v>
      </c>
      <c r="AP9" s="25" t="str">
        <f aca="false">VLOOKUP(WEEKDAY(AP7,2),semaine,2,0)</f>
        <v>D</v>
      </c>
      <c r="AQ9" s="25" t="str">
        <f aca="false">VLOOKUP(WEEKDAY(AQ7,2),semaine,2,0)</f>
        <v>L</v>
      </c>
      <c r="AR9" s="25" t="str">
        <f aca="false">VLOOKUP(WEEKDAY(AR7,2),semaine,2,0)</f>
        <v>M</v>
      </c>
      <c r="AS9" s="25" t="str">
        <f aca="false">VLOOKUP(WEEKDAY(AS7,2),semaine,2,0)</f>
        <v>M</v>
      </c>
      <c r="AT9" s="25" t="str">
        <f aca="false">VLOOKUP(WEEKDAY(AT7,2),semaine,2,0)</f>
        <v>J</v>
      </c>
      <c r="AU9" s="25" t="str">
        <f aca="false">VLOOKUP(WEEKDAY(AU7,2),semaine,2,0)</f>
        <v>V</v>
      </c>
      <c r="AV9" s="25" t="str">
        <f aca="false">VLOOKUP(WEEKDAY(AV7,2),semaine,2,0)</f>
        <v>S</v>
      </c>
      <c r="AW9" s="25" t="str">
        <f aca="false">VLOOKUP(WEEKDAY(AW7,2),semaine,2,0)</f>
        <v>D</v>
      </c>
      <c r="AX9" s="25" t="str">
        <f aca="false">VLOOKUP(WEEKDAY(AX7,2),semaine,2,0)</f>
        <v>L</v>
      </c>
      <c r="AY9" s="25" t="str">
        <f aca="false">VLOOKUP(WEEKDAY(AY7,2),semaine,2,0)</f>
        <v>M</v>
      </c>
      <c r="AZ9" s="25" t="str">
        <f aca="false">VLOOKUP(WEEKDAY(AZ7,2),semaine,2,0)</f>
        <v>M</v>
      </c>
      <c r="BA9" s="25" t="str">
        <f aca="false">VLOOKUP(WEEKDAY(BA7,2),semaine,2,0)</f>
        <v>J</v>
      </c>
      <c r="BB9" s="25" t="str">
        <f aca="false">VLOOKUP(WEEKDAY(BB7,2),semaine,2,0)</f>
        <v>V</v>
      </c>
      <c r="BC9" s="25" t="str">
        <f aca="false">VLOOKUP(WEEKDAY(BC7,2),semaine,2,0)</f>
        <v>S</v>
      </c>
      <c r="BD9" s="25" t="str">
        <f aca="false">VLOOKUP(WEEKDAY(BD7,2),semaine,2,0)</f>
        <v>D</v>
      </c>
      <c r="BE9" s="25" t="str">
        <f aca="false">VLOOKUP(WEEKDAY(BE7,2),semaine,2,0)</f>
        <v>L</v>
      </c>
      <c r="BF9" s="25" t="str">
        <f aca="false">VLOOKUP(WEEKDAY(BF7,2),semaine,2,0)</f>
        <v>M</v>
      </c>
      <c r="BG9" s="25" t="str">
        <f aca="false">VLOOKUP(WEEKDAY(BG7,2),semaine,2,0)</f>
        <v>M</v>
      </c>
      <c r="BH9" s="25" t="str">
        <f aca="false">VLOOKUP(WEEKDAY(BH7,2),semaine,2,0)</f>
        <v>J</v>
      </c>
      <c r="BI9" s="25" t="str">
        <f aca="false">VLOOKUP(WEEKDAY(BI7,2),semaine,2,0)</f>
        <v>V</v>
      </c>
      <c r="BJ9" s="25" t="str">
        <f aca="false">VLOOKUP(WEEKDAY(BJ7,2),semaine,2,0)</f>
        <v>S</v>
      </c>
      <c r="BK9" s="25" t="str">
        <f aca="false">VLOOKUP(WEEKDAY(BK7,2),semaine,2,0)</f>
        <v>D</v>
      </c>
      <c r="BL9" s="25" t="str">
        <f aca="false">VLOOKUP(WEEKDAY(BL7,2),semaine,2,0)</f>
        <v>L</v>
      </c>
      <c r="BM9" s="25" t="str">
        <f aca="false">VLOOKUP(WEEKDAY(BM7,2),semaine,2,0)</f>
        <v>M</v>
      </c>
      <c r="BN9" s="25" t="str">
        <f aca="false">VLOOKUP(WEEKDAY(BN7,2),semaine,2,0)</f>
        <v>M</v>
      </c>
      <c r="BO9" s="25" t="str">
        <f aca="false">VLOOKUP(WEEKDAY(BO7,2),semaine,2,0)</f>
        <v>J</v>
      </c>
    </row>
    <row r="10" customFormat="false" ht="12.95" hidden="false" customHeight="true" outlineLevel="0" collapsed="false">
      <c r="B10" s="22"/>
      <c r="C10" s="22"/>
      <c r="D10" s="22"/>
      <c r="E10" s="22"/>
      <c r="F10" s="23"/>
      <c r="G10" s="24"/>
      <c r="H10" s="25" t="n">
        <f aca="false">DAY(H7)</f>
        <v>24</v>
      </c>
      <c r="I10" s="25" t="n">
        <f aca="false">DAY(I7)</f>
        <v>25</v>
      </c>
      <c r="J10" s="25" t="n">
        <f aca="false">DAY(J7)</f>
        <v>26</v>
      </c>
      <c r="K10" s="25" t="n">
        <f aca="false">DAY(K7)</f>
        <v>27</v>
      </c>
      <c r="L10" s="25" t="n">
        <f aca="false">DAY(L7)</f>
        <v>28</v>
      </c>
      <c r="M10" s="25" t="n">
        <f aca="false">DAY(M7)</f>
        <v>29</v>
      </c>
      <c r="N10" s="25" t="n">
        <f aca="false">DAY(N7)</f>
        <v>30</v>
      </c>
      <c r="O10" s="25" t="n">
        <f aca="false">DAY(O7)</f>
        <v>1</v>
      </c>
      <c r="P10" s="25" t="n">
        <f aca="false">DAY(P7)</f>
        <v>2</v>
      </c>
      <c r="Q10" s="25" t="n">
        <f aca="false">DAY(Q7)</f>
        <v>3</v>
      </c>
      <c r="R10" s="25" t="n">
        <f aca="false">DAY(R7)</f>
        <v>4</v>
      </c>
      <c r="S10" s="25" t="n">
        <f aca="false">DAY(S7)</f>
        <v>5</v>
      </c>
      <c r="T10" s="25" t="n">
        <f aca="false">DAY(T7)</f>
        <v>6</v>
      </c>
      <c r="U10" s="25" t="n">
        <f aca="false">DAY(U7)</f>
        <v>7</v>
      </c>
      <c r="V10" s="25" t="n">
        <f aca="false">DAY(V7)</f>
        <v>8</v>
      </c>
      <c r="W10" s="25" t="n">
        <f aca="false">DAY(W7)</f>
        <v>9</v>
      </c>
      <c r="X10" s="25" t="n">
        <f aca="false">DAY(X7)</f>
        <v>10</v>
      </c>
      <c r="Y10" s="25" t="n">
        <f aca="false">DAY(Y7)</f>
        <v>11</v>
      </c>
      <c r="Z10" s="25" t="n">
        <f aca="false">DAY(Z7)</f>
        <v>12</v>
      </c>
      <c r="AA10" s="25" t="n">
        <f aca="false">DAY(AA7)</f>
        <v>13</v>
      </c>
      <c r="AB10" s="25" t="n">
        <f aca="false">DAY(AB7)</f>
        <v>14</v>
      </c>
      <c r="AC10" s="25" t="n">
        <f aca="false">DAY(AC7)</f>
        <v>15</v>
      </c>
      <c r="AD10" s="25" t="n">
        <f aca="false">DAY(AD7)</f>
        <v>16</v>
      </c>
      <c r="AE10" s="25" t="n">
        <f aca="false">DAY(AE7)</f>
        <v>17</v>
      </c>
      <c r="AF10" s="25" t="n">
        <f aca="false">DAY(AF7)</f>
        <v>18</v>
      </c>
      <c r="AG10" s="25" t="n">
        <f aca="false">DAY(AG7)</f>
        <v>19</v>
      </c>
      <c r="AH10" s="25" t="n">
        <f aca="false">DAY(AH7)</f>
        <v>20</v>
      </c>
      <c r="AI10" s="25" t="n">
        <f aca="false">DAY(AI7)</f>
        <v>21</v>
      </c>
      <c r="AJ10" s="25" t="n">
        <f aca="false">DAY(AJ7)</f>
        <v>22</v>
      </c>
      <c r="AK10" s="25" t="n">
        <f aca="false">DAY(AK7)</f>
        <v>23</v>
      </c>
      <c r="AL10" s="25" t="n">
        <f aca="false">DAY(AL7)</f>
        <v>24</v>
      </c>
      <c r="AM10" s="25" t="n">
        <f aca="false">DAY(AM7)</f>
        <v>25</v>
      </c>
      <c r="AN10" s="25" t="n">
        <f aca="false">DAY(AN7)</f>
        <v>26</v>
      </c>
      <c r="AO10" s="25" t="n">
        <f aca="false">DAY(AO7)</f>
        <v>27</v>
      </c>
      <c r="AP10" s="25" t="n">
        <f aca="false">DAY(AP7)</f>
        <v>28</v>
      </c>
      <c r="AQ10" s="25" t="n">
        <f aca="false">DAY(AQ7)</f>
        <v>29</v>
      </c>
      <c r="AR10" s="25" t="n">
        <f aca="false">DAY(AR7)</f>
        <v>30</v>
      </c>
      <c r="AS10" s="25" t="n">
        <f aca="false">DAY(AS7)</f>
        <v>31</v>
      </c>
      <c r="AT10" s="25" t="n">
        <f aca="false">DAY(AT7)</f>
        <v>1</v>
      </c>
      <c r="AU10" s="25" t="n">
        <f aca="false">DAY(AU7)</f>
        <v>2</v>
      </c>
      <c r="AV10" s="25" t="n">
        <f aca="false">DAY(AV7)</f>
        <v>3</v>
      </c>
      <c r="AW10" s="25" t="n">
        <f aca="false">DAY(AW7)</f>
        <v>4</v>
      </c>
      <c r="AX10" s="25" t="n">
        <f aca="false">DAY(AX7)</f>
        <v>5</v>
      </c>
      <c r="AY10" s="25" t="n">
        <f aca="false">DAY(AY7)</f>
        <v>6</v>
      </c>
      <c r="AZ10" s="25" t="n">
        <f aca="false">DAY(AZ7)</f>
        <v>7</v>
      </c>
      <c r="BA10" s="25" t="n">
        <f aca="false">DAY(BA7)</f>
        <v>8</v>
      </c>
      <c r="BB10" s="25" t="n">
        <f aca="false">DAY(BB7)</f>
        <v>9</v>
      </c>
      <c r="BC10" s="25" t="n">
        <f aca="false">DAY(BC7)</f>
        <v>10</v>
      </c>
      <c r="BD10" s="25" t="n">
        <f aca="false">DAY(BD7)</f>
        <v>11</v>
      </c>
      <c r="BE10" s="25" t="n">
        <f aca="false">DAY(BE7)</f>
        <v>12</v>
      </c>
      <c r="BF10" s="25" t="n">
        <f aca="false">DAY(BF7)</f>
        <v>13</v>
      </c>
      <c r="BG10" s="25" t="n">
        <f aca="false">DAY(BG7)</f>
        <v>14</v>
      </c>
      <c r="BH10" s="25" t="n">
        <f aca="false">DAY(BH7)</f>
        <v>15</v>
      </c>
      <c r="BI10" s="25" t="n">
        <f aca="false">DAY(BI7)</f>
        <v>16</v>
      </c>
      <c r="BJ10" s="25" t="n">
        <f aca="false">DAY(BJ7)</f>
        <v>17</v>
      </c>
      <c r="BK10" s="25" t="n">
        <f aca="false">DAY(BK7)</f>
        <v>18</v>
      </c>
      <c r="BL10" s="25" t="n">
        <f aca="false">DAY(BL7)</f>
        <v>19</v>
      </c>
      <c r="BM10" s="25" t="n">
        <f aca="false">DAY(BM7)</f>
        <v>20</v>
      </c>
      <c r="BN10" s="25" t="n">
        <f aca="false">DAY(BN7)</f>
        <v>21</v>
      </c>
      <c r="BO10" s="25" t="n">
        <f aca="false">DAY(BO7)</f>
        <v>22</v>
      </c>
    </row>
    <row r="11" customFormat="false" ht="12.95" hidden="false" customHeight="true" outlineLevel="0" collapsed="false">
      <c r="A11" s="26" t="n">
        <v>1</v>
      </c>
      <c r="B11" s="27" t="s">
        <v>13</v>
      </c>
      <c r="C11" s="28" t="n">
        <v>42849</v>
      </c>
      <c r="D11" s="29" t="n">
        <v>44</v>
      </c>
      <c r="E11" s="28" t="n">
        <v>42916</v>
      </c>
      <c r="F11" s="30" t="n">
        <f aca="false">AVERAGE(F12:F30)</f>
        <v>0.505263157894737</v>
      </c>
      <c r="G11" s="31" t="n">
        <f aca="false">C11+F11*(E11-C11)</f>
        <v>42882.852631579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customFormat="false" ht="12.95" hidden="false" customHeight="true" outlineLevel="0" collapsed="false">
      <c r="A12" s="1" t="str">
        <f aca="false">Suivi!C2</f>
        <v>d1</v>
      </c>
      <c r="B12" s="1" t="str">
        <f aca="false">Suivi!D2</f>
        <v>découverte du site osCommerce</v>
      </c>
      <c r="C12" s="32" t="n">
        <f aca="false">Suivi!F2</f>
        <v>42849</v>
      </c>
      <c r="D12" s="33" t="n">
        <f aca="false">Suivi!G2</f>
        <v>1</v>
      </c>
      <c r="E12" s="32" t="n">
        <f aca="false">IF(B12="","",IF($C$5="OUI",WORKDAY(C12,IF(WEEKDAY(C12,2)&gt;=6,D12,D12-1)),C12+D12-1))</f>
        <v>42849</v>
      </c>
      <c r="F12" s="3" t="n">
        <f aca="false">Suivi!H2</f>
        <v>1</v>
      </c>
      <c r="G12" s="34" t="n">
        <f aca="false">C12+F12*(E12-C12)</f>
        <v>42849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</row>
    <row r="13" customFormat="false" ht="12.95" hidden="false" customHeight="true" outlineLevel="0" collapsed="false">
      <c r="A13" s="1" t="str">
        <f aca="false">Suivi!C3</f>
        <v>r1</v>
      </c>
      <c r="B13" s="1" t="str">
        <f aca="false">Suivi!D3</f>
        <v>recherche google osCommerce</v>
      </c>
      <c r="C13" s="32" t="n">
        <f aca="false">Suivi!F3</f>
        <v>42850</v>
      </c>
      <c r="D13" s="33" t="n">
        <f aca="false">Suivi!G3</f>
        <v>2</v>
      </c>
      <c r="E13" s="32" t="n">
        <f aca="false">IF(B13="","",IF($C$5="OUI",WORKDAY(C13,IF(WEEKDAY(C13,2)&gt;=6,D13,D13-1)),C13+D13-1))</f>
        <v>42851</v>
      </c>
      <c r="F13" s="3" t="n">
        <f aca="false">Suivi!H3</f>
        <v>1</v>
      </c>
      <c r="G13" s="34" t="n">
        <f aca="false">C13+F13*(E13-C13)</f>
        <v>42851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</row>
    <row r="14" customFormat="false" ht="12.95" hidden="false" customHeight="true" outlineLevel="0" collapsed="false">
      <c r="A14" s="1" t="str">
        <f aca="false">Suivi!C4</f>
        <v>c1</v>
      </c>
      <c r="B14" s="1" t="str">
        <f aca="false">Suivi!D4</f>
        <v>maquette de fiche produit</v>
      </c>
      <c r="C14" s="32" t="n">
        <f aca="false">Suivi!F4</f>
        <v>42851</v>
      </c>
      <c r="D14" s="33" t="n">
        <f aca="false">Suivi!G4</f>
        <v>2</v>
      </c>
      <c r="E14" s="32" t="n">
        <f aca="false">IF(B14="","",IF($C$5="OUI",WORKDAY(C14,IF(WEEKDAY(C14,2)&gt;=6,D14,D14-1)),C14+D14-1))</f>
        <v>42852</v>
      </c>
      <c r="F14" s="3" t="n">
        <f aca="false">Suivi!H4</f>
        <v>1</v>
      </c>
      <c r="G14" s="34" t="n">
        <f aca="false">C14+F14*(E14-C14)</f>
        <v>42852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</row>
    <row r="15" customFormat="false" ht="12.95" hidden="false" customHeight="true" outlineLevel="0" collapsed="false">
      <c r="A15" s="1" t="str">
        <f aca="false">Suivi!C5</f>
        <v>c2</v>
      </c>
      <c r="B15" s="1" t="str">
        <f aca="false">Suivi!D5</f>
        <v>creation pour fiche produit</v>
      </c>
      <c r="C15" s="32" t="n">
        <f aca="false">Suivi!F5</f>
        <v>42851</v>
      </c>
      <c r="D15" s="33" t="n">
        <f aca="false">Suivi!G5</f>
        <v>30</v>
      </c>
      <c r="E15" s="32" t="n">
        <f aca="false">IF(B15="","",IF($C$5="OUI",WORKDAY(C15,IF(WEEKDAY(C15,2)&gt;=6,D15,D15-1)),C15+D15-1))</f>
        <v>42892</v>
      </c>
      <c r="F15" s="3" t="n">
        <f aca="false">Suivi!H5</f>
        <v>1</v>
      </c>
      <c r="G15" s="34" t="n">
        <f aca="false">C15+F15*(E15-C15)</f>
        <v>42892</v>
      </c>
    </row>
    <row r="16" customFormat="false" ht="12.95" hidden="false" customHeight="true" outlineLevel="0" collapsed="false">
      <c r="A16" s="1" t="str">
        <f aca="false">Suivi!C6</f>
        <v>c3</v>
      </c>
      <c r="B16" s="1" t="str">
        <f aca="false">Suivi!D6</f>
        <v>creation pour fiche imprimantes</v>
      </c>
      <c r="C16" s="32" t="n">
        <f aca="false">Suivi!F6</f>
        <v>42858</v>
      </c>
      <c r="D16" s="33" t="n">
        <f aca="false">Suivi!G6</f>
        <v>3</v>
      </c>
      <c r="E16" s="32" t="n">
        <f aca="false">IF(B16="","",IF($C$5="OUI",WORKDAY(C16,IF(WEEKDAY(C16,2)&gt;=6,D16,D16-1)),C16+D16-1))</f>
        <v>42860</v>
      </c>
      <c r="F16" s="3" t="n">
        <f aca="false">Suivi!H6</f>
        <v>1</v>
      </c>
      <c r="G16" s="34" t="n">
        <f aca="false">C16+F16*(E16-C16)</f>
        <v>42860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</row>
    <row r="17" customFormat="false" ht="12.95" hidden="false" customHeight="true" outlineLevel="0" collapsed="false">
      <c r="A17" s="1" t="str">
        <f aca="false">Suivi!C7</f>
        <v>f1</v>
      </c>
      <c r="B17" s="1" t="str">
        <f aca="false">Suivi!D7</f>
        <v>création d'un fichier CRM</v>
      </c>
      <c r="C17" s="32" t="n">
        <f aca="false">Suivi!F7</f>
        <v>42884</v>
      </c>
      <c r="D17" s="33" t="n">
        <f aca="false">Suivi!G7</f>
        <v>2</v>
      </c>
      <c r="E17" s="32" t="n">
        <f aca="false">IF(B17="","",IF($C$5="OUI",WORKDAY(C17,IF(WEEKDAY(C17,2)&gt;=6,D17,D17-1)),C17+D17-1))</f>
        <v>42885</v>
      </c>
      <c r="F17" s="3" t="n">
        <f aca="false">Suivi!H7</f>
        <v>1</v>
      </c>
      <c r="G17" s="34" t="n">
        <f aca="false">C17+F17*(E17-C17)</f>
        <v>42885</v>
      </c>
    </row>
    <row r="18" customFormat="false" ht="12.95" hidden="false" customHeight="true" outlineLevel="0" collapsed="false">
      <c r="A18" s="1" t="str">
        <f aca="false">Suivi!C8</f>
        <v>t1</v>
      </c>
      <c r="B18" s="1" t="str">
        <f aca="false">Suivi!D8</f>
        <v>création d'un tableau excel</v>
      </c>
      <c r="C18" s="32" t="n">
        <f aca="false">Suivi!F8</f>
        <v>42886</v>
      </c>
      <c r="D18" s="33" t="n">
        <f aca="false">Suivi!G8</f>
        <v>1</v>
      </c>
      <c r="E18" s="32" t="n">
        <f aca="false">IF(B18="","",IF($C$5="OUI",WORKDAY(C18,IF(WEEKDAY(C18,2)&gt;=6,D18,D18-1)),C18+D18-1))</f>
        <v>42886</v>
      </c>
      <c r="F18" s="3" t="n">
        <f aca="false">Suivi!H8</f>
        <v>1</v>
      </c>
      <c r="G18" s="34" t="n">
        <f aca="false">C18+F18*(E18-C18)</f>
        <v>42886</v>
      </c>
    </row>
    <row r="19" customFormat="false" ht="12.95" hidden="false" customHeight="true" outlineLevel="0" collapsed="false">
      <c r="A19" s="1" t="str">
        <f aca="false">Suivi!C9</f>
        <v>c4</v>
      </c>
      <c r="B19" s="1" t="str">
        <f aca="false">Suivi!D9</f>
        <v>insertion sur osCommerce</v>
      </c>
      <c r="C19" s="32" t="n">
        <f aca="false">Suivi!F9</f>
        <v>42860</v>
      </c>
      <c r="D19" s="33" t="n">
        <f aca="false">Suivi!G9</f>
        <v>41</v>
      </c>
      <c r="E19" s="32" t="n">
        <f aca="false">IF(B19="","",IF($C$5="OUI",WORKDAY(C19,IF(WEEKDAY(C19,2)&gt;=6,D19,D19-1)),C19+D19-1))</f>
        <v>42916</v>
      </c>
      <c r="F19" s="3" t="n">
        <f aca="false">Suivi!H9</f>
        <v>0.8</v>
      </c>
      <c r="G19" s="34" t="n">
        <f aca="false">C19+F19*(E19-C19)</f>
        <v>42904.8</v>
      </c>
    </row>
    <row r="20" customFormat="false" ht="12.95" hidden="false" customHeight="true" outlineLevel="0" collapsed="false">
      <c r="A20" s="1" t="str">
        <f aca="false">Suivi!C10</f>
        <v>c5</v>
      </c>
      <c r="B20" s="1" t="str">
        <f aca="false">Suivi!D10</f>
        <v>insertion conso sur osCommerce</v>
      </c>
      <c r="C20" s="32" t="n">
        <f aca="false">Suivi!F10</f>
        <v>42860</v>
      </c>
      <c r="D20" s="33" t="n">
        <f aca="false">Suivi!G10</f>
        <v>41</v>
      </c>
      <c r="E20" s="32" t="n">
        <f aca="false">IF(B20="","",IF($C$5="OUI",WORKDAY(C20,IF(WEEKDAY(C20,2)&gt;=6,D20,D20-1)),C20+D20-1))</f>
        <v>42916</v>
      </c>
      <c r="F20" s="3" t="n">
        <f aca="false">Suivi!H10</f>
        <v>0.8</v>
      </c>
      <c r="G20" s="34" t="n">
        <f aca="false">C20+F20*(E20-C20)</f>
        <v>42904.8</v>
      </c>
    </row>
    <row r="21" customFormat="false" ht="12.95" hidden="false" customHeight="true" outlineLevel="0" collapsed="false">
      <c r="A21" s="1" t="str">
        <f aca="false">Suivi!C11</f>
        <v>f2</v>
      </c>
      <c r="B21" s="1" t="str">
        <f aca="false">Suivi!D11</f>
        <v>création sur excel</v>
      </c>
      <c r="C21" s="32" t="n">
        <f aca="false">Suivi!F11</f>
        <v>42898</v>
      </c>
      <c r="D21" s="33" t="n">
        <f aca="false">Suivi!G11</f>
        <v>3</v>
      </c>
      <c r="E21" s="32" t="n">
        <f aca="false">IF(B21="","",IF($C$5="OUI",WORKDAY(C21,IF(WEEKDAY(C21,2)&gt;=6,D21,D21-1)),C21+D21-1))</f>
        <v>42900</v>
      </c>
      <c r="F21" s="3" t="n">
        <f aca="false">Suivi!H11</f>
        <v>1</v>
      </c>
      <c r="G21" s="34" t="n">
        <f aca="false">C21+F21*(E21-C21)</f>
        <v>42900</v>
      </c>
    </row>
    <row r="22" customFormat="false" ht="12.95" hidden="false" customHeight="true" outlineLevel="0" collapsed="false">
      <c r="A22" s="1" t="n">
        <f aca="false">Suivi!C12</f>
        <v>0</v>
      </c>
      <c r="B22" s="1" t="n">
        <f aca="false">Suivi!D12</f>
        <v>0</v>
      </c>
      <c r="C22" s="32" t="n">
        <f aca="false">Suivi!F12</f>
        <v>0</v>
      </c>
      <c r="D22" s="33" t="n">
        <f aca="false">Suivi!G12</f>
        <v>0</v>
      </c>
      <c r="E22" s="32" t="n">
        <f aca="false">IF(B22="","",IF($C$5="OUI",WORKDAY(C22,IF(WEEKDAY(C22,2)&gt;=6,D22,D22-1)),C22+D22-1))</f>
        <v>0</v>
      </c>
      <c r="F22" s="3" t="n">
        <f aca="false">Suivi!H12</f>
        <v>0</v>
      </c>
      <c r="G22" s="34" t="n">
        <f aca="false">C22+F22*(E22-C22)</f>
        <v>0</v>
      </c>
    </row>
    <row r="23" customFormat="false" ht="12.95" hidden="false" customHeight="true" outlineLevel="0" collapsed="false">
      <c r="A23" s="1" t="n">
        <f aca="false">Suivi!C13</f>
        <v>0</v>
      </c>
      <c r="B23" s="1" t="n">
        <f aca="false">Suivi!D13</f>
        <v>0</v>
      </c>
      <c r="C23" s="32" t="n">
        <f aca="false">Suivi!F13</f>
        <v>0</v>
      </c>
      <c r="D23" s="33" t="n">
        <f aca="false">Suivi!G13</f>
        <v>0</v>
      </c>
      <c r="E23" s="32" t="n">
        <f aca="false">IF(B23="","",IF($C$5="OUI",WORKDAY(C23,IF(WEEKDAY(C23,2)&gt;=6,D23,D23-1)),C23+D23-1))</f>
        <v>0</v>
      </c>
      <c r="F23" s="3" t="n">
        <f aca="false">Suivi!H13</f>
        <v>0</v>
      </c>
      <c r="G23" s="34" t="n">
        <f aca="false">C23+F23*(E23-C23)</f>
        <v>0</v>
      </c>
    </row>
    <row r="24" customFormat="false" ht="12.95" hidden="false" customHeight="true" outlineLevel="0" collapsed="false">
      <c r="A24" s="1" t="n">
        <f aca="false">Suivi!C14</f>
        <v>0</v>
      </c>
      <c r="B24" s="1" t="n">
        <f aca="false">Suivi!D14</f>
        <v>0</v>
      </c>
      <c r="C24" s="32" t="n">
        <f aca="false">Suivi!F14</f>
        <v>0</v>
      </c>
      <c r="D24" s="33" t="n">
        <f aca="false">Suivi!G14</f>
        <v>0</v>
      </c>
      <c r="E24" s="32" t="n">
        <f aca="false">IF(B24="","",IF($C$5="OUI",WORKDAY(C24,IF(WEEKDAY(C24,2)&gt;=6,D24,D24-1)),C24+D24-1))</f>
        <v>0</v>
      </c>
      <c r="F24" s="3" t="n">
        <f aca="false">Suivi!H14</f>
        <v>0</v>
      </c>
      <c r="G24" s="34" t="n">
        <f aca="false">C24+F24*(E24-C24)</f>
        <v>0</v>
      </c>
    </row>
    <row r="25" customFormat="false" ht="12.95" hidden="false" customHeight="true" outlineLevel="0" collapsed="false">
      <c r="A25" s="1" t="n">
        <f aca="false">Suivi!C15</f>
        <v>0</v>
      </c>
      <c r="B25" s="1" t="n">
        <f aca="false">Suivi!D15</f>
        <v>0</v>
      </c>
      <c r="C25" s="32" t="n">
        <f aca="false">Suivi!F15</f>
        <v>0</v>
      </c>
      <c r="D25" s="33" t="n">
        <f aca="false">Suivi!G15</f>
        <v>0</v>
      </c>
      <c r="E25" s="32" t="n">
        <f aca="false">IF(B25="","",IF($C$5="OUI",WORKDAY(C25,IF(WEEKDAY(C25,2)&gt;=6,D25,D25-1)),C25+D25-1))</f>
        <v>0</v>
      </c>
      <c r="F25" s="3" t="n">
        <f aca="false">Suivi!H15</f>
        <v>0</v>
      </c>
      <c r="G25" s="34" t="n">
        <f aca="false">C25+F25*(E25-C25)</f>
        <v>0</v>
      </c>
    </row>
    <row r="26" customFormat="false" ht="12.95" hidden="false" customHeight="true" outlineLevel="0" collapsed="false">
      <c r="A26" s="1" t="n">
        <f aca="false">Suivi!C16</f>
        <v>0</v>
      </c>
      <c r="B26" s="1" t="n">
        <f aca="false">Suivi!D16</f>
        <v>0</v>
      </c>
      <c r="C26" s="32" t="n">
        <f aca="false">Suivi!F16</f>
        <v>0</v>
      </c>
      <c r="D26" s="33" t="n">
        <f aca="false">Suivi!G16</f>
        <v>0</v>
      </c>
      <c r="E26" s="32" t="n">
        <f aca="false">IF(B26="","",IF($C$5="OUI",WORKDAY(C26,IF(WEEKDAY(C26,2)&gt;=6,D26,D26-1)),C26+D26-1))</f>
        <v>0</v>
      </c>
      <c r="F26" s="3" t="n">
        <f aca="false">Suivi!H16</f>
        <v>0</v>
      </c>
      <c r="G26" s="34" t="n">
        <f aca="false">C26+F26*(E26-C26)</f>
        <v>0</v>
      </c>
    </row>
    <row r="27" customFormat="false" ht="12.95" hidden="false" customHeight="true" outlineLevel="0" collapsed="false">
      <c r="A27" s="1" t="n">
        <f aca="false">Suivi!C17</f>
        <v>0</v>
      </c>
      <c r="B27" s="1" t="n">
        <f aca="false">Suivi!D17</f>
        <v>0</v>
      </c>
      <c r="C27" s="32" t="n">
        <f aca="false">Suivi!F17</f>
        <v>0</v>
      </c>
      <c r="D27" s="33" t="n">
        <f aca="false">Suivi!G17</f>
        <v>0</v>
      </c>
      <c r="E27" s="32" t="n">
        <f aca="false">IF(B27="","",IF($C$5="OUI",WORKDAY(C27,IF(WEEKDAY(C27,2)&gt;=6,D27,D27-1)),C27+D27-1))</f>
        <v>0</v>
      </c>
      <c r="F27" s="3" t="n">
        <f aca="false">Suivi!H17</f>
        <v>0</v>
      </c>
      <c r="G27" s="34" t="n">
        <f aca="false">C27+F27*(E27-C27)</f>
        <v>0</v>
      </c>
    </row>
    <row r="28" customFormat="false" ht="12.95" hidden="false" customHeight="true" outlineLevel="0" collapsed="false">
      <c r="A28" s="1" t="n">
        <f aca="false">Suivi!C18</f>
        <v>0</v>
      </c>
      <c r="B28" s="1" t="n">
        <f aca="false">Suivi!D18</f>
        <v>0</v>
      </c>
      <c r="C28" s="32" t="n">
        <f aca="false">Suivi!F18</f>
        <v>0</v>
      </c>
      <c r="D28" s="33" t="n">
        <f aca="false">Suivi!G18</f>
        <v>0</v>
      </c>
      <c r="E28" s="32" t="n">
        <f aca="false">IF(B28="","",IF($C$5="OUI",WORKDAY(C28,IF(WEEKDAY(C28,2)&gt;=6,D28,D28-1)),C28+D28-1))</f>
        <v>0</v>
      </c>
      <c r="F28" s="3" t="n">
        <f aca="false">Suivi!H18</f>
        <v>0</v>
      </c>
      <c r="G28" s="34" t="n">
        <f aca="false">C28+F28*(E28-C28)</f>
        <v>0</v>
      </c>
    </row>
    <row r="29" customFormat="false" ht="12.95" hidden="false" customHeight="true" outlineLevel="0" collapsed="false">
      <c r="A29" s="1" t="n">
        <f aca="false">Suivi!C19</f>
        <v>0</v>
      </c>
      <c r="B29" s="1" t="n">
        <f aca="false">Suivi!D19</f>
        <v>0</v>
      </c>
      <c r="C29" s="32" t="n">
        <f aca="false">Suivi!F19</f>
        <v>0</v>
      </c>
      <c r="D29" s="33" t="n">
        <f aca="false">Suivi!G19</f>
        <v>0</v>
      </c>
      <c r="E29" s="32" t="n">
        <f aca="false">IF(B29="","",IF($C$5="OUI",WORKDAY(C29,IF(WEEKDAY(C29,2)&gt;=6,D29,D29-1)),C29+D29-1))</f>
        <v>0</v>
      </c>
      <c r="F29" s="3" t="n">
        <f aca="false">Suivi!H19</f>
        <v>0</v>
      </c>
      <c r="G29" s="34" t="n">
        <f aca="false">C29+F29*(E29-C29)</f>
        <v>0</v>
      </c>
    </row>
    <row r="30" customFormat="false" ht="12.95" hidden="false" customHeight="true" outlineLevel="0" collapsed="false">
      <c r="A30" s="1" t="n">
        <f aca="false">Suivi!C20</f>
        <v>0</v>
      </c>
      <c r="B30" s="1" t="n">
        <f aca="false">Suivi!D20</f>
        <v>0</v>
      </c>
      <c r="C30" s="32" t="n">
        <f aca="false">Suivi!F20</f>
        <v>0</v>
      </c>
      <c r="D30" s="33" t="n">
        <f aca="false">Suivi!G20</f>
        <v>0</v>
      </c>
      <c r="E30" s="32" t="n">
        <f aca="false">IF(B30="","",IF($C$5="OUI",WORKDAY(C30,IF(WEEKDAY(C30,2)&gt;=6,D30,D30-1)),C30+D30-1))</f>
        <v>0</v>
      </c>
      <c r="F30" s="3" t="n">
        <f aca="false">Suivi!H20</f>
        <v>0</v>
      </c>
      <c r="G30" s="34" t="n">
        <f aca="false">C30+F30*(E30-C30)</f>
        <v>0</v>
      </c>
    </row>
    <row r="31" customFormat="false" ht="12.95" hidden="false" customHeight="true" outlineLevel="0" collapsed="false">
      <c r="E31" s="32" t="str">
        <f aca="false">IF(B31="","",IF($C$5="OUI",WORKDAY(C31,IF(WEEKDAY(C31,2)&gt;=6,D31,D31-1)),C31+D31-1))</f>
        <v/>
      </c>
    </row>
    <row r="32" customFormat="false" ht="12.95" hidden="false" customHeight="true" outlineLevel="0" collapsed="false">
      <c r="E32" s="32" t="str">
        <f aca="false">IF(B32="","",IF($C$5="OUI",WORKDAY(C32,IF(WEEKDAY(C32,2)&gt;=6,D32,D32-1)),C32+D32-1))</f>
        <v/>
      </c>
    </row>
    <row r="33" customFormat="false" ht="12.95" hidden="false" customHeight="true" outlineLevel="0" collapsed="false">
      <c r="E33" s="32" t="str">
        <f aca="false">IF(B33="","",IF($C$5="OUI",WORKDAY(C33,IF(WEEKDAY(C33,2)&gt;=6,D33,D33-1)),C33+D33-1))</f>
        <v/>
      </c>
    </row>
    <row r="34" customFormat="false" ht="12.95" hidden="false" customHeight="true" outlineLevel="0" collapsed="false">
      <c r="E34" s="32" t="str">
        <f aca="false">IF(B34="","",IF($C$5="OUI",WORKDAY(C34,IF(WEEKDAY(C34,2)&gt;=6,D34,D34-1)),C34+D34-1))</f>
        <v/>
      </c>
    </row>
    <row r="35" customFormat="false" ht="12.95" hidden="false" customHeight="true" outlineLevel="0" collapsed="false">
      <c r="E35" s="32" t="str">
        <f aca="false">IF(B35="","",IF($C$5="OUI",WORKDAY(C35,IF(WEEKDAY(C35,2)&gt;=6,D35,D35-1)),C35+D35-1))</f>
        <v/>
      </c>
    </row>
    <row r="36" customFormat="false" ht="12.95" hidden="false" customHeight="true" outlineLevel="0" collapsed="false">
      <c r="E36" s="32" t="str">
        <f aca="false">IF(B36="","",IF($C$5="OUI",WORKDAY(C36,IF(WEEKDAY(C36,2)&gt;=6,D36,D36-1)),C36+D36-1))</f>
        <v/>
      </c>
    </row>
    <row r="37" customFormat="false" ht="12.95" hidden="false" customHeight="true" outlineLevel="0" collapsed="false">
      <c r="E37" s="32" t="str">
        <f aca="false">IF(B37="","",IF($C$5="OUI",WORKDAY(C37,IF(WEEKDAY(C37,2)&gt;=6,D37,D37-1)),C37+D37-1))</f>
        <v/>
      </c>
    </row>
    <row r="38" customFormat="false" ht="12.95" hidden="false" customHeight="true" outlineLevel="0" collapsed="false">
      <c r="E38" s="32" t="str">
        <f aca="false">IF(B38="","",IF($C$5="OUI",WORKDAY(C38,IF(WEEKDAY(C38,2)&gt;=6,D38,D38-1)),C38+D38-1))</f>
        <v/>
      </c>
    </row>
    <row r="39" customFormat="false" ht="12.95" hidden="false" customHeight="true" outlineLevel="0" collapsed="false">
      <c r="E39" s="32" t="str">
        <f aca="false">IF(B39="","",IF($C$5="OUI",WORKDAY(C39,IF(WEEKDAY(C39,2)&gt;=6,D39,D39-1)),C39+D39-1))</f>
        <v/>
      </c>
    </row>
    <row r="40" customFormat="false" ht="12.95" hidden="false" customHeight="true" outlineLevel="0" collapsed="false">
      <c r="E40" s="32" t="str">
        <f aca="false">IF(B40="","",IF($C$5="OUI",WORKDAY(C40,IF(WEEKDAY(C40,2)&gt;=6,D40,D40-1)),C40+D40-1))</f>
        <v/>
      </c>
    </row>
    <row r="41" customFormat="false" ht="12.95" hidden="false" customHeight="true" outlineLevel="0" collapsed="false">
      <c r="E41" s="32" t="str">
        <f aca="false">IF(B41="","",IF($C$5="OUI",WORKDAY(C41,IF(WEEKDAY(C41,2)&gt;=6,D41,D41-1)),C41+D41-1))</f>
        <v/>
      </c>
    </row>
    <row r="42" customFormat="false" ht="12.95" hidden="false" customHeight="true" outlineLevel="0" collapsed="false">
      <c r="E42" s="32" t="str">
        <f aca="false">IF(B42="","",IF($C$5="OUI",WORKDAY(C42,IF(WEEKDAY(C42,2)&gt;=6,D42,D42-1)),C42+D42-1))</f>
        <v/>
      </c>
    </row>
    <row r="43" customFormat="false" ht="12.95" hidden="false" customHeight="true" outlineLevel="0" collapsed="false">
      <c r="E43" s="32" t="str">
        <f aca="false">IF(B43="","",IF($C$5="OUI",WORKDAY(C43,IF(WEEKDAY(C43,2)&gt;=6,D43,D43-1)),C43+D43-1))</f>
        <v/>
      </c>
    </row>
    <row r="44" customFormat="false" ht="12.95" hidden="false" customHeight="true" outlineLevel="0" collapsed="false">
      <c r="E44" s="32" t="str">
        <f aca="false">IF(B44="","",IF($C$5="OUI",WORKDAY(C44,IF(WEEKDAY(C44,2)&gt;=6,D44,D44-1)),C44+D44-1))</f>
        <v/>
      </c>
    </row>
    <row r="45" customFormat="false" ht="12.95" hidden="false" customHeight="true" outlineLevel="0" collapsed="false">
      <c r="E45" s="32" t="str">
        <f aca="false">IF(B45="","",IF($C$5="OUI",WORKDAY(C45,IF(WEEKDAY(C45,2)&gt;=6,D45,D45-1)),C45+D45-1))</f>
        <v/>
      </c>
    </row>
    <row r="46" customFormat="false" ht="12.95" hidden="false" customHeight="true" outlineLevel="0" collapsed="false">
      <c r="E46" s="32" t="str">
        <f aca="false">IF(B46="","",IF($C$5="OUI",WORKDAY(C46,IF(WEEKDAY(C46,2)&gt;=6,D46,D46-1)),C46+D46-1))</f>
        <v/>
      </c>
    </row>
    <row r="47" customFormat="false" ht="12.95" hidden="false" customHeight="true" outlineLevel="0" collapsed="false">
      <c r="E47" s="32" t="str">
        <f aca="false">IF(B47="","",IF($C$5="OUI",WORKDAY(C47,IF(WEEKDAY(C47,2)&gt;=6,D47,D47-1)),C47+D47-1))</f>
        <v/>
      </c>
    </row>
    <row r="48" customFormat="false" ht="12.95" hidden="false" customHeight="true" outlineLevel="0" collapsed="false">
      <c r="E48" s="32" t="str">
        <f aca="false">IF(B48="","",IF($C$5="OUI",WORKDAY(C48,IF(WEEKDAY(C48,2)&gt;=6,D48,D48-1)),C48+D48-1))</f>
        <v/>
      </c>
    </row>
    <row r="49" customFormat="false" ht="12.95" hidden="false" customHeight="true" outlineLevel="0" collapsed="false">
      <c r="E49" s="32" t="str">
        <f aca="false">IF(B49="","",IF($C$5="OUI",WORKDAY(C49,IF(WEEKDAY(C49,2)&gt;=6,D49,D49-1)),C49+D49-1))</f>
        <v/>
      </c>
    </row>
    <row r="50" customFormat="false" ht="12.95" hidden="false" customHeight="true" outlineLevel="0" collapsed="false">
      <c r="E50" s="32" t="str">
        <f aca="false">IF(B50="","",IF($C$5="OUI",WORKDAY(C50,IF(WEEKDAY(C50,2)&gt;=6,D50,D50-1)),C50+D50-1))</f>
        <v/>
      </c>
    </row>
    <row r="51" customFormat="false" ht="12.95" hidden="false" customHeight="true" outlineLevel="0" collapsed="false">
      <c r="E51" s="32" t="str">
        <f aca="false">IF(B51="","",IF($C$5="OUI",WORKDAY(C51,IF(WEEKDAY(C51,2)&gt;=6,D51,D51-1)),C51+D51-1))</f>
        <v/>
      </c>
    </row>
    <row r="52" customFormat="false" ht="12.95" hidden="false" customHeight="true" outlineLevel="0" collapsed="false">
      <c r="E52" s="32" t="str">
        <f aca="false">IF(B52="","",IF($C$5="OUI",WORKDAY(C52,IF(WEEKDAY(C52,2)&gt;=6,D52,D52-1)),C52+D52-1))</f>
        <v/>
      </c>
    </row>
    <row r="53" customFormat="false" ht="12.95" hidden="false" customHeight="true" outlineLevel="0" collapsed="false">
      <c r="E53" s="32" t="str">
        <f aca="false">IF(B53="","",IF($C$5="OUI",WORKDAY(C53,IF(WEEKDAY(C53,2)&gt;=6,D53,D53-1)),C53+D53-1))</f>
        <v/>
      </c>
    </row>
    <row r="54" customFormat="false" ht="12.95" hidden="false" customHeight="true" outlineLevel="0" collapsed="false">
      <c r="E54" s="32" t="str">
        <f aca="false">IF(B54="","",IF($C$5="OUI",WORKDAY(C54,IF(WEEKDAY(C54,2)&gt;=6,D54,D54-1)),C54+D54-1))</f>
        <v/>
      </c>
    </row>
    <row r="55" customFormat="false" ht="12.95" hidden="false" customHeight="true" outlineLevel="0" collapsed="false">
      <c r="E55" s="32" t="str">
        <f aca="false">IF(B55="","",IF($C$5="OUI",WORKDAY(C55,IF(WEEKDAY(C55,2)&gt;=6,D55,D55-1)),C55+D55-1))</f>
        <v/>
      </c>
    </row>
    <row r="56" customFormat="false" ht="12.95" hidden="false" customHeight="true" outlineLevel="0" collapsed="false">
      <c r="E56" s="32" t="str">
        <f aca="false">IF(B56="","",IF($C$5="OUI",WORKDAY(C56,IF(WEEKDAY(C56,2)&gt;=6,D56,D56-1)),C56+D56-1))</f>
        <v/>
      </c>
    </row>
    <row r="57" customFormat="false" ht="12.95" hidden="false" customHeight="true" outlineLevel="0" collapsed="false">
      <c r="E57" s="32" t="str">
        <f aca="false">IF(B57="","",IF($C$5="OUI",WORKDAY(C57,IF(WEEKDAY(C57,2)&gt;=6,D57,D57-1)),C57+D57-1))</f>
        <v/>
      </c>
    </row>
    <row r="58" customFormat="false" ht="12.95" hidden="false" customHeight="true" outlineLevel="0" collapsed="false">
      <c r="E58" s="32" t="str">
        <f aca="false">IF(B58="","",IF($C$5="OUI",WORKDAY(C58,IF(WEEKDAY(C58,2)&gt;=6,D58,D58-1)),C58+D58-1))</f>
        <v/>
      </c>
    </row>
    <row r="59" customFormat="false" ht="12.95" hidden="false" customHeight="true" outlineLevel="0" collapsed="false">
      <c r="E59" s="32" t="str">
        <f aca="false">IF(B59="","",IF($C$5="OUI",WORKDAY(C59,IF(WEEKDAY(C59,2)&gt;=6,D59,D59-1)),C59+D59-1))</f>
        <v/>
      </c>
    </row>
    <row r="60" customFormat="false" ht="12.95" hidden="false" customHeight="true" outlineLevel="0" collapsed="false">
      <c r="E60" s="32" t="str">
        <f aca="false">IF(B60="","",IF($C$5="OUI",WORKDAY(C60,IF(WEEKDAY(C60,2)&gt;=6,D60,D60-1)),C60+D60-1))</f>
        <v/>
      </c>
    </row>
    <row r="61" customFormat="false" ht="12.95" hidden="false" customHeight="true" outlineLevel="0" collapsed="false">
      <c r="E61" s="32" t="str">
        <f aca="false">IF(B61="","",IF($C$5="OUI",WORKDAY(C61,IF(WEEKDAY(C61,2)&gt;=6,D61,D61-1)),C61+D61-1))</f>
        <v/>
      </c>
    </row>
    <row r="62" customFormat="false" ht="12.95" hidden="false" customHeight="true" outlineLevel="0" collapsed="false">
      <c r="E62" s="32" t="str">
        <f aca="false">IF(B62="","",IF($C$5="OUI",WORKDAY(C62,IF(WEEKDAY(C62,2)&gt;=6,D62,D62-1)),C62+D62-1))</f>
        <v/>
      </c>
    </row>
    <row r="63" customFormat="false" ht="12.95" hidden="false" customHeight="true" outlineLevel="0" collapsed="false">
      <c r="E63" s="32" t="str">
        <f aca="false">IF(B63="","",IF($C$5="OUI",WORKDAY(C63,IF(WEEKDAY(C63,2)&gt;=6,D63,D63-1)),C63+D63-1))</f>
        <v/>
      </c>
    </row>
    <row r="64" customFormat="false" ht="12.95" hidden="false" customHeight="true" outlineLevel="0" collapsed="false">
      <c r="E64" s="32" t="str">
        <f aca="false">IF(B64="","",IF($C$5="OUI",WORKDAY(C64,IF(WEEKDAY(C64,2)&gt;=6,D64,D64-1)),C64+D64-1))</f>
        <v/>
      </c>
    </row>
    <row r="65" customFormat="false" ht="12.95" hidden="false" customHeight="true" outlineLevel="0" collapsed="false">
      <c r="E65" s="32" t="str">
        <f aca="false">IF(B65="","",IF($C$5="OUI",WORKDAY(C65,IF(WEEKDAY(C65,2)&gt;=6,D65,D65-1)),C65+D65-1))</f>
        <v/>
      </c>
    </row>
    <row r="66" customFormat="false" ht="12.95" hidden="false" customHeight="true" outlineLevel="0" collapsed="false">
      <c r="E66" s="32" t="str">
        <f aca="false">IF(B66="","",IF($C$5="OUI",WORKDAY(C66,IF(WEEKDAY(C66,2)&gt;=6,D66,D66-1)),C66+D66-1))</f>
        <v/>
      </c>
    </row>
    <row r="67" customFormat="false" ht="12.95" hidden="false" customHeight="true" outlineLevel="0" collapsed="false">
      <c r="E67" s="32" t="str">
        <f aca="false">IF(B67="","",IF($C$5="OUI",WORKDAY(C67,IF(WEEKDAY(C67,2)&gt;=6,D67,D67-1)),C67+D67-1))</f>
        <v/>
      </c>
    </row>
    <row r="68" customFormat="false" ht="12.95" hidden="false" customHeight="true" outlineLevel="0" collapsed="false">
      <c r="E68" s="32" t="str">
        <f aca="false">IF(B68="","",IF($C$5="OUI",WORKDAY(C68,IF(WEEKDAY(C68,2)&gt;=6,D68,D68-1)),C68+D68-1))</f>
        <v/>
      </c>
    </row>
    <row r="69" customFormat="false" ht="12.95" hidden="false" customHeight="true" outlineLevel="0" collapsed="false">
      <c r="E69" s="32" t="str">
        <f aca="false">IF(B69="","",IF($C$5="OUI",WORKDAY(C69,IF(WEEKDAY(C69,2)&gt;=6,D69,D69-1)),C69+D69-1))</f>
        <v/>
      </c>
    </row>
    <row r="70" customFormat="false" ht="12.95" hidden="false" customHeight="true" outlineLevel="0" collapsed="false">
      <c r="E70" s="32" t="str">
        <f aca="false">IF(B70="","",IF($C$5="OUI",WORKDAY(C70,IF(WEEKDAY(C70,2)&gt;=6,D70,D70-1)),C70+D70-1))</f>
        <v/>
      </c>
    </row>
    <row r="71" customFormat="false" ht="12.95" hidden="false" customHeight="true" outlineLevel="0" collapsed="false">
      <c r="E71" s="32" t="str">
        <f aca="false">IF(B71="","",IF($C$5="OUI",WORKDAY(C71,IF(WEEKDAY(C71,2)&gt;=6,D71,D71-1)),C71+D71-1))</f>
        <v/>
      </c>
    </row>
    <row r="72" customFormat="false" ht="12.95" hidden="false" customHeight="true" outlineLevel="0" collapsed="false">
      <c r="E72" s="32" t="str">
        <f aca="false">IF(B72="","",IF($C$5="OUI",WORKDAY(C72,IF(WEEKDAY(C72,2)&gt;=6,D72,D72-1)),C72+D72-1))</f>
        <v/>
      </c>
    </row>
    <row r="73" customFormat="false" ht="11.25" hidden="false" customHeight="false" outlineLevel="0" collapsed="false">
      <c r="E73" s="32" t="str">
        <f aca="false">IF(B73="","",IF($C$5="OUI",WORKDAY(C73,IF(WEEKDAY(C73,2)&gt;=6,D73,D73-1)),C73+D73-1))</f>
        <v/>
      </c>
    </row>
    <row r="74" customFormat="false" ht="11.25" hidden="false" customHeight="false" outlineLevel="0" collapsed="false">
      <c r="E74" s="32" t="str">
        <f aca="false">IF(B74="","",IF($C$5="OUI",WORKDAY(C74,IF(WEEKDAY(C74,2)&gt;=6,D74,D74-1)),C74+D74-1))</f>
        <v/>
      </c>
    </row>
    <row r="75" customFormat="false" ht="11.25" hidden="false" customHeight="false" outlineLevel="0" collapsed="false">
      <c r="E75" s="32" t="str">
        <f aca="false">IF(B75="","",IF($C$5="OUI",WORKDAY(C75,IF(WEEKDAY(C75,2)&gt;=6,D75,D75-1)),C75+D75-1))</f>
        <v/>
      </c>
    </row>
    <row r="76" customFormat="false" ht="11.25" hidden="false" customHeight="false" outlineLevel="0" collapsed="false">
      <c r="E76" s="32" t="str">
        <f aca="false">IF(B76="","",IF($C$5="OUI",WORKDAY(C76,IF(WEEKDAY(C76,2)&gt;=6,D76,D76-1)),C76+D76-1))</f>
        <v/>
      </c>
    </row>
    <row r="77" customFormat="false" ht="11.25" hidden="false" customHeight="false" outlineLevel="0" collapsed="false">
      <c r="E77" s="32" t="str">
        <f aca="false">IF(B77="","",IF($C$5="OUI",WORKDAY(C77,IF(WEEKDAY(C77,2)&gt;=6,D77,D77-1)),C77+D77-1))</f>
        <v/>
      </c>
    </row>
    <row r="78" customFormat="false" ht="11.25" hidden="false" customHeight="false" outlineLevel="0" collapsed="false">
      <c r="E78" s="32" t="str">
        <f aca="false">IF(B78="","",IF($C$5="OUI",WORKDAY(C78,IF(WEEKDAY(C78,2)&gt;=6,D78,D78-1)),C78+D78-1))</f>
        <v/>
      </c>
    </row>
  </sheetData>
  <mergeCells count="14">
    <mergeCell ref="A1:E1"/>
    <mergeCell ref="A2:B2"/>
    <mergeCell ref="C2:E2"/>
    <mergeCell ref="A3:B3"/>
    <mergeCell ref="C3:E3"/>
    <mergeCell ref="A4:B4"/>
    <mergeCell ref="A5:B5"/>
    <mergeCell ref="A6:B6"/>
    <mergeCell ref="A7:E7"/>
    <mergeCell ref="B9:B10"/>
    <mergeCell ref="C9:C10"/>
    <mergeCell ref="D9:D10"/>
    <mergeCell ref="E9:E10"/>
    <mergeCell ref="F9:F10"/>
  </mergeCells>
  <conditionalFormatting sqref="H8:BO8">
    <cfRule type="expression" priority="2" aboveAverage="0" equalAverage="0" bottom="0" percent="0" rank="0" text="" dxfId="0">
      <formula>H8&lt;&gt;""</formula>
    </cfRule>
  </conditionalFormatting>
  <conditionalFormatting sqref="I7:BO7">
    <cfRule type="expression" priority="3" aboveAverage="0" equalAverage="0" bottom="0" percent="0" rank="0" text="" dxfId="1">
      <formula>I10&lt;&gt;1</formula>
    </cfRule>
  </conditionalFormatting>
  <conditionalFormatting sqref="I7:BO10">
    <cfRule type="expression" priority="4" aboveAverage="0" equalAverage="0" bottom="0" percent="0" rank="0" text="" dxfId="2">
      <formula>I$10=1</formula>
    </cfRule>
  </conditionalFormatting>
  <conditionalFormatting sqref="F11:F81">
    <cfRule type="expression" priority="5" aboveAverage="0" equalAverage="0" bottom="0" percent="0" rank="0" text="" dxfId="3">
      <formula>$B11&lt;&gt;""</formula>
    </cfRule>
  </conditionalFormatting>
  <conditionalFormatting sqref="H7:BO13 H16:BO78">
    <cfRule type="expression" priority="6" aboveAverage="0" equalAverage="0" bottom="0" percent="0" rank="0" text="" dxfId="4">
      <formula>AND(H$7=$G$2,$B7&lt;&gt;"")</formula>
    </cfRule>
  </conditionalFormatting>
  <conditionalFormatting sqref="H12:BO13 H16:BO78">
    <cfRule type="expression" priority="7" aboveAverage="0" equalAverage="0" bottom="0" percent="0" rank="0" text="" dxfId="5">
      <formula>$B12=""</formula>
    </cfRule>
    <cfRule type="expression" priority="8" aboveAverage="0" equalAverage="0" bottom="0" percent="0" rank="0" text="" dxfId="6">
      <formula>AND(H$7&gt;=$C12,H$7&lt;=$E12,H$7&lt;=$G12,$F12&gt;0)</formula>
    </cfRule>
    <cfRule type="expression" priority="9" aboveAverage="0" equalAverage="0" bottom="0" percent="0" rank="0" text="" dxfId="7">
      <formula>AND(H$7&gt;=$C12,H$7&lt;=$E12,H$7&gt;=$G12,H$7&gt;=TODAY())</formula>
    </cfRule>
    <cfRule type="expression" priority="10" aboveAverage="0" equalAverage="0" bottom="0" percent="0" rank="0" text="" dxfId="8">
      <formula>AND(H$7&gt;=$C12,H$7&lt;=$E12,H$7&gt;=$G12)</formula>
    </cfRule>
  </conditionalFormatting>
  <conditionalFormatting sqref="H11:BO11">
    <cfRule type="expression" priority="11" aboveAverage="0" equalAverage="0" bottom="0" percent="0" rank="0" text="" dxfId="9">
      <formula>$B11=""</formula>
    </cfRule>
    <cfRule type="expression" priority="12" aboveAverage="0" equalAverage="0" bottom="0" percent="0" rank="0" text="" dxfId="10">
      <formula>AND(H$7&gt;=$C11,H$7&lt;=$E11,H$7&lt;=$G11,$F11&gt;0)</formula>
    </cfRule>
    <cfRule type="expression" priority="13" aboveAverage="0" equalAverage="0" bottom="0" percent="0" rank="0" text="" dxfId="11">
      <formula>AND(H$7&gt;=$C11,H$7&lt;=$E11,H$7&gt;=$G11,H$7&gt;=TODAY())</formula>
    </cfRule>
    <cfRule type="expression" priority="14" aboveAverage="0" equalAverage="0" bottom="0" percent="0" rank="0" text="" dxfId="12">
      <formula>AND(H$7&gt;=$C11,H$7&lt;=$E11,H$7&gt;=$G11)</formula>
    </cfRule>
  </conditionalFormatting>
  <conditionalFormatting sqref="H14:BO15">
    <cfRule type="expression" priority="15" aboveAverage="0" equalAverage="0" bottom="0" percent="0" rank="0" text="" dxfId="13">
      <formula>AND(H$7=$G$2,$B14&lt;&gt;"")</formula>
    </cfRule>
  </conditionalFormatting>
  <conditionalFormatting sqref="H14:BO15">
    <cfRule type="expression" priority="16" aboveAverage="0" equalAverage="0" bottom="0" percent="0" rank="0" text="" dxfId="14">
      <formula>$B14=""</formula>
    </cfRule>
    <cfRule type="expression" priority="17" aboveAverage="0" equalAverage="0" bottom="0" percent="0" rank="0" text="" dxfId="15">
      <formula>AND(H$7&gt;=$C14,H$7&lt;=$E14,H$7&lt;=$G14,$F14&gt;0)</formula>
    </cfRule>
    <cfRule type="expression" priority="18" aboveAverage="0" equalAverage="0" bottom="0" percent="0" rank="0" text="" dxfId="16">
      <formula>AND(H$7&gt;=$C14,H$7&lt;=$E14,H$7&gt;=$G14,H$7&gt;=TODAY())</formula>
    </cfRule>
    <cfRule type="expression" priority="19" aboveAverage="0" equalAverage="0" bottom="0" percent="0" rank="0" text="" dxfId="17">
      <formula>AND(H$7&gt;=$C14,H$7&lt;=$E14,H$7&gt;=$G14)</formula>
    </cfRule>
  </conditionalFormatting>
  <dataValidations count="1">
    <dataValidation allowBlank="true" operator="between" showDropDown="false" showErrorMessage="true" showInputMessage="true" sqref="C5:E5" type="list">
      <formula1>ouinon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3.8" zeroHeight="false" outlineLevelRow="0" outlineLevelCol="0"/>
  <cols>
    <col collapsed="false" customWidth="true" hidden="false" outlineLevel="0" max="1" min="1" style="35" width="7.49"/>
    <col collapsed="false" customWidth="true" hidden="false" outlineLevel="0" max="2" min="2" style="0" width="28.62"/>
    <col collapsed="false" customWidth="true" hidden="false" outlineLevel="0" max="3" min="3" style="35" width="8.19"/>
    <col collapsed="false" customWidth="true" hidden="false" outlineLevel="0" max="4" min="4" style="0" width="28.76"/>
    <col collapsed="false" customWidth="true" hidden="false" outlineLevel="0" max="5" min="5" style="0" width="6.94"/>
    <col collapsed="false" customWidth="true" hidden="false" outlineLevel="0" max="6" min="6" style="35" width="12.91"/>
    <col collapsed="false" customWidth="true" hidden="false" outlineLevel="0" max="7" min="7" style="35" width="6.81"/>
    <col collapsed="false" customWidth="true" hidden="false" outlineLevel="0" max="8" min="8" style="35" width="7.92"/>
    <col collapsed="false" customWidth="true" hidden="false" outlineLevel="0" max="9" min="9" style="35" width="9.86"/>
    <col collapsed="false" customWidth="true" hidden="false" outlineLevel="0" max="10" min="10" style="35" width="4.44"/>
    <col collapsed="false" customWidth="true" hidden="false" outlineLevel="0" max="11" min="11" style="0" width="53.91"/>
    <col collapsed="false" customWidth="true" hidden="false" outlineLevel="0" max="1025" min="12" style="0" width="10.65"/>
  </cols>
  <sheetData>
    <row r="1" customFormat="false" ht="33" hidden="false" customHeight="true" outlineLevel="0" collapsed="false">
      <c r="A1" s="36" t="s">
        <v>14</v>
      </c>
      <c r="B1" s="37" t="s">
        <v>9</v>
      </c>
      <c r="C1" s="38" t="s">
        <v>15</v>
      </c>
      <c r="D1" s="37" t="s">
        <v>16</v>
      </c>
      <c r="E1" s="37" t="s">
        <v>17</v>
      </c>
      <c r="F1" s="36" t="s">
        <v>7</v>
      </c>
      <c r="G1" s="36" t="s">
        <v>10</v>
      </c>
      <c r="H1" s="36" t="s">
        <v>12</v>
      </c>
      <c r="I1" s="36" t="s">
        <v>18</v>
      </c>
      <c r="J1" s="36" t="s">
        <v>19</v>
      </c>
      <c r="K1" s="37" t="s">
        <v>20</v>
      </c>
    </row>
    <row r="2" customFormat="false" ht="15.1" hidden="false" customHeight="false" outlineLevel="0" collapsed="false">
      <c r="A2" s="39" t="s">
        <v>21</v>
      </c>
      <c r="B2" s="40" t="s">
        <v>22</v>
      </c>
      <c r="C2" s="39" t="s">
        <v>23</v>
      </c>
      <c r="D2" s="41" t="s">
        <v>24</v>
      </c>
      <c r="E2" s="41" t="s">
        <v>25</v>
      </c>
      <c r="F2" s="42" t="n">
        <v>42849</v>
      </c>
      <c r="G2" s="39" t="n">
        <v>1</v>
      </c>
      <c r="H2" s="43" t="n">
        <v>1</v>
      </c>
      <c r="I2" s="39" t="n">
        <v>1</v>
      </c>
      <c r="J2" s="39" t="n">
        <v>1</v>
      </c>
      <c r="K2" s="44" t="s">
        <v>26</v>
      </c>
    </row>
    <row r="3" customFormat="false" ht="15.1" hidden="false" customHeight="false" outlineLevel="0" collapsed="false">
      <c r="A3" s="39" t="s">
        <v>27</v>
      </c>
      <c r="B3" s="45" t="s">
        <v>28</v>
      </c>
      <c r="C3" s="39" t="s">
        <v>29</v>
      </c>
      <c r="D3" s="41" t="s">
        <v>30</v>
      </c>
      <c r="E3" s="41" t="s">
        <v>25</v>
      </c>
      <c r="F3" s="42" t="n">
        <v>42850</v>
      </c>
      <c r="G3" s="39" t="n">
        <v>2</v>
      </c>
      <c r="H3" s="43" t="n">
        <v>1</v>
      </c>
      <c r="I3" s="39" t="n">
        <v>2</v>
      </c>
      <c r="J3" s="39" t="n">
        <v>2</v>
      </c>
      <c r="K3" s="44" t="s">
        <v>31</v>
      </c>
    </row>
    <row r="4" customFormat="false" ht="18" hidden="false" customHeight="true" outlineLevel="0" collapsed="false">
      <c r="A4" s="39" t="s">
        <v>32</v>
      </c>
      <c r="B4" s="45" t="s">
        <v>33</v>
      </c>
      <c r="C4" s="39" t="s">
        <v>34</v>
      </c>
      <c r="D4" s="41" t="s">
        <v>35</v>
      </c>
      <c r="E4" s="41" t="s">
        <v>25</v>
      </c>
      <c r="F4" s="42" t="n">
        <v>42851</v>
      </c>
      <c r="G4" s="39" t="n">
        <v>2</v>
      </c>
      <c r="H4" s="43" t="n">
        <v>1</v>
      </c>
      <c r="I4" s="39" t="n">
        <v>2</v>
      </c>
      <c r="J4" s="39" t="n">
        <v>2</v>
      </c>
      <c r="K4" s="44" t="s">
        <v>36</v>
      </c>
    </row>
    <row r="5" customFormat="false" ht="15.1" hidden="false" customHeight="false" outlineLevel="0" collapsed="false">
      <c r="A5" s="39" t="s">
        <v>32</v>
      </c>
      <c r="B5" s="45" t="s">
        <v>33</v>
      </c>
      <c r="C5" s="39" t="s">
        <v>37</v>
      </c>
      <c r="D5" s="41" t="s">
        <v>38</v>
      </c>
      <c r="E5" s="41" t="s">
        <v>25</v>
      </c>
      <c r="F5" s="42" t="n">
        <v>42851</v>
      </c>
      <c r="G5" s="39" t="n">
        <v>30</v>
      </c>
      <c r="H5" s="43" t="n">
        <v>1</v>
      </c>
      <c r="I5" s="39" t="n">
        <v>30</v>
      </c>
      <c r="J5" s="39" t="n">
        <v>30</v>
      </c>
      <c r="K5" s="44" t="s">
        <v>39</v>
      </c>
    </row>
    <row r="6" customFormat="false" ht="15.1" hidden="false" customHeight="false" outlineLevel="0" collapsed="false">
      <c r="A6" s="39" t="s">
        <v>32</v>
      </c>
      <c r="B6" s="45" t="s">
        <v>40</v>
      </c>
      <c r="C6" s="39" t="s">
        <v>41</v>
      </c>
      <c r="D6" s="41" t="s">
        <v>42</v>
      </c>
      <c r="E6" s="41" t="s">
        <v>25</v>
      </c>
      <c r="F6" s="42" t="n">
        <v>42858</v>
      </c>
      <c r="G6" s="39" t="n">
        <v>3</v>
      </c>
      <c r="H6" s="43" t="n">
        <v>1</v>
      </c>
      <c r="I6" s="39" t="n">
        <v>3</v>
      </c>
      <c r="J6" s="39" t="n">
        <v>3</v>
      </c>
      <c r="K6" s="44" t="s">
        <v>43</v>
      </c>
    </row>
    <row r="7" customFormat="false" ht="15.1" hidden="false" customHeight="false" outlineLevel="0" collapsed="false">
      <c r="A7" s="39" t="s">
        <v>44</v>
      </c>
      <c r="B7" s="45" t="s">
        <v>45</v>
      </c>
      <c r="C7" s="39" t="s">
        <v>46</v>
      </c>
      <c r="D7" s="41" t="s">
        <v>47</v>
      </c>
      <c r="E7" s="41" t="s">
        <v>25</v>
      </c>
      <c r="F7" s="42" t="n">
        <v>42884</v>
      </c>
      <c r="G7" s="39" t="n">
        <v>2</v>
      </c>
      <c r="H7" s="43" t="n">
        <v>1</v>
      </c>
      <c r="I7" s="39" t="n">
        <v>2</v>
      </c>
      <c r="J7" s="39" t="n">
        <v>2</v>
      </c>
      <c r="K7" s="44" t="s">
        <v>48</v>
      </c>
    </row>
    <row r="8" customFormat="false" ht="15.1" hidden="false" customHeight="false" outlineLevel="0" collapsed="false">
      <c r="A8" s="39" t="s">
        <v>49</v>
      </c>
      <c r="B8" s="45" t="s">
        <v>50</v>
      </c>
      <c r="C8" s="39" t="s">
        <v>51</v>
      </c>
      <c r="D8" s="41" t="s">
        <v>52</v>
      </c>
      <c r="E8" s="41" t="s">
        <v>25</v>
      </c>
      <c r="F8" s="42" t="n">
        <v>42886</v>
      </c>
      <c r="G8" s="39" t="n">
        <v>1</v>
      </c>
      <c r="H8" s="43" t="n">
        <v>1</v>
      </c>
      <c r="I8" s="39" t="n">
        <v>1</v>
      </c>
      <c r="J8" s="39" t="n">
        <v>1</v>
      </c>
      <c r="K8" s="44" t="s">
        <v>53</v>
      </c>
    </row>
    <row r="9" customFormat="false" ht="15.1" hidden="false" customHeight="false" outlineLevel="0" collapsed="false">
      <c r="A9" s="39" t="s">
        <v>32</v>
      </c>
      <c r="B9" s="45" t="s">
        <v>54</v>
      </c>
      <c r="C9" s="39" t="s">
        <v>55</v>
      </c>
      <c r="D9" s="41" t="s">
        <v>56</v>
      </c>
      <c r="E9" s="41" t="s">
        <v>25</v>
      </c>
      <c r="F9" s="42" t="n">
        <v>42860</v>
      </c>
      <c r="G9" s="39" t="n">
        <v>41</v>
      </c>
      <c r="H9" s="43" t="n">
        <v>0.8</v>
      </c>
      <c r="I9" s="39" t="n">
        <v>30</v>
      </c>
      <c r="J9" s="39" t="n">
        <v>40</v>
      </c>
      <c r="K9" s="44" t="s">
        <v>57</v>
      </c>
    </row>
    <row r="10" customFormat="false" ht="15.1" hidden="false" customHeight="false" outlineLevel="0" collapsed="false">
      <c r="A10" s="39" t="s">
        <v>32</v>
      </c>
      <c r="B10" s="45" t="s">
        <v>58</v>
      </c>
      <c r="C10" s="39" t="s">
        <v>59</v>
      </c>
      <c r="D10" s="41" t="s">
        <v>60</v>
      </c>
      <c r="E10" s="41" t="s">
        <v>25</v>
      </c>
      <c r="F10" s="42" t="n">
        <v>42860</v>
      </c>
      <c r="G10" s="39" t="n">
        <v>41</v>
      </c>
      <c r="H10" s="43" t="n">
        <v>0.8</v>
      </c>
      <c r="I10" s="39" t="n">
        <v>30</v>
      </c>
      <c r="J10" s="39" t="n">
        <v>40</v>
      </c>
      <c r="K10" s="44" t="s">
        <v>61</v>
      </c>
    </row>
    <row r="11" customFormat="false" ht="15.1" hidden="false" customHeight="false" outlineLevel="0" collapsed="false">
      <c r="A11" s="39" t="s">
        <v>44</v>
      </c>
      <c r="B11" s="45" t="s">
        <v>62</v>
      </c>
      <c r="C11" s="39" t="s">
        <v>63</v>
      </c>
      <c r="D11" s="41" t="s">
        <v>64</v>
      </c>
      <c r="E11" s="41" t="s">
        <v>25</v>
      </c>
      <c r="F11" s="42" t="n">
        <v>42898</v>
      </c>
      <c r="G11" s="39" t="n">
        <v>3</v>
      </c>
      <c r="H11" s="43" t="n">
        <v>1</v>
      </c>
      <c r="I11" s="39" t="n">
        <v>3</v>
      </c>
      <c r="J11" s="39" t="n">
        <v>3</v>
      </c>
      <c r="K11" s="44" t="s">
        <v>65</v>
      </c>
    </row>
    <row r="12" customFormat="false" ht="15.1" hidden="false" customHeight="false" outlineLevel="0" collapsed="false">
      <c r="A12" s="39"/>
      <c r="B12" s="45"/>
      <c r="C12" s="39"/>
      <c r="D12" s="41"/>
      <c r="E12" s="41"/>
      <c r="F12" s="42"/>
      <c r="G12" s="39"/>
      <c r="H12" s="43"/>
      <c r="I12" s="39"/>
      <c r="J12" s="39"/>
      <c r="K12" s="44"/>
    </row>
    <row r="13" customFormat="false" ht="15.1" hidden="false" customHeight="false" outlineLevel="0" collapsed="false">
      <c r="A13" s="39"/>
      <c r="B13" s="45"/>
      <c r="C13" s="39"/>
      <c r="D13" s="41"/>
      <c r="E13" s="41"/>
      <c r="F13" s="42"/>
      <c r="G13" s="39"/>
      <c r="H13" s="43"/>
      <c r="I13" s="39"/>
      <c r="J13" s="39"/>
      <c r="K13" s="44"/>
    </row>
    <row r="14" customFormat="false" ht="15.1" hidden="false" customHeight="false" outlineLevel="0" collapsed="false">
      <c r="A14" s="39"/>
      <c r="B14" s="45"/>
      <c r="C14" s="39"/>
      <c r="D14" s="41"/>
      <c r="E14" s="41"/>
      <c r="F14" s="42"/>
      <c r="G14" s="39"/>
      <c r="H14" s="43"/>
      <c r="I14" s="39"/>
      <c r="J14" s="39"/>
      <c r="K14" s="44"/>
    </row>
    <row r="15" customFormat="false" ht="15.1" hidden="false" customHeight="false" outlineLevel="0" collapsed="false">
      <c r="A15" s="39"/>
      <c r="B15" s="45"/>
      <c r="C15" s="39"/>
      <c r="D15" s="41"/>
      <c r="E15" s="41"/>
      <c r="F15" s="42"/>
      <c r="G15" s="39"/>
      <c r="H15" s="43"/>
      <c r="I15" s="39"/>
      <c r="J15" s="39"/>
      <c r="K15" s="44"/>
    </row>
    <row r="16" customFormat="false" ht="15.1" hidden="false" customHeight="false" outlineLevel="0" collapsed="false">
      <c r="A16" s="39"/>
      <c r="B16" s="45"/>
      <c r="C16" s="39"/>
      <c r="D16" s="41"/>
      <c r="E16" s="41"/>
      <c r="F16" s="42"/>
      <c r="G16" s="39"/>
      <c r="H16" s="43"/>
      <c r="I16" s="39"/>
      <c r="J16" s="39"/>
      <c r="K16" s="44"/>
    </row>
    <row r="17" customFormat="false" ht="15.1" hidden="false" customHeight="false" outlineLevel="0" collapsed="false">
      <c r="A17" s="39"/>
      <c r="B17" s="45"/>
      <c r="C17" s="39"/>
      <c r="D17" s="41"/>
      <c r="E17" s="41"/>
      <c r="F17" s="42"/>
      <c r="G17" s="39"/>
      <c r="H17" s="43"/>
      <c r="I17" s="39"/>
      <c r="J17" s="39"/>
      <c r="K17" s="44"/>
    </row>
    <row r="18" customFormat="false" ht="15.1" hidden="false" customHeight="false" outlineLevel="0" collapsed="false">
      <c r="A18" s="46"/>
      <c r="B18" s="47"/>
      <c r="C18" s="46"/>
      <c r="D18" s="48"/>
      <c r="E18" s="48"/>
      <c r="F18" s="49"/>
      <c r="G18" s="46"/>
      <c r="H18" s="50"/>
      <c r="I18" s="46"/>
      <c r="J18" s="46"/>
      <c r="K18" s="51"/>
    </row>
  </sheetData>
  <dataValidations count="1">
    <dataValidation allowBlank="true" operator="between" showDropDown="false" showErrorMessage="true" showInputMessage="true" sqref="E2:E18" type="list">
      <formula1>"Sophie,Anthony,Tous"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2.71"/>
    <col collapsed="false" customWidth="true" hidden="false" outlineLevel="0" max="3" min="3" style="0" width="4.29"/>
    <col collapsed="false" customWidth="true" hidden="false" outlineLevel="0" max="4" min="4" style="0" width="5.28"/>
    <col collapsed="false" customWidth="true" hidden="false" outlineLevel="0" max="1025" min="5" style="0" width="10.65"/>
  </cols>
  <sheetData>
    <row r="1" customFormat="false" ht="15" hidden="false" customHeight="false" outlineLevel="0" collapsed="false">
      <c r="A1" s="0" t="n">
        <v>1</v>
      </c>
      <c r="B1" s="0" t="s">
        <v>66</v>
      </c>
      <c r="D1" s="0" t="s">
        <v>6</v>
      </c>
    </row>
    <row r="2" customFormat="false" ht="15" hidden="false" customHeight="false" outlineLevel="0" collapsed="false">
      <c r="A2" s="0" t="n">
        <v>2</v>
      </c>
      <c r="B2" s="0" t="s">
        <v>67</v>
      </c>
      <c r="D2" s="0" t="s">
        <v>68</v>
      </c>
    </row>
    <row r="3" customFormat="false" ht="15" hidden="false" customHeight="false" outlineLevel="0" collapsed="false">
      <c r="A3" s="0" t="n">
        <v>3</v>
      </c>
      <c r="B3" s="0" t="s">
        <v>67</v>
      </c>
    </row>
    <row r="4" customFormat="false" ht="15" hidden="false" customHeight="false" outlineLevel="0" collapsed="false">
      <c r="A4" s="0" t="n">
        <v>4</v>
      </c>
      <c r="B4" s="0" t="s">
        <v>69</v>
      </c>
    </row>
    <row r="5" customFormat="false" ht="15" hidden="false" customHeight="false" outlineLevel="0" collapsed="false">
      <c r="A5" s="0" t="n">
        <v>5</v>
      </c>
      <c r="B5" s="0" t="s">
        <v>70</v>
      </c>
    </row>
    <row r="6" customFormat="false" ht="15" hidden="false" customHeight="false" outlineLevel="0" collapsed="false">
      <c r="A6" s="0" t="n">
        <v>6</v>
      </c>
      <c r="B6" s="0" t="s">
        <v>71</v>
      </c>
    </row>
    <row r="7" customFormat="false" ht="15" hidden="false" customHeight="false" outlineLevel="0" collapsed="false">
      <c r="A7" s="0" t="n">
        <v>7</v>
      </c>
      <c r="B7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LibreOffice/5.3.3.2$Windows_X86_64 LibreOffice_project/3d9a8b4b4e538a85e0782bd6c2d430bafe583448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2013-05-27T13:57:34Z</dcterms:created>
  <dc:creator>Cédric Guérin</dc:creator>
  <dc:description/>
  <dc:language>fr-FR</dc:language>
  <cp:lastModifiedBy/>
  <cp:lastPrinted>2017-03-21T21:07:33Z</cp:lastPrinted>
  <dcterms:modified xsi:type="dcterms:W3CDTF">2017-06-22T09:34:57Z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