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70661ecb0f3da1/Desktop/UTSA Data Analytics Boot Camp/excel-challenge/"/>
    </mc:Choice>
  </mc:AlternateContent>
  <xr:revisionPtr revIDLastSave="640" documentId="8_{CDEC06E1-B9A6-44EF-984F-4B346BCF11F1}" xr6:coauthVersionLast="47" xr6:coauthVersionMax="47" xr10:uidLastSave="{BC7B38E4-B647-44E0-A866-632BCBB8DC68}"/>
  <bookViews>
    <workbookView xWindow="40920" yWindow="-120" windowWidth="29040" windowHeight="15840" xr2:uid="{00000000-000D-0000-FFFF-FFFF00000000}"/>
  </bookViews>
  <sheets>
    <sheet name="Data" sheetId="1" r:id="rId1"/>
    <sheet name="Pivot of Category" sheetId="2" r:id="rId2"/>
    <sheet name="Pivot of Sub Category" sheetId="3" r:id="rId3"/>
    <sheet name="Date_State Pivot" sheetId="8" r:id="rId4"/>
    <sheet name="Bonus" sheetId="9" r:id="rId5"/>
    <sheet name="Bonus Statistical Analysis" sheetId="10" r:id="rId6"/>
  </sheets>
  <definedNames>
    <definedName name="_xlnm._FilterDatabase" localSheetId="5" hidden="1">'Bonus Statistical Analysis'!$A$1:$H$1</definedName>
    <definedName name="_xlnm._FilterDatabase" localSheetId="0" hidden="1">Data!$A$1:$T$4115</definedName>
  </definedNames>
  <calcPr calcId="191029"/>
  <pivotCaches>
    <pivotCache cacheId="0" r:id="rId7"/>
    <pivotCache cacheId="2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0" l="1"/>
  <c r="K3" i="10"/>
  <c r="K4" i="10"/>
  <c r="K5" i="10"/>
  <c r="K6" i="10"/>
  <c r="K7" i="10"/>
  <c r="K8" i="10"/>
  <c r="H4" i="10"/>
  <c r="H5" i="10"/>
  <c r="H6" i="10"/>
  <c r="H7" i="10"/>
  <c r="H8" i="10"/>
  <c r="H2" i="10"/>
  <c r="K2" i="10" l="1"/>
  <c r="B3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D2" i="9"/>
  <c r="C2" i="9"/>
  <c r="B2" i="9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63" i="1"/>
  <c r="S164" i="1"/>
  <c r="S165" i="1"/>
  <c r="S166" i="1"/>
  <c r="S167" i="1"/>
  <c r="S168" i="1"/>
  <c r="S169" i="1"/>
  <c r="S170" i="1"/>
  <c r="S171" i="1"/>
  <c r="S172" i="1"/>
  <c r="S173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3" i="1"/>
  <c r="S4" i="1"/>
  <c r="S5" i="1"/>
  <c r="S6" i="1"/>
  <c r="S7" i="1"/>
  <c r="S8" i="1"/>
  <c r="S9" i="1"/>
  <c r="S10" i="1"/>
  <c r="S11" i="1"/>
  <c r="S12" i="1"/>
  <c r="T3" i="1"/>
  <c r="T4" i="1"/>
  <c r="T5" i="1"/>
  <c r="T6" i="1"/>
  <c r="T7" i="1"/>
  <c r="T8" i="1"/>
  <c r="T9" i="1"/>
  <c r="T10" i="1"/>
  <c r="T11" i="1"/>
  <c r="T12" i="1"/>
  <c r="T2" i="1"/>
  <c r="S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2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E2" i="9" l="1"/>
  <c r="G2" i="9" s="1"/>
  <c r="E10" i="9"/>
  <c r="F10" i="9" s="1"/>
  <c r="E6" i="9"/>
  <c r="H6" i="9" s="1"/>
  <c r="E13" i="9"/>
  <c r="F13" i="9" s="1"/>
  <c r="E9" i="9"/>
  <c r="F9" i="9" s="1"/>
  <c r="E5" i="9"/>
  <c r="H5" i="9" s="1"/>
  <c r="E12" i="9"/>
  <c r="F12" i="9" s="1"/>
  <c r="E8" i="9"/>
  <c r="F8" i="9" s="1"/>
  <c r="E4" i="9"/>
  <c r="H4" i="9" s="1"/>
  <c r="E11" i="9"/>
  <c r="F11" i="9" s="1"/>
  <c r="E7" i="9"/>
  <c r="F7" i="9" s="1"/>
  <c r="E3" i="9"/>
  <c r="H3" i="9" s="1"/>
  <c r="G4" i="9" l="1"/>
  <c r="H10" i="9"/>
  <c r="H2" i="9"/>
  <c r="G10" i="9"/>
  <c r="F5" i="9"/>
  <c r="G5" i="9"/>
  <c r="G9" i="9"/>
  <c r="H9" i="9"/>
  <c r="F2" i="9"/>
  <c r="F4" i="9"/>
  <c r="F3" i="9"/>
  <c r="H8" i="9"/>
  <c r="G3" i="9"/>
  <c r="H12" i="9"/>
  <c r="G7" i="9"/>
  <c r="H13" i="9"/>
  <c r="G8" i="9"/>
  <c r="G11" i="9"/>
  <c r="F6" i="9"/>
  <c r="H7" i="9"/>
  <c r="G12" i="9"/>
  <c r="H11" i="9"/>
  <c r="G13" i="9"/>
  <c r="G6" i="9"/>
</calcChain>
</file>

<file path=xl/sharedStrings.xml><?xml version="1.0" encoding="utf-8"?>
<sst xmlns="http://schemas.openxmlformats.org/spreadsheetml/2006/main" count="28553" uniqueCount="8417">
  <si>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</si>
  <si>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</si>
  <si>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</si>
  <si>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</si>
  <si>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</si>
  <si>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</si>
  <si>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</si>
  <si>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</si>
  <si>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</si>
  <si>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</si>
  <si>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</si>
  <si>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</si>
  <si>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</si>
  <si>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</si>
  <si>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</si>
  <si>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</si>
  <si>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</si>
  <si>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</si>
  <si>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</si>
  <si>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</si>
  <si>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</si>
  <si>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</si>
  <si>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</si>
  <si>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</si>
  <si>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</si>
  <si>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</si>
  <si>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</si>
  <si>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</si>
  <si>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</si>
  <si>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</si>
  <si>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</si>
  <si>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</si>
  <si>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</si>
  <si>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</si>
  <si>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</si>
  <si>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</si>
  <si>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</si>
  <si>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</si>
  <si>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</si>
  <si>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</si>
  <si>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</si>
  <si>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</si>
  <si>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</si>
  <si>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</si>
  <si>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</si>
  <si>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</si>
  <si>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</si>
  <si>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</si>
  <si>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</si>
  <si>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</si>
  <si>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</si>
  <si>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</si>
  <si>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</si>
  <si>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</si>
  <si>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</si>
  <si>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</si>
  <si>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</si>
  <si>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</si>
  <si>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</si>
  <si>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</si>
  <si>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</si>
  <si>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</si>
  <si>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</si>
  <si>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</si>
  <si>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</si>
  <si>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</si>
  <si>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</si>
  <si>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</si>
  <si>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</si>
  <si>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</si>
  <si>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</si>
  <si>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</si>
  <si>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</si>
  <si>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</si>
  <si>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</si>
  <si>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</si>
  <si>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</si>
  <si>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</si>
  <si>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</si>
  <si>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</si>
  <si>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</si>
  <si>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</si>
  <si>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</si>
  <si>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</si>
  <si>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</si>
  <si>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</si>
  <si>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</si>
  <si>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</si>
  <si>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</si>
  <si>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</si>
  <si>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</si>
  <si>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</si>
  <si>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</si>
  <si>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</si>
  <si>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</si>
  <si>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</si>
  <si>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</si>
  <si>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</si>
  <si>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</si>
  <si>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</si>
  <si>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</si>
  <si>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</si>
  <si>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</si>
  <si>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</si>
  <si>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</si>
  <si>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</si>
  <si>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</si>
  <si>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</si>
  <si>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</si>
  <si>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</si>
  <si>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</si>
  <si>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</si>
  <si>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</si>
  <si>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</si>
  <si>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</si>
  <si>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</si>
  <si>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</si>
  <si>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</si>
  <si>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</si>
  <si>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</si>
  <si>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</si>
  <si>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</si>
  <si>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</si>
  <si>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</si>
  <si>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</si>
  <si>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</si>
  <si>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</si>
  <si>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</si>
  <si>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</si>
  <si>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</si>
  <si>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</si>
  <si>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</si>
  <si>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</si>
  <si>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</si>
  <si>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</si>
  <si>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</si>
  <si>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</si>
  <si>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</si>
  <si>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</si>
  <si>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</si>
  <si>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</si>
  <si>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</si>
  <si>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</si>
  <si>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</si>
  <si>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</si>
  <si>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</si>
  <si>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</si>
  <si>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</si>
  <si>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</si>
  <si>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</si>
  <si>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</si>
  <si>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</si>
  <si>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</si>
  <si>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</si>
  <si>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</si>
  <si>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</si>
  <si>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</si>
  <si>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</si>
  <si>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</si>
  <si>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</si>
  <si>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</si>
  <si>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</si>
  <si>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</si>
  <si>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</si>
  <si>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</si>
  <si>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</si>
  <si>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</si>
  <si>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</si>
  <si>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</si>
  <si>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</si>
  <si>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</si>
  <si>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</si>
  <si>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</si>
  <si>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</si>
  <si>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</si>
  <si>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</si>
  <si>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</si>
  <si>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</si>
  <si>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</si>
  <si>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</si>
  <si>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</si>
  <si>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</si>
  <si>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</si>
  <si>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</si>
  <si>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</si>
  <si>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</si>
  <si>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</si>
  <si>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</si>
  <si>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</si>
  <si>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</si>
  <si>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</si>
  <si>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</si>
  <si>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</si>
  <si>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</si>
  <si>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</si>
  <si>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</si>
  <si>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</si>
  <si>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</si>
  <si>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</si>
  <si>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</si>
  <si>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</si>
  <si>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</si>
  <si>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</si>
  <si>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</si>
  <si>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</si>
  <si>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</si>
  <si>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</si>
  <si>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</si>
  <si>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</si>
  <si>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</si>
  <si>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</si>
  <si>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</si>
  <si>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</si>
  <si>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</si>
  <si>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</si>
  <si>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</si>
  <si>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</si>
  <si>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</si>
  <si>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</si>
  <si>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</si>
  <si>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</si>
  <si>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</si>
  <si>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</si>
  <si>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</si>
  <si>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</si>
  <si>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</si>
  <si>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</si>
  <si>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</si>
  <si>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</si>
  <si>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</si>
  <si>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</si>
  <si>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</si>
  <si>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</si>
  <si>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</si>
  <si>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</si>
  <si>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</si>
  <si>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</si>
  <si>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</si>
  <si>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</si>
  <si>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</si>
  <si>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</si>
  <si>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</si>
  <si>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</si>
  <si>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</si>
  <si>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</si>
  <si>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</si>
  <si>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</si>
  <si>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</si>
  <si>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</si>
  <si>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</si>
  <si>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</si>
  <si>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</si>
  <si>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</si>
  <si>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</si>
  <si>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</si>
  <si>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</si>
  <si>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</si>
  <si>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</si>
  <si>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</si>
  <si>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</si>
  <si>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</si>
  <si>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</si>
  <si>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</si>
  <si>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</si>
  <si>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</si>
  <si>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</si>
  <si>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</si>
  <si>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</si>
  <si>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</si>
  <si>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</si>
  <si>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</si>
  <si>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</si>
  <si>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</si>
  <si>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</si>
  <si>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</si>
  <si>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</si>
  <si>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</si>
  <si>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</si>
  <si>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</si>
  <si>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</si>
  <si>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</si>
  <si>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</si>
  <si>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</si>
  <si>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</si>
  <si>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</si>
  <si>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</si>
  <si>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</si>
  <si>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</si>
  <si>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</si>
  <si>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</si>
  <si>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</si>
  <si>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</si>
  <si>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</si>
  <si>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</si>
  <si>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</si>
  <si>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</si>
  <si>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</si>
  <si>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</si>
  <si>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</si>
  <si>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</si>
  <si>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</si>
  <si>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</si>
  <si>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</si>
  <si>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</si>
  <si>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</si>
  <si>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</si>
  <si>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</si>
  <si>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</si>
  <si>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</si>
  <si>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</si>
  <si>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</si>
  <si>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</si>
  <si>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</si>
  <si>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</si>
  <si>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</si>
  <si>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</si>
  <si>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</si>
  <si>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</si>
  <si>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</si>
  <si>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</si>
  <si>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</si>
  <si>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</si>
  <si>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</si>
  <si>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</si>
  <si>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</si>
  <si>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</si>
  <si>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</si>
  <si>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</si>
  <si>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</si>
  <si>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</si>
  <si>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</si>
  <si>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</si>
  <si>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</si>
  <si>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</si>
  <si>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</si>
  <si>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</si>
  <si>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</si>
  <si>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</si>
  <si>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</si>
  <si>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</si>
  <si>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</si>
  <si>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</si>
  <si>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</si>
  <si>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</si>
  <si>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</si>
  <si>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</si>
  <si>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</si>
  <si>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</si>
  <si>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</si>
  <si>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</si>
  <si>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</si>
  <si>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</si>
  <si>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</si>
  <si>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</si>
  <si>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</si>
  <si>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</si>
  <si>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</si>
  <si>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</si>
  <si>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</si>
  <si>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</si>
  <si>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</si>
  <si>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</si>
  <si>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</si>
  <si>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</si>
  <si>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</si>
  <si>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</si>
  <si>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</si>
  <si>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</si>
  <si>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</si>
  <si>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</si>
  <si>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</si>
  <si>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</si>
  <si>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</si>
  <si>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</si>
  <si>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</si>
  <si>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</si>
  <si>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</si>
  <si>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</si>
  <si>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</si>
  <si>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</si>
  <si>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</si>
  <si>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</si>
  <si>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</si>
  <si>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</si>
  <si>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</si>
  <si>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</si>
  <si>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</si>
  <si>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</si>
  <si>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</si>
  <si>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</si>
  <si>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</si>
  <si>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</si>
  <si>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</si>
  <si>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</si>
  <si>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</si>
  <si>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</si>
  <si>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</si>
  <si>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</si>
  <si>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</si>
  <si>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</si>
  <si>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</si>
  <si>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</si>
  <si>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</si>
  <si>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</si>
  <si>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</si>
  <si>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</si>
  <si>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</si>
  <si>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</si>
  <si>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</si>
  <si>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</si>
  <si>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</si>
  <si>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</si>
  <si>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</si>
  <si>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</si>
  <si>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</si>
  <si>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</si>
  <si>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</si>
  <si>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</si>
  <si>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</si>
  <si>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</si>
  <si>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</si>
  <si>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</si>
  <si>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</si>
  <si>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</si>
  <si>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</si>
  <si>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</si>
  <si>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</si>
  <si>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</si>
  <si>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</si>
  <si>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</si>
  <si>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</si>
  <si>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</si>
  <si>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</si>
  <si>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</si>
  <si>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</si>
  <si>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</si>
  <si>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</si>
  <si>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</si>
  <si>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</si>
  <si>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</si>
  <si>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</si>
  <si>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</si>
  <si>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</si>
  <si>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</si>
  <si>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</si>
  <si>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</si>
  <si>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</si>
  <si>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</si>
  <si>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</si>
  <si>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</si>
  <si>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</si>
  <si>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</si>
  <si>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</si>
  <si>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</si>
  <si>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</si>
  <si>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</si>
  <si>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</si>
  <si>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</si>
  <si>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</si>
  <si>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</si>
  <si>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</si>
  <si>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</si>
  <si>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</si>
  <si>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</si>
  <si>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</si>
  <si>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</si>
  <si>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</si>
  <si>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</si>
  <si>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</si>
  <si>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</si>
  <si>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</si>
  <si>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</si>
  <si>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</si>
  <si>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</si>
  <si>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</si>
  <si>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</si>
  <si>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</si>
  <si>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</si>
  <si>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</si>
  <si>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</si>
  <si>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</si>
  <si>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</si>
  <si>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</si>
  <si>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</si>
  <si>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</si>
  <si>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</si>
  <si>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</si>
  <si>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</si>
  <si>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</si>
  <si>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</si>
  <si>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</si>
  <si>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</si>
  <si>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</si>
  <si>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</si>
  <si>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</si>
  <si>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</si>
  <si>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</si>
  <si>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</si>
  <si>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</si>
  <si>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</si>
  <si>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</si>
  <si>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</si>
  <si>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</si>
  <si>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</si>
  <si>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</si>
  <si>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</si>
  <si>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</si>
  <si>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</si>
  <si>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</si>
  <si>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</si>
  <si>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</si>
  <si>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</si>
  <si>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</si>
  <si>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</si>
  <si>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</si>
  <si>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</si>
  <si>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</si>
  <si>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</si>
  <si>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</si>
  <si>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</si>
  <si>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</si>
  <si>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</si>
  <si>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</si>
  <si>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</si>
  <si>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</si>
  <si>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</si>
  <si>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</si>
  <si>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</si>
  <si>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</si>
  <si>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</si>
  <si>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</si>
  <si>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</si>
  <si>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</si>
  <si>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</si>
  <si>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</si>
  <si>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</si>
  <si>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</si>
  <si>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</si>
  <si>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</si>
  <si>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</si>
  <si>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</si>
  <si>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</si>
  <si>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</si>
  <si>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</si>
  <si>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</si>
  <si>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</si>
  <si>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</si>
  <si>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</si>
  <si>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</si>
  <si>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</si>
  <si>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</si>
  <si>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</si>
  <si>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</si>
  <si>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</si>
  <si>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</si>
  <si>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</si>
  <si>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</si>
  <si>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</si>
  <si>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</si>
  <si>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</si>
  <si>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</si>
  <si>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</si>
  <si>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</si>
  <si>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</si>
  <si>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</si>
  <si>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</si>
  <si>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</si>
  <si>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</si>
  <si>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</si>
  <si>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</si>
  <si>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</si>
  <si>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</si>
  <si>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</si>
  <si>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</si>
  <si>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</si>
  <si>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</si>
  <si>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</si>
  <si>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</si>
  <si>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</si>
  <si>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</si>
  <si>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</si>
  <si>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</si>
  <si>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</si>
  <si>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</si>
  <si>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</si>
  <si>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</si>
  <si>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</si>
  <si>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</si>
  <si>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</si>
  <si>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</si>
  <si>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</si>
  <si>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</si>
  <si>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</si>
  <si>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</si>
  <si>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</si>
  <si>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</si>
  <si>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</si>
  <si>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</si>
  <si>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</si>
  <si>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</si>
  <si>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</si>
  <si>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</si>
  <si>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</si>
  <si>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</si>
  <si>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</si>
  <si>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</si>
  <si>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</si>
  <si>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</si>
  <si>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</si>
  <si>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</si>
  <si>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</si>
  <si>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</si>
  <si>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</si>
  <si>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</si>
  <si>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</si>
  <si>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</si>
  <si>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</si>
  <si>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</si>
  <si>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</si>
  <si>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</si>
  <si>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</si>
  <si>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</si>
  <si>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</si>
  <si>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</si>
  <si>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</si>
  <si>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</si>
  <si>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</si>
  <si>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</si>
  <si>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</si>
  <si>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</si>
  <si>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</si>
  <si>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</si>
  <si>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</si>
  <si>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</si>
  <si>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</si>
  <si>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</si>
  <si>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</si>
  <si>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</si>
  <si>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</si>
  <si>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</si>
  <si>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</si>
  <si>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</si>
  <si>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</si>
  <si>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</si>
  <si>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</si>
  <si>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</si>
  <si>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</si>
  <si>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</si>
  <si>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</si>
  <si>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</si>
  <si>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</si>
  <si>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</si>
  <si>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</si>
  <si>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</si>
  <si>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</si>
  <si>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</si>
  <si>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</si>
  <si>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</si>
  <si>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</si>
  <si>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</si>
  <si>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</si>
  <si>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</si>
  <si>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</si>
  <si>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</si>
  <si>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</si>
  <si>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</si>
  <si>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</si>
  <si>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</si>
  <si>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</si>
  <si>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</si>
  <si>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</si>
  <si>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</si>
  <si>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</si>
  <si>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</si>
  <si>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</si>
  <si>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</si>
  <si>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</si>
  <si>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</si>
  <si>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</si>
  <si>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</si>
  <si>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</si>
  <si>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</si>
  <si>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</si>
  <si>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</si>
  <si>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</si>
  <si>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</si>
  <si>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</si>
  <si>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</si>
  <si>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</si>
  <si>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</si>
  <si>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</si>
  <si>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</si>
  <si>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</si>
  <si>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</si>
  <si>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</si>
  <si>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</si>
  <si>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</si>
  <si>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</si>
  <si>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</si>
  <si>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</si>
  <si>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</si>
  <si>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</si>
  <si>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</si>
  <si>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</si>
  <si>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</si>
  <si>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</si>
  <si>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</si>
  <si>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</si>
  <si>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</si>
  <si>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</si>
  <si>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</si>
  <si>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</si>
  <si>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</si>
  <si>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</si>
  <si>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</si>
  <si>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</si>
  <si>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</si>
  <si>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</si>
  <si>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</si>
  <si>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</si>
  <si>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</si>
  <si>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</si>
  <si>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</si>
  <si>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</si>
  <si>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</si>
  <si>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</si>
  <si>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</si>
  <si>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</si>
  <si>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</si>
  <si>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</si>
  <si>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</si>
  <si>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</si>
  <si>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</si>
  <si>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</si>
  <si>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</si>
  <si>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</si>
  <si>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</si>
  <si>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</si>
  <si>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</si>
  <si>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</si>
  <si>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</si>
  <si>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</si>
  <si>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</si>
  <si>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</si>
  <si>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</si>
  <si>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</si>
  <si>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</si>
  <si>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</si>
  <si>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</si>
  <si>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</si>
  <si>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</si>
  <si>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</si>
  <si>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</si>
  <si>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</si>
  <si>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</si>
  <si>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</si>
  <si>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</si>
  <si>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</si>
  <si>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</si>
  <si>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</si>
  <si>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</si>
  <si>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</si>
  <si>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</si>
  <si>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</si>
  <si>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</si>
  <si>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</si>
  <si>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</si>
  <si>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</si>
  <si>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</si>
  <si>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</si>
  <si>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</si>
  <si>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</si>
  <si>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</si>
  <si>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</si>
  <si>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</si>
  <si>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</si>
  <si>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</si>
  <si>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</si>
  <si>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</si>
  <si>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</si>
  <si>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</si>
  <si>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</si>
  <si>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</si>
  <si>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</si>
  <si>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</si>
  <si>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</si>
  <si>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</si>
  <si>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</si>
  <si>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</si>
  <si>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</si>
  <si>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</si>
  <si>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</si>
  <si>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</si>
  <si>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</si>
  <si>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</si>
  <si>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</si>
  <si>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</si>
  <si>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</si>
  <si>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</si>
  <si>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</si>
  <si>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</si>
  <si>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</si>
  <si>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</si>
  <si>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</si>
  <si>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</si>
  <si>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</si>
  <si>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</si>
  <si>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</si>
  <si>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</si>
  <si>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</si>
  <si>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</si>
  <si>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</si>
  <si>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</si>
  <si>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</si>
  <si>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</si>
  <si>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</si>
  <si>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</si>
  <si>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</si>
  <si>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</si>
  <si>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</si>
  <si>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</si>
  <si>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</si>
  <si>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</si>
  <si>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</si>
  <si>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</si>
  <si>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</si>
  <si>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</si>
  <si>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</si>
  <si>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</si>
  <si>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</si>
  <si>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</si>
  <si>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</si>
  <si>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</si>
  <si>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</si>
  <si>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</si>
  <si>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</si>
  <si>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</si>
  <si>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</si>
  <si>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</si>
  <si>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</si>
  <si>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</si>
  <si>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</si>
  <si>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</si>
  <si>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</si>
  <si>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</si>
  <si>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</si>
  <si>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</si>
  <si>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</si>
  <si>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</si>
  <si>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</si>
  <si>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</si>
  <si>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</si>
  <si>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</si>
  <si>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</si>
  <si>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</si>
  <si>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</si>
  <si>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</si>
  <si>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</si>
  <si>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</si>
  <si>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</si>
  <si>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</si>
  <si>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</si>
  <si>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</si>
  <si>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</si>
  <si>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</si>
  <si>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</si>
  <si>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</si>
  <si>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</si>
  <si>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</si>
  <si>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</si>
  <si>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</si>
  <si>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</si>
  <si>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</si>
  <si>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</si>
  <si>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</si>
  <si>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</si>
  <si>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</si>
  <si>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</si>
  <si>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</si>
  <si>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</si>
  <si>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</si>
  <si>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</si>
  <si>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</si>
  <si>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</si>
  <si>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</si>
  <si>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</si>
  <si>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</si>
  <si>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</si>
  <si>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</si>
  <si>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</si>
  <si>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</si>
  <si>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</si>
  <si>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</si>
  <si>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</si>
  <si>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</si>
  <si>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</si>
  <si>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</si>
  <si>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</si>
  <si>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</si>
  <si>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</si>
  <si>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</si>
  <si>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</si>
  <si>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</si>
  <si>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</si>
  <si>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</si>
  <si>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</si>
  <si>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</si>
  <si>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</si>
  <si>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</si>
  <si>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</si>
  <si>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</si>
  <si>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</si>
  <si>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</si>
  <si>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</si>
  <si>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</si>
  <si>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</si>
  <si>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</si>
  <si>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</si>
  <si>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</si>
  <si>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</si>
  <si>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</si>
  <si>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</si>
  <si>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</si>
  <si>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</si>
  <si>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</si>
  <si>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</si>
  <si>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</si>
  <si>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</si>
  <si>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</si>
  <si>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</si>
  <si>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</si>
  <si>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</si>
  <si>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</si>
  <si>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</si>
  <si>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</si>
  <si>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</si>
  <si>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</si>
  <si>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</si>
  <si>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</si>
  <si>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</si>
  <si>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</si>
  <si>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</si>
  <si>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</si>
  <si>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</si>
  <si>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</si>
  <si>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</si>
  <si>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</si>
  <si>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</si>
  <si>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</si>
  <si>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</si>
  <si>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</si>
  <si>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</si>
  <si>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</si>
  <si>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</si>
  <si>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</si>
  <si>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</si>
  <si>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</si>
  <si>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</si>
  <si>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</si>
  <si>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</si>
  <si>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</si>
  <si>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</si>
  <si>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</si>
  <si>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</si>
  <si>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</si>
  <si>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</si>
  <si>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</si>
  <si>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</si>
  <si>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</si>
  <si>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</si>
  <si>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</si>
  <si>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</si>
  <si>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</si>
  <si>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</si>
  <si>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</si>
  <si>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</si>
  <si>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</si>
  <si>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</si>
  <si>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</si>
  <si>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</si>
  <si>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</si>
  <si>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</si>
  <si>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</si>
  <si>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</si>
  <si>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</si>
  <si>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</si>
  <si>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</si>
  <si>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</si>
  <si>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</si>
  <si>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</si>
  <si>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</si>
  <si>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</si>
  <si>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</si>
  <si>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</si>
  <si>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</si>
  <si>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</si>
  <si>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</si>
  <si>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</si>
  <si>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</si>
  <si>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</si>
  <si>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</si>
  <si>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</si>
  <si>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</si>
  <si>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</si>
  <si>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</si>
  <si>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</si>
  <si>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</si>
  <si>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</si>
  <si>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</si>
  <si>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</si>
  <si>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</si>
  <si>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</si>
  <si>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</si>
  <si>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</si>
  <si>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</si>
  <si>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</si>
  <si>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</si>
  <si>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</si>
  <si>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</si>
  <si>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</si>
  <si>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</si>
  <si>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</si>
  <si>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</si>
  <si>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</si>
  <si>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</si>
  <si>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</si>
  <si>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</si>
  <si>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</si>
  <si>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</si>
  <si>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</si>
  <si>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</si>
  <si>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</si>
  <si>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</si>
  <si>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</si>
  <si>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</si>
  <si>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</si>
  <si>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</si>
  <si>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</si>
  <si>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</si>
  <si>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</si>
  <si>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</si>
  <si>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</si>
  <si>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</si>
  <si>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</si>
  <si>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</si>
  <si>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</si>
  <si>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</si>
  <si>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</si>
  <si>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</si>
  <si>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</si>
  <si>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</si>
  <si>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</si>
  <si>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</si>
  <si>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</si>
  <si>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</si>
  <si>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</si>
  <si>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</si>
  <si>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</si>
  <si>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</si>
  <si>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</si>
  <si>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</si>
  <si>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</si>
  <si>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</si>
  <si>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</si>
  <si>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</si>
  <si>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</si>
  <si>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</si>
  <si>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</si>
  <si>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</si>
  <si>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</si>
  <si>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</si>
  <si>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</si>
  <si>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</si>
  <si>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</si>
  <si>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</si>
  <si>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</si>
  <si>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</si>
  <si>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</si>
  <si>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</si>
  <si>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</si>
  <si>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</si>
  <si>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</si>
  <si>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</si>
  <si>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</si>
  <si>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</si>
  <si>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</si>
  <si>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</si>
  <si>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</si>
  <si>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</si>
  <si>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</si>
  <si>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</si>
  <si>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</si>
  <si>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</si>
  <si>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</si>
  <si>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</si>
  <si>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</si>
  <si>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</si>
  <si>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</si>
  <si>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</si>
  <si>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</si>
  <si>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</si>
  <si>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</si>
  <si>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</si>
  <si>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</si>
  <si>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</si>
  <si>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</si>
  <si>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</si>
  <si>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</si>
  <si>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</si>
  <si>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</si>
  <si>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</si>
  <si>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</si>
  <si>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</si>
  <si>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</si>
  <si>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</si>
  <si>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</si>
  <si>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</si>
  <si>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</si>
  <si>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</si>
  <si>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</si>
  <si>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</si>
  <si>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</si>
  <si>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</si>
  <si>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</si>
  <si>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</si>
  <si>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</si>
  <si>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</si>
  <si>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</si>
  <si>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</si>
  <si>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</si>
  <si>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</si>
  <si>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</si>
  <si>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</si>
  <si>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</si>
  <si>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</si>
  <si>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</si>
  <si>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</si>
  <si>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</si>
  <si>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</si>
  <si>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</si>
  <si>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</si>
  <si>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</si>
  <si>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</si>
  <si>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</si>
  <si>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</si>
  <si>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</si>
  <si>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</si>
  <si>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</si>
  <si>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</si>
  <si>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</si>
  <si>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</si>
  <si>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</si>
  <si>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</si>
  <si>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</si>
  <si>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</si>
  <si>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</si>
  <si>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</si>
  <si>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</si>
  <si>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</si>
  <si>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</si>
  <si>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</si>
  <si>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</si>
  <si>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</si>
  <si>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</si>
  <si>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</si>
  <si>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</si>
  <si>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</si>
  <si>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</si>
  <si>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</si>
  <si>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</si>
  <si>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</si>
  <si>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</si>
  <si>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</si>
  <si>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</si>
  <si>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</si>
  <si>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</si>
  <si>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</si>
  <si>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</si>
  <si>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</si>
  <si>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</si>
  <si>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</si>
  <si>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</si>
  <si>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</si>
  <si>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</si>
  <si>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</si>
  <si>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</si>
  <si>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</si>
  <si>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</si>
  <si>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</si>
  <si>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</si>
  <si>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</si>
  <si>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</si>
  <si>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</si>
  <si>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</si>
  <si>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</si>
  <si>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</si>
  <si>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</si>
  <si>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</si>
  <si>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</si>
  <si>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</si>
  <si>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</si>
  <si>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</si>
  <si>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</si>
  <si>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</si>
  <si>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</si>
  <si>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</si>
  <si>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</si>
  <si>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</si>
  <si>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</si>
  <si>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</si>
  <si>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</si>
  <si>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</si>
  <si>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</si>
  <si>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</si>
  <si>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</si>
  <si>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</si>
  <si>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</si>
  <si>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</si>
  <si>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</si>
  <si>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</si>
  <si>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</si>
  <si>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</si>
  <si>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</si>
  <si>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</si>
  <si>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</si>
  <si>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</si>
  <si>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</si>
  <si>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</si>
  <si>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</si>
  <si>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</si>
  <si>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</si>
  <si>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</si>
  <si>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</si>
  <si>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</si>
  <si>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</si>
  <si>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</si>
  <si>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</si>
  <si>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</si>
  <si>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</si>
  <si>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</si>
  <si>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</si>
  <si>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</si>
  <si>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</si>
  <si>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</si>
  <si>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</si>
  <si>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</si>
  <si>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</si>
  <si>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</si>
  <si>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</si>
  <si>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</si>
  <si>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</si>
  <si>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</si>
  <si>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</si>
  <si>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</si>
  <si>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</si>
  <si>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</si>
  <si>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</si>
  <si>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</si>
  <si>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</si>
  <si>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</si>
  <si>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</si>
  <si>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</si>
  <si>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</si>
  <si>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</si>
  <si>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</si>
  <si>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</si>
  <si>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</si>
  <si>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</si>
  <si>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</si>
  <si>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</si>
  <si>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</si>
  <si>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</si>
  <si>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</si>
  <si>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</si>
  <si>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</si>
  <si>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</si>
  <si>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</si>
  <si>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</si>
  <si>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</si>
  <si>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</si>
  <si>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</si>
  <si>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</si>
  <si>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</si>
  <si>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</si>
  <si>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</si>
  <si>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</si>
  <si>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</si>
  <si>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</si>
  <si>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</si>
  <si>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</si>
  <si>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</si>
  <si>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</si>
  <si>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</si>
  <si>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</si>
  <si>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</si>
  <si>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</si>
  <si>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</si>
  <si>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</si>
  <si>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</si>
  <si>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</si>
  <si>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</si>
  <si>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</si>
  <si>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</si>
  <si>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</si>
  <si>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</si>
  <si>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</si>
  <si>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</si>
  <si>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</si>
  <si>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</si>
  <si>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</si>
  <si>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</si>
  <si>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</si>
  <si>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</si>
  <si>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</si>
  <si>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</si>
  <si>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</si>
  <si>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</si>
  <si>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</si>
  <si>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</si>
  <si>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</si>
  <si>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</si>
  <si>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</si>
  <si>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</si>
  <si>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</si>
  <si>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</si>
  <si>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</si>
  <si>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</si>
  <si>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</si>
  <si>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</si>
  <si>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</si>
  <si>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</si>
  <si>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</si>
  <si>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</si>
  <si>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</si>
  <si>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</si>
  <si>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</si>
  <si>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</si>
  <si>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</si>
  <si>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</si>
  <si>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</si>
  <si>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</si>
  <si>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</si>
  <si>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</si>
  <si>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</si>
  <si>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</si>
  <si>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</si>
  <si>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</si>
  <si>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</si>
  <si>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</si>
  <si>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</si>
  <si>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</si>
  <si>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</si>
  <si>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</si>
  <si>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</si>
  <si>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</si>
  <si>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</si>
  <si>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</si>
  <si>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</si>
  <si>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</si>
  <si>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</si>
  <si>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</si>
  <si>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</si>
  <si>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</si>
  <si>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</si>
  <si>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</si>
  <si>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</si>
  <si>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</si>
  <si>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</si>
  <si>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</si>
  <si>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</si>
  <si>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</si>
  <si>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</si>
  <si>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</si>
  <si>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</si>
  <si>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</si>
  <si>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</si>
  <si>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</si>
  <si>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</si>
  <si>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</si>
  <si>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</si>
  <si>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</si>
  <si>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</si>
  <si>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</si>
  <si>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</si>
  <si>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</si>
  <si>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</si>
  <si>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</si>
  <si>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</si>
  <si>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</si>
  <si>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</si>
  <si>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</si>
  <si>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</si>
  <si>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</si>
  <si>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</si>
  <si>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</si>
  <si>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</si>
  <si>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</si>
  <si>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</si>
  <si>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</si>
  <si>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</si>
  <si>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</si>
  <si>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</si>
  <si>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</si>
  <si>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</si>
  <si>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</si>
  <si>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</si>
  <si>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</si>
  <si>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</si>
  <si>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</si>
  <si>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</si>
  <si>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</si>
  <si>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</si>
  <si>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</si>
  <si>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</si>
  <si>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</si>
  <si>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</si>
  <si>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</si>
  <si>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</si>
  <si>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</si>
  <si>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</si>
  <si>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</si>
  <si>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</si>
  <si>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</si>
  <si>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</si>
  <si>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</si>
  <si>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</si>
  <si>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</si>
  <si>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</si>
  <si>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</si>
  <si>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</si>
  <si>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</si>
  <si>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</si>
  <si>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</si>
  <si>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</si>
  <si>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</si>
  <si>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</si>
  <si>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</si>
  <si>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</si>
  <si>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</si>
  <si>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</si>
  <si>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</si>
  <si>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</si>
  <si>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</si>
  <si>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</si>
  <si>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</si>
  <si>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</si>
  <si>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</si>
  <si>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</si>
  <si>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</si>
  <si>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</si>
  <si>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</si>
  <si>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</si>
  <si>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</si>
  <si>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</si>
  <si>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</si>
  <si>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</si>
  <si>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</si>
  <si>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</si>
  <si>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</si>
  <si>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</si>
  <si>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</si>
  <si>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</si>
  <si>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</si>
  <si>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</si>
  <si>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</si>
  <si>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</si>
  <si>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</si>
  <si>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</si>
  <si>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</si>
  <si>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</si>
  <si>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</si>
  <si>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</si>
  <si>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</si>
  <si>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</si>
  <si>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</si>
  <si>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</si>
  <si>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</si>
  <si>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</si>
  <si>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</si>
  <si>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</si>
  <si>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</si>
  <si>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</si>
  <si>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</si>
  <si>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</si>
  <si>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</si>
  <si>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</si>
  <si>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</si>
  <si>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</si>
  <si>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</si>
  <si>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</si>
  <si>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</si>
  <si>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</si>
  <si>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</si>
  <si>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</si>
  <si>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</si>
  <si>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</si>
  <si>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</si>
  <si>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</si>
  <si>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</si>
  <si>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</si>
  <si>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</si>
  <si>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</si>
  <si>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</si>
  <si>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</si>
  <si>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</si>
  <si>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</si>
  <si>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</si>
  <si>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</si>
  <si>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</si>
  <si>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</si>
  <si>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</si>
  <si>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</si>
  <si>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</si>
  <si>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</si>
  <si>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</si>
  <si>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</si>
  <si>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</si>
  <si>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</si>
  <si>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</si>
  <si>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</si>
  <si>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</si>
  <si>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</si>
  <si>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</si>
  <si>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</si>
  <si>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</si>
  <si>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</si>
  <si>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</si>
  <si>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</si>
  <si>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</si>
  <si>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</si>
  <si>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</si>
  <si>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</si>
  <si>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</si>
  <si>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</si>
  <si>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</si>
  <si>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</si>
  <si>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</si>
  <si>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</si>
  <si>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</si>
  <si>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</si>
  <si>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</si>
  <si>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</si>
  <si>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</si>
  <si>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</si>
  <si>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</si>
  <si>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</si>
  <si>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</si>
  <si>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</si>
  <si>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</si>
  <si>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</si>
  <si>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</si>
  <si>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</si>
  <si>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</si>
  <si>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</si>
  <si>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</si>
  <si>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</si>
  <si>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</si>
  <si>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</si>
  <si>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</si>
  <si>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</si>
  <si>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</si>
  <si>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</si>
  <si>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</si>
  <si>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</si>
  <si>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</si>
  <si>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</si>
  <si>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</si>
  <si>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</si>
  <si>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</si>
  <si>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</si>
  <si>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</si>
  <si>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</si>
  <si>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</si>
  <si>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</si>
  <si>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</si>
  <si>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</si>
  <si>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</si>
  <si>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</si>
  <si>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</si>
  <si>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</si>
  <si>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</si>
  <si>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</si>
  <si>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</si>
  <si>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</si>
  <si>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</si>
  <si>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</si>
  <si>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</si>
  <si>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</si>
  <si>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</si>
  <si>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</si>
  <si>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</si>
  <si>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</si>
  <si>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</si>
  <si>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</si>
  <si>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</si>
  <si>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</si>
  <si>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</si>
  <si>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</si>
  <si>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</si>
  <si>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</si>
  <si>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</si>
  <si>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</si>
  <si>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</si>
  <si>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</si>
  <si>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</si>
  <si>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</si>
  <si>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</si>
  <si>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</si>
  <si>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</si>
  <si>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</si>
  <si>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</si>
  <si>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</si>
  <si>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</si>
  <si>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</si>
  <si>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</si>
  <si>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</si>
  <si>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</si>
  <si>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</si>
  <si>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</si>
  <si>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</si>
  <si>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</si>
  <si>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</si>
  <si>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</si>
  <si>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</si>
  <si>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</si>
  <si>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</si>
  <si>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</si>
  <si>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</si>
  <si>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</si>
  <si>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</si>
  <si>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</si>
  <si>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</si>
  <si>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</si>
  <si>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</si>
  <si>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</si>
  <si>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</si>
  <si>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</si>
  <si>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</si>
  <si>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</si>
  <si>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</si>
  <si>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</si>
  <si>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</si>
  <si>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</si>
  <si>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</si>
  <si>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</si>
  <si>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</si>
  <si>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</si>
  <si>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</si>
  <si>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</si>
  <si>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</si>
  <si>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</si>
  <si>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</si>
  <si>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</si>
  <si>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</si>
  <si>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</si>
  <si>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</si>
  <si>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</si>
  <si>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</si>
  <si>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</si>
  <si>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</si>
  <si>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</si>
  <si>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</si>
  <si>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</si>
  <si>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</si>
  <si>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</si>
  <si>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</si>
  <si>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</si>
  <si>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</si>
  <si>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</si>
  <si>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</si>
  <si>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</si>
  <si>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</si>
  <si>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</si>
  <si>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</si>
  <si>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</si>
  <si>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</si>
  <si>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</si>
  <si>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</si>
  <si>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</si>
  <si>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</si>
  <si>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</si>
  <si>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</si>
  <si>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</si>
  <si>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</si>
  <si>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</si>
  <si>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</si>
  <si>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</si>
  <si>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</si>
  <si>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</si>
  <si>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</si>
  <si>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</si>
  <si>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</si>
  <si>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</si>
  <si>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</si>
  <si>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</si>
  <si>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</si>
  <si>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</si>
  <si>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</si>
  <si>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</si>
  <si>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</si>
  <si>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</si>
  <si>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</si>
  <si>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</si>
  <si>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</si>
  <si>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</si>
  <si>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</si>
  <si>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</si>
  <si>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</si>
  <si>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</si>
  <si>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</si>
  <si>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</si>
  <si>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</si>
  <si>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</si>
  <si>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</si>
  <si>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</si>
  <si>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</si>
  <si>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</si>
  <si>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</si>
  <si>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</si>
  <si>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</si>
  <si>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</si>
  <si>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</si>
  <si>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</si>
  <si>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</si>
  <si>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</si>
  <si>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</si>
  <si>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</si>
  <si>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</si>
  <si>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</si>
  <si>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</si>
  <si>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</si>
  <si>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</si>
  <si>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</si>
  <si>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</si>
  <si>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</si>
  <si>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</si>
  <si>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</si>
  <si>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</si>
  <si>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</si>
  <si>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</si>
  <si>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</si>
  <si>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</si>
  <si>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</si>
  <si>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</si>
  <si>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</si>
  <si>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</si>
  <si>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</si>
  <si>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</si>
  <si>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</si>
  <si>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</si>
  <si>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</si>
  <si>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</si>
  <si>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</si>
  <si>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</si>
  <si>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</si>
  <si>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</si>
  <si>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</si>
  <si>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</si>
  <si>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</si>
  <si>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</si>
  <si>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</si>
  <si>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</si>
  <si>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</si>
  <si>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</si>
  <si>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</si>
  <si>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</si>
  <si>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</si>
  <si>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</si>
  <si>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</si>
  <si>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</si>
  <si>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</si>
  <si>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</si>
  <si>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</si>
  <si>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</si>
  <si>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</si>
  <si>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</si>
  <si>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</si>
  <si>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</si>
  <si>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</si>
  <si>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</si>
  <si>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</si>
  <si>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</si>
  <si>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</si>
  <si>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</si>
  <si>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</si>
  <si>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</si>
  <si>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</si>
  <si>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</si>
  <si>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</si>
  <si>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</si>
  <si>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</si>
  <si>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</si>
  <si>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</si>
  <si>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</si>
  <si>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</si>
  <si>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</si>
  <si>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</si>
  <si>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</si>
  <si>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</si>
  <si>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</si>
  <si>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</si>
  <si>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</si>
  <si>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</si>
  <si>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</si>
  <si>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</si>
  <si>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</si>
  <si>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</si>
  <si>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</si>
  <si>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</si>
  <si>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</si>
  <si>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</si>
  <si>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</si>
  <si>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</si>
  <si>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</si>
  <si>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</si>
  <si>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</si>
  <si>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</si>
  <si>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</si>
  <si>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</si>
  <si>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</si>
  <si>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</si>
  <si>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</si>
  <si>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</si>
  <si>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</si>
  <si>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</si>
  <si>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</si>
  <si>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</si>
  <si>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</si>
  <si>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</si>
  <si>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</si>
  <si>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</si>
  <si>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</si>
  <si>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</si>
  <si>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</si>
  <si>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</si>
  <si>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</si>
  <si>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</si>
  <si>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</si>
  <si>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</si>
  <si>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</si>
  <si>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</si>
  <si>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</si>
  <si>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</si>
  <si>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</si>
  <si>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</si>
  <si>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</si>
  <si>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</si>
  <si>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</si>
  <si>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</si>
  <si>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</si>
  <si>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</si>
  <si>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</si>
  <si>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</si>
  <si>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</si>
  <si>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</si>
  <si>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</si>
  <si>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</si>
  <si>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</si>
  <si>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</si>
  <si>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</si>
  <si>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</si>
  <si>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</si>
  <si>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</si>
  <si>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</si>
  <si>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</si>
  <si>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</si>
  <si>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</si>
  <si>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</si>
  <si>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</si>
  <si>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</si>
  <si>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</si>
  <si>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</si>
  <si>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</si>
  <si>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</si>
  <si>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</si>
  <si>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</si>
  <si>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</si>
  <si>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</si>
  <si>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</si>
  <si>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</si>
  <si>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</si>
  <si>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</si>
  <si>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</si>
  <si>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</si>
  <si>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</si>
  <si>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</si>
  <si>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</si>
  <si>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</si>
  <si>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</si>
  <si>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</si>
  <si>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</si>
  <si>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</si>
  <si>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</si>
  <si>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</si>
  <si>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</si>
  <si>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</si>
  <si>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</si>
  <si>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</si>
  <si>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</si>
  <si>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</si>
  <si>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</si>
  <si>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</si>
  <si>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</si>
  <si>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</si>
  <si>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</si>
  <si>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</si>
  <si>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</si>
  <si>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</si>
  <si>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</si>
  <si>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</si>
  <si>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</si>
  <si>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</si>
  <si>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</si>
  <si>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</si>
  <si>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</si>
  <si>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</si>
  <si>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</si>
  <si>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</si>
  <si>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</si>
  <si>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</si>
  <si>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</si>
  <si>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</si>
  <si>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</si>
  <si>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</si>
  <si>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</si>
  <si>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</si>
  <si>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</si>
  <si>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</si>
  <si>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</si>
  <si>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</si>
  <si>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</si>
  <si>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</si>
  <si>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</si>
  <si>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</si>
  <si>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</si>
  <si>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</si>
  <si>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</si>
  <si>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</si>
  <si>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</si>
  <si>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</si>
  <si>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</si>
  <si>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</si>
  <si>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</si>
  <si>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</si>
  <si>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</si>
  <si>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</si>
  <si>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</si>
  <si>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</si>
  <si>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</si>
  <si>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</si>
  <si>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</si>
  <si>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</si>
  <si>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</si>
  <si>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</si>
  <si>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</si>
  <si>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</si>
  <si>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</si>
  <si>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</si>
  <si>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</si>
  <si>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</si>
  <si>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</si>
  <si>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</si>
  <si>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</si>
  <si>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</si>
  <si>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</si>
  <si>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</si>
  <si>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</si>
  <si>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</si>
  <si>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</si>
  <si>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</si>
  <si>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</si>
  <si>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</si>
  <si>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</si>
  <si>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</si>
  <si>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</si>
  <si>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</si>
  <si>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</si>
  <si>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</si>
  <si>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</si>
  <si>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</si>
  <si>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</si>
  <si>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</si>
  <si>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</si>
  <si>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</si>
  <si>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</si>
  <si>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</si>
  <si>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</si>
  <si>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</si>
  <si>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</si>
  <si>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</si>
  <si>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</si>
  <si>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</si>
  <si>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</si>
  <si>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</si>
  <si>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</si>
  <si>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</si>
  <si>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</si>
  <si>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</si>
  <si>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</si>
  <si>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</si>
  <si>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</si>
  <si>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</si>
  <si>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</si>
  <si>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</si>
  <si>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</si>
  <si>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</si>
  <si>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</si>
  <si>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</si>
  <si>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</si>
  <si>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</si>
  <si>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</si>
  <si>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</si>
  <si>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</si>
  <si>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</si>
  <si>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</si>
  <si>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</si>
  <si>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</si>
  <si>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</si>
  <si>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</si>
  <si>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</si>
  <si>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</si>
  <si>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</si>
  <si>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</si>
  <si>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</si>
  <si>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</si>
  <si>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</si>
  <si>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</si>
  <si>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</si>
  <si>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</si>
  <si>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</si>
  <si>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</si>
  <si>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</si>
  <si>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</si>
  <si>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</si>
  <si>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</si>
  <si>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</si>
  <si>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</si>
  <si>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</si>
  <si>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</si>
  <si>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</si>
  <si>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</si>
  <si>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</si>
  <si>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</si>
  <si>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</si>
  <si>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</si>
  <si>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</si>
  <si>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</si>
  <si>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</si>
  <si>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</si>
  <si>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</si>
  <si>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</si>
  <si>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</si>
  <si>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</si>
  <si>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</si>
  <si>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</si>
  <si>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</si>
  <si>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</si>
  <si>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</si>
  <si>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</si>
  <si>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</si>
  <si>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</si>
  <si>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</si>
  <si>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</si>
  <si>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</si>
  <si>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</si>
  <si>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</si>
  <si>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</si>
  <si>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</si>
  <si>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</si>
  <si>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</si>
  <si>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</si>
  <si>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</si>
  <si>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</si>
  <si>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</si>
  <si>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</si>
  <si>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</si>
  <si>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</si>
  <si>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</si>
  <si>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</si>
  <si>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</si>
  <si>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</si>
  <si>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</si>
  <si>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</si>
  <si>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</si>
  <si>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</si>
  <si>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</si>
  <si>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</si>
  <si>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</si>
  <si>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</si>
  <si>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</si>
  <si>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</si>
  <si>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</si>
  <si>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</si>
  <si>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</si>
  <si>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</si>
  <si>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</si>
  <si>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</si>
  <si>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</si>
  <si>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</si>
  <si>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</si>
  <si>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</si>
  <si>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</si>
  <si>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</si>
  <si>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</si>
  <si>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</si>
  <si>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</si>
  <si>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</si>
  <si>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</si>
  <si>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</si>
  <si>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</si>
  <si>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</si>
  <si>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</si>
  <si>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</si>
  <si>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</si>
  <si>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</si>
  <si>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</si>
  <si>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</si>
  <si>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</si>
  <si>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</si>
  <si>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</si>
  <si>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</si>
  <si>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</si>
  <si>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</si>
  <si>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</si>
  <si>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</si>
  <si>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</si>
  <si>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</si>
  <si>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</si>
  <si>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</si>
  <si>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</si>
  <si>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</si>
  <si>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</si>
  <si>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</si>
  <si>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</si>
  <si>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</si>
  <si>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</si>
  <si>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</si>
  <si>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</si>
  <si>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</si>
  <si>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</si>
  <si>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</si>
  <si>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</si>
  <si>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</si>
  <si>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</si>
  <si>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</si>
  <si>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</si>
  <si>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</si>
  <si>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</si>
  <si>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</si>
  <si>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</si>
  <si>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</si>
  <si>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</si>
  <si>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</si>
  <si>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</si>
  <si>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</si>
  <si>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</si>
  <si>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</si>
  <si>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</si>
  <si>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</si>
  <si>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</si>
  <si>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</si>
  <si>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</si>
  <si>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</si>
  <si>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</si>
  <si>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</si>
  <si>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</si>
  <si>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</si>
  <si>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</si>
  <si>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</si>
  <si>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</si>
  <si>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</si>
  <si>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</si>
  <si>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</si>
  <si>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</si>
  <si>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</si>
  <si>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</si>
  <si>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</si>
  <si>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</si>
  <si>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</si>
  <si>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</si>
  <si>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</si>
  <si>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</si>
  <si>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</si>
  <si>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</si>
  <si>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</si>
  <si>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</si>
  <si>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</si>
  <si>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</si>
  <si>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</si>
  <si>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</si>
  <si>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</si>
  <si>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</si>
  <si>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</si>
  <si>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</si>
  <si>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</si>
  <si>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</si>
  <si>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</si>
  <si>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</si>
  <si>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</si>
  <si>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</si>
  <si>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</si>
  <si>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</si>
  <si>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</si>
  <si>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</si>
  <si>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</si>
  <si>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</si>
  <si>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</si>
  <si>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</si>
  <si>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</si>
  <si>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</si>
  <si>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</si>
  <si>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</si>
  <si>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</si>
  <si>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</si>
  <si>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</si>
  <si>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</si>
  <si>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</si>
  <si>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</si>
  <si>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</si>
  <si>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</si>
  <si>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</si>
  <si>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</si>
  <si>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</si>
  <si>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</si>
  <si>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</si>
  <si>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</si>
  <si>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</si>
  <si>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</si>
  <si>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</si>
  <si>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</si>
  <si>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</si>
  <si>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</si>
  <si>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</si>
  <si>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</si>
  <si>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</si>
  <si>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</si>
  <si>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</si>
  <si>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</si>
  <si>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</si>
  <si>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</si>
  <si>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</si>
  <si>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</si>
  <si>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</si>
  <si>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</si>
  <si>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</si>
  <si>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</si>
  <si>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</si>
  <si>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</si>
  <si>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</si>
  <si>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</si>
  <si>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</si>
  <si>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</si>
  <si>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</si>
  <si>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</si>
  <si>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</si>
  <si>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</si>
  <si>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</si>
  <si>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</si>
  <si>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</si>
  <si>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</si>
  <si>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</si>
  <si>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</si>
  <si>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</si>
  <si>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</si>
  <si>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</si>
  <si>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</si>
  <si>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</si>
  <si>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</si>
  <si>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</si>
  <si>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</si>
  <si>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</si>
  <si>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</si>
  <si>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</si>
  <si>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</si>
  <si>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</si>
  <si>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</si>
  <si>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</si>
  <si>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</si>
  <si>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</si>
  <si>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</si>
  <si>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</si>
  <si>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</si>
  <si>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</si>
  <si>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</si>
  <si>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</si>
  <si>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</si>
  <si>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</si>
  <si>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</si>
  <si>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</si>
  <si>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</si>
  <si>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</si>
  <si>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</si>
  <si>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</si>
  <si>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</si>
  <si>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</si>
  <si>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</si>
  <si>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</si>
  <si>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</si>
  <si>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</si>
  <si>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</si>
  <si>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</si>
  <si>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</si>
  <si>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</si>
  <si>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</si>
  <si>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</si>
  <si>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</si>
  <si>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</si>
  <si>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</si>
  <si>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</si>
  <si>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</si>
  <si>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</si>
  <si>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</si>
  <si>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</si>
  <si>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</si>
  <si>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</si>
  <si>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</si>
  <si>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</si>
  <si>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</si>
  <si>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</si>
  <si>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</si>
  <si>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</si>
  <si>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</si>
  <si>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</si>
  <si>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</si>
  <si>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</si>
  <si>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</si>
  <si>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</si>
  <si>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</si>
  <si>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</si>
  <si>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</si>
  <si>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</si>
  <si>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</si>
  <si>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</si>
  <si>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</si>
  <si>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</si>
  <si>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</si>
  <si>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</si>
  <si>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</si>
  <si>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</si>
  <si>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</si>
  <si>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</si>
  <si>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</si>
  <si>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</si>
  <si>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</si>
  <si>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</si>
  <si>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</si>
  <si>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</si>
  <si>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</si>
  <si>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</si>
  <si>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</si>
  <si>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</si>
  <si>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</si>
  <si>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</si>
  <si>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</si>
  <si>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</si>
  <si>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</si>
  <si>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</si>
  <si>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</si>
  <si>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</si>
  <si>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</si>
  <si>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</si>
  <si>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</si>
  <si>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</si>
  <si>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</si>
  <si>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</si>
  <si>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</si>
  <si>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</si>
  <si>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</si>
  <si>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</si>
  <si>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</si>
  <si>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</si>
  <si>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</si>
  <si>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</si>
  <si>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</si>
  <si>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</si>
  <si>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</si>
  <si>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</si>
  <si>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</si>
  <si>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</si>
  <si>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</si>
  <si>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</si>
  <si>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</si>
  <si>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</si>
  <si>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</si>
  <si>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</si>
  <si>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</si>
  <si>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</si>
  <si>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</si>
  <si>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</si>
  <si>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</si>
  <si>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</si>
  <si>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</si>
  <si>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</si>
  <si>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</si>
  <si>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</si>
  <si>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</si>
  <si>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</si>
  <si>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</si>
  <si>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</si>
  <si>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</si>
  <si>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</si>
  <si>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</si>
  <si>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</si>
  <si>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</si>
  <si>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</si>
  <si>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</si>
  <si>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</si>
  <si>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</si>
  <si>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</si>
  <si>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</si>
  <si>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</si>
  <si>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</si>
  <si>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</si>
  <si>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</si>
  <si>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</si>
  <si>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</si>
  <si>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</si>
  <si>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</si>
  <si>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</si>
  <si>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</si>
  <si>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</si>
  <si>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</si>
  <si>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</si>
  <si>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</si>
  <si>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</si>
  <si>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</si>
  <si>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</si>
  <si>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</si>
  <si>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</si>
  <si>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</si>
  <si>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</si>
  <si>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</si>
  <si>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</si>
  <si>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</si>
  <si>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</si>
  <si>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</si>
  <si>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</si>
  <si>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</si>
  <si>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</si>
  <si>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</si>
  <si>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</si>
  <si>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</si>
  <si>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</si>
  <si>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</si>
  <si>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</si>
  <si>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</si>
  <si>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</si>
  <si>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</si>
  <si>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</si>
  <si>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</si>
  <si>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</si>
  <si>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</si>
  <si>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</si>
  <si>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</si>
  <si>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</si>
  <si>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</si>
  <si>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</si>
  <si>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</si>
  <si>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</si>
  <si>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</si>
  <si>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</si>
  <si>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</si>
  <si>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</si>
  <si>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</si>
  <si>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</si>
  <si>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</si>
  <si>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</si>
  <si>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</si>
  <si>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</si>
  <si>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</si>
  <si>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</si>
  <si>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</si>
  <si>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</si>
  <si>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</si>
  <si>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</si>
  <si>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</si>
  <si>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</si>
  <si>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</si>
  <si>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</si>
  <si>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</si>
  <si>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</si>
  <si>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</si>
  <si>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</si>
  <si>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</si>
  <si>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</si>
  <si>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</si>
  <si>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</si>
  <si>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</si>
  <si>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</si>
  <si>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</si>
  <si>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</si>
  <si>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</si>
  <si>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</si>
  <si>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</si>
  <si>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</si>
  <si>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</si>
  <si>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</si>
  <si>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</si>
  <si>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</si>
  <si>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</si>
  <si>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</si>
  <si>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</si>
  <si>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</si>
  <si>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</si>
  <si>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</si>
  <si>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</si>
  <si>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</si>
  <si>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</si>
  <si>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</si>
  <si>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</si>
  <si>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</si>
  <si>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</si>
  <si>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</si>
  <si>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</si>
  <si>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</si>
  <si>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</si>
  <si>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</si>
  <si>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</si>
  <si>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</si>
  <si>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</si>
  <si>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</si>
  <si>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</si>
  <si>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</si>
  <si>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</si>
  <si>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</si>
  <si>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</si>
  <si>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</si>
  <si>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</si>
  <si>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</si>
  <si>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</si>
  <si>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</si>
  <si>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</si>
  <si>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</si>
  <si>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</si>
  <si>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</si>
  <si>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</si>
  <si>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</si>
  <si>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</si>
  <si>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</si>
  <si>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</si>
  <si>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</si>
  <si>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</si>
  <si>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</si>
  <si>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</si>
  <si>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</si>
  <si>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</si>
  <si>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</si>
  <si>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</si>
  <si>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</si>
  <si>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</si>
  <si>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</si>
  <si>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</si>
  <si>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</si>
  <si>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</si>
  <si>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</si>
  <si>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</si>
  <si>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</si>
  <si>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</si>
  <si>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</si>
  <si>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</si>
  <si>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</si>
  <si>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</si>
  <si>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</si>
  <si>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</si>
  <si>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</si>
  <si>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</si>
  <si>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</si>
  <si>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</si>
  <si>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</si>
  <si>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</si>
  <si>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</si>
  <si>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</si>
  <si>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</si>
  <si>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</si>
  <si>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</si>
  <si>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</si>
  <si>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</si>
  <si>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</si>
  <si>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</si>
  <si>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</si>
  <si>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</si>
  <si>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</si>
  <si>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</si>
  <si>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</si>
  <si>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</si>
  <si>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</si>
  <si>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</si>
  <si>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</si>
  <si>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</si>
  <si>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</si>
  <si>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</si>
  <si>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</si>
  <si>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</si>
  <si>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</si>
  <si>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</si>
  <si>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</si>
  <si>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</si>
  <si>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</si>
  <si>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</si>
  <si>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</si>
  <si>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</si>
  <si>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</si>
  <si>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</si>
  <si>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</si>
  <si>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</si>
  <si>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</si>
  <si>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</si>
  <si>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</si>
  <si>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</si>
  <si>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</si>
  <si>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</si>
  <si>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</si>
  <si>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</si>
  <si>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</si>
  <si>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</si>
  <si>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</si>
  <si>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</si>
  <si>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</si>
  <si>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</si>
  <si>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</si>
  <si>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</si>
  <si>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</si>
  <si>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</si>
  <si>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</si>
  <si>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</si>
  <si>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</si>
  <si>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</si>
  <si>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</si>
  <si>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</si>
  <si>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</si>
  <si>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</si>
  <si>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</si>
  <si>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</si>
  <si>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</si>
  <si>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</si>
  <si>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</si>
  <si>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</si>
  <si>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</si>
  <si>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</si>
  <si>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</si>
  <si>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</si>
  <si>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</si>
  <si>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</si>
  <si>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</si>
  <si>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</si>
  <si>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</si>
  <si>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</si>
  <si>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</si>
  <si>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</si>
  <si>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</si>
  <si>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</si>
  <si>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</si>
  <si>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</si>
  <si>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</si>
  <si>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</si>
  <si>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</si>
  <si>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</si>
  <si>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</si>
  <si>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</si>
  <si>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</si>
  <si>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</si>
  <si>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</si>
  <si>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</si>
  <si>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</si>
  <si>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</si>
  <si>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</si>
  <si>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</si>
  <si>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</si>
  <si>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</si>
  <si>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</si>
  <si>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</si>
  <si>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</si>
  <si>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</si>
  <si>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</si>
  <si>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</si>
  <si>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</si>
  <si>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</si>
  <si>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</si>
  <si>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</si>
  <si>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</si>
  <si>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</si>
  <si>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</si>
  <si>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</si>
  <si>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</si>
  <si>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</si>
  <si>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</si>
  <si>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</si>
  <si>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</si>
  <si>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</si>
  <si>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</si>
  <si>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</si>
  <si>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</si>
  <si>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</si>
  <si>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</si>
  <si>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</si>
  <si>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</si>
  <si>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</si>
  <si>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</si>
  <si>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</si>
  <si>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</si>
  <si>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</si>
  <si>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</si>
  <si>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</si>
  <si>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</si>
  <si>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</si>
  <si>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</si>
  <si>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</si>
  <si>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</si>
  <si>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</si>
  <si>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</si>
  <si>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</si>
  <si>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</si>
  <si>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</si>
  <si>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</si>
  <si>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</si>
  <si>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</si>
  <si>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</si>
  <si>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</si>
  <si>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</si>
  <si>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</si>
  <si>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</si>
  <si>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</si>
  <si>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</si>
  <si>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</si>
  <si>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</si>
  <si>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</si>
  <si>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</si>
  <si>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</si>
  <si>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</si>
  <si>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</si>
  <si>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</si>
  <si>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</si>
  <si>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</si>
  <si>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</si>
  <si>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</si>
  <si>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</si>
  <si>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</si>
  <si>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</si>
  <si>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</si>
  <si>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</si>
  <si>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</si>
  <si>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</si>
  <si>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</si>
  <si>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</si>
  <si>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</si>
  <si>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</si>
  <si>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</si>
  <si>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</si>
  <si>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</si>
  <si>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</si>
  <si>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</si>
  <si>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</si>
  <si>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</si>
  <si>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</si>
  <si>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</si>
  <si>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</si>
  <si>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</si>
  <si>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</si>
  <si>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</si>
  <si>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</si>
  <si>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</si>
  <si>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</si>
  <si>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</si>
  <si>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</si>
  <si>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</si>
  <si>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</si>
  <si>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</si>
  <si>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</si>
  <si>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</si>
  <si>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</si>
  <si>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</si>
  <si>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</si>
  <si>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</si>
  <si>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</si>
  <si>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</si>
  <si>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</si>
  <si>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</si>
  <si>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</si>
  <si>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</si>
  <si>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</si>
  <si>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</si>
  <si>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</si>
  <si>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</si>
  <si>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</si>
  <si>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</si>
  <si>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</si>
  <si>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</si>
  <si>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</si>
  <si>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</si>
  <si>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</si>
  <si>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</si>
  <si>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</si>
  <si>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</si>
  <si>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</si>
  <si>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</si>
  <si>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</si>
  <si>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</si>
  <si>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</si>
  <si>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</si>
  <si>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</si>
  <si>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</si>
  <si>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</si>
  <si>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</si>
  <si>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</si>
  <si>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</si>
  <si>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</si>
  <si>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</si>
  <si>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</si>
  <si>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</si>
  <si>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</si>
  <si>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</si>
  <si>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</si>
  <si>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</si>
  <si>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</si>
  <si>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</si>
  <si>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</si>
  <si>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</si>
  <si>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</si>
  <si>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</si>
  <si>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</si>
  <si>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</si>
  <si>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</si>
  <si>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</si>
  <si>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</si>
  <si>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</si>
  <si>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</si>
  <si>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</si>
  <si>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</si>
  <si>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</si>
  <si>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</si>
  <si>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</si>
  <si>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</si>
  <si>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</si>
  <si>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</si>
  <si>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</si>
  <si>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</si>
  <si>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</si>
  <si>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</si>
  <si>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</si>
  <si>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</si>
  <si>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</si>
  <si>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</si>
  <si>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</si>
  <si>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</si>
  <si>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</si>
  <si>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</si>
  <si>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</si>
  <si>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</si>
  <si>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</si>
  <si>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</si>
  <si>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</si>
  <si>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</si>
  <si>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</si>
  <si>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</si>
  <si>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</si>
  <si>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</si>
  <si>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</si>
  <si>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</si>
  <si>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</si>
  <si>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</si>
  <si>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</si>
  <si>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</si>
  <si>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</si>
  <si>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</si>
  <si>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</si>
  <si>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</si>
  <si>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</si>
  <si>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</si>
  <si>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</si>
  <si>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</si>
  <si>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</si>
  <si>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</si>
  <si>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</si>
  <si>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</si>
  <si>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</si>
  <si>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</si>
  <si>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</si>
  <si>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</si>
  <si>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</si>
  <si>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</si>
  <si>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</si>
  <si>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</si>
  <si>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</si>
  <si>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</si>
  <si>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</si>
  <si>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</si>
  <si>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</si>
  <si>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</si>
  <si>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</si>
  <si>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</si>
  <si>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</si>
  <si>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</si>
  <si>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</si>
  <si>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</si>
  <si>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</si>
  <si>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</si>
  <si>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</si>
  <si>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</si>
  <si>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</si>
  <si>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</si>
  <si>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</si>
  <si>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</si>
  <si>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</si>
  <si>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</si>
  <si>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</si>
  <si>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</si>
  <si>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</si>
  <si>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</si>
  <si>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</si>
  <si>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</si>
  <si>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</si>
  <si>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</si>
  <si>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</si>
  <si>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</si>
  <si>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</si>
  <si>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</si>
  <si>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</si>
  <si>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</si>
  <si>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</si>
  <si>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</si>
  <si>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</si>
  <si>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</si>
  <si>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</si>
  <si>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</si>
  <si>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</si>
  <si>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</si>
  <si>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</si>
  <si>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</si>
  <si>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</si>
  <si>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</si>
  <si>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</si>
  <si>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</si>
  <si>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</si>
  <si>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</si>
  <si>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</si>
  <si>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</si>
  <si>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</si>
  <si>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</si>
  <si>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</si>
  <si>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</si>
  <si>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</si>
  <si>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</si>
  <si>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</si>
  <si>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</si>
  <si>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</si>
  <si>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</si>
  <si>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</si>
  <si>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</si>
  <si>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</si>
  <si>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</si>
  <si>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</si>
  <si>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</si>
  <si>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</si>
  <si>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</si>
  <si>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</si>
  <si>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</si>
  <si>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</si>
  <si>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</si>
  <si>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</si>
  <si>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</si>
  <si>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</si>
  <si>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</si>
  <si>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</si>
  <si>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</si>
  <si>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</si>
  <si>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</si>
  <si>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</si>
  <si>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</si>
  <si>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</si>
  <si>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</si>
  <si>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</si>
  <si>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</si>
  <si>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</si>
  <si>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</si>
  <si>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</si>
  <si>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</si>
  <si>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</si>
  <si>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</si>
  <si>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</si>
  <si>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</si>
  <si>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</si>
  <si>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</si>
  <si>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</si>
  <si>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</si>
  <si>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</si>
  <si>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</si>
  <si>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</si>
  <si>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</si>
  <si>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</si>
  <si>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</si>
  <si>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</si>
  <si>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</si>
  <si>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</si>
  <si>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</si>
  <si>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</si>
  <si>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</si>
  <si>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</si>
  <si>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</si>
  <si>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</si>
  <si>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</si>
  <si>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</si>
  <si>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</si>
  <si>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</si>
  <si>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</si>
  <si>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</si>
  <si>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</si>
  <si>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</si>
  <si>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</si>
  <si>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</si>
  <si>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</si>
  <si>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</si>
  <si>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</si>
  <si>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</si>
  <si>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</si>
  <si>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</si>
  <si>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</si>
  <si>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</si>
  <si>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</si>
  <si>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</si>
  <si>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</si>
  <si>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</si>
  <si>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</si>
  <si>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</si>
  <si>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</si>
  <si>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</si>
  <si>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</si>
  <si>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</si>
  <si>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</si>
  <si>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</si>
  <si>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</si>
  <si>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</si>
  <si>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</si>
  <si>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</si>
  <si>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</si>
  <si>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</si>
  <si>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</si>
  <si>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</si>
  <si>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</si>
  <si>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</si>
  <si>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</si>
  <si>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</si>
  <si>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</si>
  <si>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</si>
  <si>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</si>
  <si>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</si>
  <si>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</si>
  <si>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</si>
  <si>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</si>
  <si>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</si>
  <si>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</si>
  <si>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</si>
  <si>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</si>
  <si>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</si>
  <si>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</si>
  <si>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</si>
  <si>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</si>
  <si>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</si>
  <si>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</si>
  <si>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</si>
  <si>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</si>
  <si>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</si>
  <si>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</si>
  <si>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</si>
  <si>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</si>
  <si>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</si>
  <si>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</si>
  <si>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</si>
  <si>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</si>
  <si>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</si>
  <si>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</si>
  <si>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</si>
  <si>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</si>
  <si>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</si>
  <si>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</si>
  <si>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</si>
  <si>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</si>
  <si>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</si>
  <si>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</si>
  <si>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</si>
  <si>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</si>
  <si>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</si>
  <si>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</si>
  <si>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</si>
  <si>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</si>
  <si>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</si>
  <si>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</si>
  <si>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</si>
  <si>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</si>
  <si>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</si>
  <si>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</si>
  <si>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</si>
  <si>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</si>
  <si>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</si>
  <si>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</si>
  <si>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</si>
  <si>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</si>
  <si>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</si>
  <si>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</si>
  <si>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</si>
  <si>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</si>
  <si>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</si>
  <si>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</si>
  <si>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</si>
  <si>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</si>
  <si>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</si>
  <si>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</si>
  <si>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</si>
  <si>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</si>
  <si>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</si>
  <si>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</si>
  <si>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</si>
  <si>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</si>
  <si>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</si>
  <si>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</si>
  <si>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</si>
  <si>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</si>
  <si>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</si>
  <si>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</si>
  <si>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</si>
  <si>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</si>
  <si>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</si>
  <si>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</si>
  <si>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</si>
  <si>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</si>
  <si>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</si>
  <si>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</si>
  <si>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</si>
  <si>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</si>
  <si>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</si>
  <si>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</si>
  <si>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</si>
  <si>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</si>
  <si>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</si>
  <si>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</si>
  <si>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</si>
  <si>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</si>
  <si>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</si>
  <si>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</si>
  <si>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</si>
  <si>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</si>
  <si>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</si>
  <si>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</si>
  <si>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</si>
  <si>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</si>
  <si>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</si>
  <si>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</si>
  <si>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</si>
  <si>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</si>
  <si>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</si>
  <si>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</si>
  <si>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</si>
  <si>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</si>
  <si>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</si>
  <si>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</si>
  <si>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</si>
  <si>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</si>
  <si>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</si>
  <si>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</si>
  <si>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</si>
  <si>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</si>
  <si>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</si>
  <si>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</si>
  <si>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</si>
  <si>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</si>
  <si>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</si>
  <si>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</si>
  <si>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</si>
  <si>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</si>
  <si>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</si>
  <si>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</si>
  <si>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</si>
  <si>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</si>
  <si>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</si>
  <si>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</si>
  <si>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</si>
  <si>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</si>
  <si>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</si>
  <si>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</si>
  <si>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</si>
  <si>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</si>
  <si>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</si>
  <si>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</si>
  <si>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</si>
  <si>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</si>
  <si>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</si>
  <si>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</si>
  <si>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</si>
  <si>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</si>
  <si>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</si>
  <si>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</si>
  <si>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</si>
  <si>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</si>
  <si>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</si>
  <si>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</si>
  <si>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</si>
  <si>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</si>
  <si>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</si>
  <si>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</si>
  <si>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</si>
  <si>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</si>
  <si>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</si>
  <si>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</si>
  <si>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</si>
  <si>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</si>
  <si>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</si>
  <si>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</si>
  <si>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</si>
  <si>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</si>
  <si>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</si>
  <si>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</si>
  <si>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</si>
  <si>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</si>
  <si>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</si>
  <si>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</si>
  <si>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</si>
  <si>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</si>
  <si>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</si>
  <si>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</si>
  <si>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</si>
  <si>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</si>
  <si>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</si>
  <si>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</si>
  <si>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</si>
  <si>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</si>
  <si>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</si>
  <si>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</si>
  <si>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</si>
  <si>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</si>
  <si>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</si>
  <si>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</si>
  <si>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</si>
  <si>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</si>
  <si>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</si>
  <si>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</si>
  <si>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</si>
  <si>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</si>
  <si>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</si>
  <si>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</si>
  <si>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</si>
  <si>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</si>
  <si>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</si>
  <si>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</si>
  <si>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</si>
  <si>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</si>
  <si>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</si>
  <si>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</si>
  <si>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</si>
  <si>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</si>
  <si>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</si>
  <si>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</si>
  <si>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</si>
  <si>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</si>
  <si>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</si>
  <si>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</si>
  <si>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</si>
  <si>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</si>
  <si>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</si>
  <si>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</si>
  <si>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</si>
  <si>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</si>
  <si>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</si>
  <si>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</si>
  <si>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</si>
  <si>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</si>
  <si>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</si>
  <si>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</si>
  <si>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</si>
  <si>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</si>
  <si>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</si>
  <si>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</si>
  <si>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</si>
  <si>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</si>
  <si>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</si>
  <si>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</si>
  <si>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</si>
  <si>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</si>
  <si>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</si>
  <si>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</si>
  <si>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</si>
  <si>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</si>
  <si>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</si>
  <si>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</si>
  <si>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</si>
  <si>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</si>
  <si>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</si>
  <si>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</si>
  <si>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</si>
  <si>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</si>
  <si>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</si>
  <si>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</si>
  <si>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</si>
  <si>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</si>
  <si>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</si>
  <si>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</si>
  <si>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</si>
  <si>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</si>
  <si>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</si>
  <si>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</si>
  <si>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</si>
  <si>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</si>
  <si>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</si>
  <si>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</si>
  <si>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</si>
  <si>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</si>
  <si>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</si>
  <si>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</si>
  <si>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</si>
  <si>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</si>
  <si>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</si>
  <si>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</si>
  <si>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</si>
  <si>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</si>
  <si>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</si>
  <si>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</si>
  <si>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</si>
  <si>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</si>
  <si>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</si>
  <si>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</si>
  <si>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</si>
  <si>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</si>
  <si>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</si>
  <si>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</si>
  <si>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</si>
  <si>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</si>
  <si>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</si>
  <si>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</si>
  <si>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</si>
  <si>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</si>
  <si>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</si>
  <si>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</si>
  <si>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</si>
  <si>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</si>
  <si>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</si>
  <si>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</si>
  <si>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</si>
  <si>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</si>
  <si>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</si>
  <si>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</si>
  <si>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</si>
  <si>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</si>
  <si>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</si>
  <si>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</si>
  <si>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</si>
  <si>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</si>
  <si>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</si>
  <si>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</si>
  <si>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</si>
  <si>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</si>
  <si>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</si>
  <si>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</si>
  <si>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</si>
  <si>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</si>
  <si>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</si>
  <si>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</si>
  <si>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</si>
  <si>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</si>
  <si>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</si>
  <si>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</si>
  <si>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</si>
  <si>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</si>
  <si>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</si>
  <si>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</si>
  <si>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</si>
  <si>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</si>
  <si>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</si>
  <si>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</si>
  <si>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</si>
  <si>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</si>
  <si>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</si>
  <si>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</si>
  <si>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</si>
  <si>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</si>
  <si>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</si>
  <si>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</si>
  <si>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</si>
  <si>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</si>
  <si>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</si>
  <si>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</si>
  <si>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</si>
  <si>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</si>
  <si>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</si>
  <si>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</si>
  <si>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</si>
  <si>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</si>
  <si>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</si>
  <si>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</si>
  <si>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</si>
  <si>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</si>
  <si>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</si>
  <si>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</si>
  <si>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</si>
  <si>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</si>
  <si>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</si>
  <si>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</si>
  <si>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</si>
  <si>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</si>
  <si>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</si>
  <si>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</si>
  <si>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</si>
  <si>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</si>
  <si>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</si>
  <si>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</si>
  <si>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</si>
  <si>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</si>
  <si>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</si>
  <si>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</si>
  <si>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</si>
  <si>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</si>
  <si>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</si>
  <si>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</si>
  <si>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</si>
  <si>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</si>
  <si>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</si>
  <si>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</si>
  <si>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</si>
  <si>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</si>
  <si>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</si>
  <si>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</si>
  <si>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</si>
  <si>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</si>
  <si>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</si>
  <si>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</si>
  <si>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</si>
  <si>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</si>
  <si>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</si>
  <si>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</si>
  <si>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</si>
  <si>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</si>
  <si>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</si>
  <si>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</si>
  <si>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</si>
  <si>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</si>
  <si>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</si>
  <si>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</si>
  <si>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</si>
  <si>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</si>
  <si>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</si>
  <si>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</si>
  <si>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</si>
  <si>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</si>
  <si>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</si>
  <si>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</si>
  <si>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</si>
  <si>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</si>
  <si>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</si>
  <si>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</si>
  <si>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</si>
  <si>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</si>
  <si>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</si>
  <si>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</si>
  <si>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</si>
  <si>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</si>
  <si>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</si>
  <si>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</si>
  <si>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</si>
  <si>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</si>
  <si>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</si>
  <si>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</si>
  <si>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</si>
  <si>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</si>
  <si>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</si>
  <si>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</si>
  <si>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</si>
  <si>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</si>
  <si>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</si>
  <si>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</si>
  <si>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</si>
  <si>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</si>
  <si>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</si>
  <si>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</si>
  <si>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</si>
  <si>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</si>
  <si>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</si>
  <si>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</si>
  <si>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</si>
  <si>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</si>
  <si>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</si>
  <si>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</si>
  <si>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</si>
  <si>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</si>
  <si>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</si>
  <si>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</si>
  <si>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</si>
  <si>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</si>
  <si>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</si>
  <si>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</si>
  <si>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</si>
  <si>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</si>
  <si>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</si>
  <si>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</si>
  <si>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</si>
  <si>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</si>
  <si>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</si>
  <si>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</si>
  <si>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</si>
  <si>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</si>
  <si>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</si>
  <si>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</si>
  <si>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</si>
  <si>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</si>
  <si>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</si>
  <si>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</si>
  <si>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</si>
  <si>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</si>
  <si>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</si>
  <si>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</si>
  <si>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</si>
  <si>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</si>
  <si>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</si>
  <si>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</si>
  <si>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</si>
  <si>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</si>
  <si>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</si>
  <si>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</si>
  <si>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</si>
  <si>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</si>
  <si>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</si>
  <si>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</si>
  <si>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</si>
  <si>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</si>
  <si>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</si>
  <si>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</si>
  <si>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</si>
  <si>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</si>
  <si>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</si>
  <si>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</si>
  <si>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</si>
  <si>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</si>
  <si>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</si>
  <si>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</si>
  <si>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</si>
  <si>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</si>
  <si>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</si>
  <si>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</si>
  <si>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</si>
  <si>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</si>
  <si>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</si>
  <si>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</si>
  <si>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</si>
  <si>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</si>
  <si>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</si>
  <si>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</si>
  <si>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</si>
  <si>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</si>
  <si>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</si>
  <si>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</si>
  <si>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</si>
  <si>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</si>
  <si>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</si>
  <si>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</si>
  <si>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</si>
  <si>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</si>
  <si>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</si>
  <si>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</si>
  <si>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</si>
  <si>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</si>
  <si>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</si>
  <si>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</si>
  <si>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</si>
  <si>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</si>
  <si>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</si>
  <si>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</si>
  <si>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</si>
  <si>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</si>
  <si>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</si>
  <si>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</si>
  <si>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</si>
  <si>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</si>
  <si>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</si>
  <si>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</si>
  <si>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</si>
  <si>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</si>
  <si>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</si>
  <si>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</si>
  <si>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</si>
  <si>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</si>
  <si>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</si>
  <si>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</si>
  <si>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</si>
  <si>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</si>
  <si>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</si>
  <si>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</si>
  <si>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</si>
  <si>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</si>
  <si>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</si>
  <si>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</si>
  <si>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</si>
  <si>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</si>
  <si>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</si>
  <si>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</si>
  <si>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</si>
  <si>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</si>
  <si>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</si>
  <si>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</si>
  <si>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</si>
  <si>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</si>
  <si>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</si>
  <si>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</si>
  <si>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</si>
  <si>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</si>
  <si>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</si>
  <si>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</si>
  <si>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</si>
  <si>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</si>
  <si>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</si>
  <si>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</si>
  <si>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</si>
  <si>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</si>
  <si>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</si>
  <si>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</si>
  <si>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</si>
  <si>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</si>
  <si>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</si>
  <si>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</si>
  <si>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</si>
  <si>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</si>
  <si>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</si>
  <si>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</si>
  <si>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</si>
  <si>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</si>
  <si>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</si>
  <si>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</si>
  <si>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</si>
  <si>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</si>
  <si>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</si>
  <si>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</si>
  <si>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</si>
  <si>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</si>
  <si>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</si>
  <si>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</si>
  <si>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</si>
  <si>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</si>
  <si>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</si>
  <si>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</si>
  <si>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</si>
  <si>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</si>
  <si>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</si>
  <si>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</si>
  <si>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</si>
  <si>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</si>
  <si>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</si>
  <si>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</si>
  <si>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</si>
  <si>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</si>
  <si>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</si>
  <si>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</si>
  <si>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</si>
  <si>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</si>
  <si>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</si>
  <si>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</si>
  <si>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</si>
  <si>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</si>
  <si>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</si>
  <si>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</si>
  <si>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</si>
  <si>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</si>
  <si>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</si>
  <si>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</si>
  <si>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</si>
  <si>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</si>
  <si>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</si>
  <si>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</si>
  <si>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</si>
  <si>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</si>
  <si>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</si>
  <si>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</si>
  <si>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</si>
  <si>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</si>
  <si>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</si>
  <si>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</si>
  <si>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</si>
  <si>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</si>
  <si>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</si>
  <si>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</si>
  <si>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</si>
  <si>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</si>
  <si>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</si>
  <si>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</si>
  <si>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</si>
  <si>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</si>
  <si>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</si>
  <si>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</si>
  <si>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</si>
  <si>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</si>
  <si>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</si>
  <si>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</si>
  <si>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</si>
  <si>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</si>
  <si>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</si>
  <si>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</si>
  <si>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</si>
  <si>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</si>
  <si>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</si>
  <si>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</si>
  <si>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</si>
  <si>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</si>
  <si>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</si>
  <si>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</si>
  <si>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</si>
  <si>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</si>
  <si>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</si>
  <si>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</si>
  <si>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</si>
  <si>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</si>
  <si>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</si>
  <si>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</si>
  <si>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</si>
  <si>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</si>
  <si>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</si>
  <si>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</si>
  <si>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</si>
  <si>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</si>
  <si>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</si>
  <si>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</si>
  <si>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</si>
  <si>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</si>
  <si>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</si>
  <si>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</si>
  <si>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</si>
  <si>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</si>
  <si>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</si>
  <si>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</si>
  <si>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</si>
  <si>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</si>
  <si>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</si>
  <si>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</si>
  <si>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</si>
  <si>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</si>
  <si>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</si>
  <si>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</si>
  <si>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</si>
  <si>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</si>
  <si>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</si>
  <si>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</si>
  <si>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</si>
  <si>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</si>
  <si>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</si>
  <si>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</si>
  <si>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</si>
  <si>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</si>
  <si>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</si>
  <si>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</si>
  <si>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</si>
  <si>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</si>
  <si>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</si>
  <si>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</si>
  <si>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</si>
  <si>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</si>
  <si>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</si>
  <si>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</si>
  <si>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</si>
  <si>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</si>
  <si>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</si>
  <si>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</si>
  <si>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</si>
  <si>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</si>
  <si>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</si>
  <si>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</si>
  <si>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</si>
  <si>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</si>
  <si>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</si>
  <si>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</si>
  <si>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</si>
  <si>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</si>
  <si>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</si>
  <si>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</si>
  <si>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</si>
  <si>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</si>
  <si>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</si>
  <si>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</si>
  <si>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</si>
  <si>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</si>
  <si>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</si>
  <si>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</si>
  <si>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</si>
  <si>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</si>
  <si>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</si>
  <si>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</si>
  <si>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</si>
  <si>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</si>
  <si>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</si>
  <si>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</si>
  <si>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</si>
  <si>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</si>
  <si>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</si>
  <si>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</si>
  <si>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</si>
  <si>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</si>
  <si>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</si>
  <si>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</si>
  <si>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</si>
  <si>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</si>
  <si>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</si>
  <si>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</si>
  <si>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</si>
  <si>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</si>
  <si>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</si>
  <si>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</si>
  <si>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</si>
  <si>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</si>
  <si>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</si>
  <si>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</si>
  <si>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</si>
  <si>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</si>
  <si>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</si>
  <si>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</si>
  <si>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</si>
  <si>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</si>
  <si>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</si>
  <si>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</si>
  <si>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</si>
  <si>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</si>
  <si>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</si>
  <si>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</si>
  <si>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</si>
  <si>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</si>
  <si>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</si>
  <si>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</si>
  <si>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</si>
  <si>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</si>
  <si>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</si>
  <si>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</si>
  <si>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</si>
  <si>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</si>
  <si>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</si>
  <si>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</si>
  <si>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</si>
  <si>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</si>
  <si>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</si>
  <si>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</si>
  <si>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</si>
  <si>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</si>
  <si>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</si>
  <si>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</si>
  <si>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</si>
  <si>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</si>
  <si>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</si>
  <si>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</si>
  <si>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</si>
  <si>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</si>
  <si>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</si>
  <si>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</si>
  <si>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</si>
  <si>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</si>
  <si>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</si>
  <si>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</si>
  <si>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</si>
  <si>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</si>
  <si>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</si>
  <si>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</si>
  <si>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</si>
  <si>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</si>
  <si>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</si>
  <si>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</si>
  <si>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</si>
  <si>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</si>
  <si>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</si>
  <si>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</si>
  <si>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</si>
  <si>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</si>
  <si>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</si>
  <si>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</si>
  <si>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</si>
  <si>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</si>
  <si>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</si>
  <si>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</si>
  <si>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</si>
  <si>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</si>
  <si>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</si>
  <si>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</si>
  <si>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</si>
  <si>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</si>
  <si>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</si>
  <si>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</si>
  <si>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</si>
  <si>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</si>
  <si>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</si>
  <si>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</si>
  <si>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</si>
  <si>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</si>
  <si>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</si>
  <si>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</si>
  <si>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</si>
  <si>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</si>
  <si>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</si>
  <si>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</si>
  <si>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</si>
  <si>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</si>
  <si>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</si>
  <si>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</si>
  <si>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</si>
  <si>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</si>
  <si>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</si>
  <si>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</si>
  <si>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</si>
  <si>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</si>
  <si>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</si>
  <si>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</si>
  <si>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</si>
  <si>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</si>
  <si>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</si>
  <si>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</si>
  <si>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</si>
  <si>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</si>
  <si>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</si>
  <si>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</si>
  <si>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</si>
  <si>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</si>
  <si>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</si>
  <si>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</si>
  <si>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</si>
  <si>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</si>
  <si>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</si>
  <si>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</si>
  <si>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</si>
  <si>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</si>
  <si>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</si>
  <si>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</si>
  <si>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</si>
  <si>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</si>
  <si>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</si>
  <si>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</si>
  <si>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</si>
  <si>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</si>
  <si>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</si>
  <si>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</si>
  <si>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</si>
  <si>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</si>
  <si>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</si>
  <si>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</si>
  <si>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</si>
  <si>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</si>
  <si>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</si>
  <si>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</si>
  <si>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</si>
  <si>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</si>
  <si>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</si>
  <si>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</si>
  <si>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</si>
  <si>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</si>
  <si>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</si>
  <si>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</si>
  <si>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</si>
  <si>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</si>
  <si>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</si>
  <si>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</si>
  <si>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</si>
  <si>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</si>
  <si>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</si>
  <si>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</si>
  <si>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</si>
  <si>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</si>
  <si>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</si>
  <si>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</si>
  <si>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</si>
  <si>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</si>
  <si>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</si>
  <si>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</si>
  <si>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</si>
  <si>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</si>
  <si>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</si>
  <si>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</si>
  <si>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</si>
  <si>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</si>
  <si>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</si>
  <si>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</si>
  <si>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</si>
  <si>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</si>
  <si>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</si>
  <si>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</si>
  <si>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</si>
  <si>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</si>
  <si>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</si>
  <si>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</si>
  <si>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</si>
  <si>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</si>
  <si>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</si>
  <si>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</si>
  <si>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</si>
  <si>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</si>
  <si>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</si>
  <si>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</si>
  <si>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</si>
  <si>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</si>
  <si>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</si>
  <si>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</si>
  <si>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</si>
  <si>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</si>
  <si>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</si>
  <si>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</si>
  <si>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</si>
  <si>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</si>
  <si>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</si>
  <si>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</si>
  <si>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</si>
  <si>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</si>
  <si>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</si>
  <si>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</si>
  <si>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</si>
  <si>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</si>
  <si>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</si>
  <si>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</si>
  <si>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</si>
  <si>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</si>
  <si>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</si>
  <si>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</si>
  <si>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</si>
  <si>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</si>
  <si>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</si>
  <si>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</si>
  <si>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</si>
  <si>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</si>
  <si>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</si>
  <si>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</si>
  <si>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</si>
  <si>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</si>
  <si>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</si>
  <si>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</si>
  <si>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</si>
  <si>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</si>
  <si>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</si>
  <si>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</si>
  <si>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</si>
  <si>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</si>
  <si>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</si>
  <si>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</si>
  <si>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</si>
  <si>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</si>
  <si>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</si>
  <si>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</si>
  <si>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</si>
  <si>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</si>
  <si>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</si>
  <si>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</si>
  <si>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</si>
  <si>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</si>
  <si>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</si>
  <si>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</si>
  <si>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</si>
  <si>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</si>
  <si>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</si>
  <si>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</si>
  <si>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</si>
  <si>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</si>
  <si>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</si>
  <si>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</si>
  <si>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</si>
  <si>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</si>
  <si>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</si>
  <si>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</si>
  <si>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</si>
  <si>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</si>
  <si>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</si>
  <si>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</si>
  <si>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</si>
  <si>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</si>
  <si>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</si>
  <si>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</si>
  <si>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</si>
  <si>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</si>
  <si>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</si>
  <si>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</si>
  <si>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</si>
  <si>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</si>
  <si>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</si>
  <si>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</si>
  <si>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</si>
  <si>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</si>
  <si>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</si>
  <si>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</si>
  <si>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</si>
  <si>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</si>
  <si>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</si>
  <si>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</si>
  <si>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</si>
  <si>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</si>
  <si>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</si>
  <si>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</si>
  <si>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</si>
  <si>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</si>
  <si>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</si>
  <si>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</si>
  <si>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</si>
  <si>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</si>
  <si>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</si>
  <si>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</si>
  <si>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</si>
  <si>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</si>
  <si>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</si>
  <si>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</si>
  <si>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</si>
  <si>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</si>
  <si>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</si>
  <si>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</si>
  <si>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</si>
  <si>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</si>
  <si>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</si>
  <si>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</si>
  <si>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</si>
  <si>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</si>
  <si>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</si>
  <si>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</si>
  <si>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</si>
  <si>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</si>
  <si>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</si>
  <si>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</si>
  <si>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</si>
  <si>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</si>
  <si>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</si>
  <si>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</si>
  <si>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</si>
  <si>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</si>
  <si>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</si>
  <si>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</si>
  <si>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</si>
  <si>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</si>
  <si>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</si>
  <si>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</si>
  <si>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</si>
  <si>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</si>
  <si>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</si>
  <si>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</si>
  <si>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</si>
  <si>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</si>
  <si>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</si>
  <si>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</si>
  <si>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</si>
  <si>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</si>
  <si>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</si>
  <si>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</si>
  <si>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</si>
  <si>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</si>
  <si>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</si>
  <si>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</si>
  <si>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</si>
  <si>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</si>
  <si>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</si>
  <si>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</si>
  <si>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</si>
  <si>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</si>
  <si>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</si>
  <si>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</si>
  <si>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</si>
  <si>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</si>
  <si>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</si>
  <si>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</si>
  <si>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</si>
  <si>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</si>
  <si>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</si>
  <si>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</si>
  <si>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</si>
  <si>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</si>
  <si>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</si>
  <si>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</si>
  <si>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</si>
  <si>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</si>
  <si>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</si>
  <si>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</si>
  <si>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</si>
  <si>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</si>
  <si>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</si>
  <si>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</si>
  <si>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</si>
  <si>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</si>
  <si>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</si>
  <si>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</si>
  <si>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</si>
  <si>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</si>
  <si>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</si>
  <si>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</si>
  <si>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</si>
  <si>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</si>
  <si>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</si>
  <si>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</si>
  <si>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</si>
  <si>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</si>
  <si>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</si>
  <si>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</si>
  <si>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</si>
  <si>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</si>
  <si>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</si>
  <si>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</si>
  <si>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</si>
  <si>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</si>
  <si>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</si>
  <si>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</si>
  <si>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</si>
  <si>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</si>
  <si>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</si>
  <si>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</si>
  <si>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</si>
  <si>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</si>
  <si>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</si>
  <si>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</si>
  <si>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</si>
  <si>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</si>
  <si>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</si>
  <si>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</si>
  <si>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</si>
  <si>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</si>
  <si>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</si>
  <si>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</si>
  <si>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</si>
  <si>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</si>
  <si>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</si>
  <si>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</si>
  <si>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</si>
  <si>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</si>
  <si>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</si>
  <si>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</si>
  <si>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</si>
  <si>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</si>
  <si>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</si>
  <si>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</si>
  <si>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</si>
  <si>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</si>
  <si>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</si>
  <si>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</si>
  <si>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</si>
  <si>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</si>
  <si>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</si>
  <si>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</si>
  <si>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</si>
  <si>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</si>
  <si>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</si>
  <si>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</si>
  <si>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</si>
  <si>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</si>
  <si>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</si>
  <si>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</si>
  <si>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</si>
  <si>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</si>
  <si>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</si>
  <si>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</si>
  <si>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</si>
  <si>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</si>
  <si>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</si>
  <si>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</si>
  <si>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</si>
  <si>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</si>
  <si>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</si>
  <si>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</si>
  <si>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</si>
  <si>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</si>
  <si>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</si>
  <si>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</si>
  <si>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</si>
  <si>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</si>
  <si>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</si>
  <si>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</si>
  <si>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</si>
  <si>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</si>
  <si>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</si>
  <si>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</si>
  <si>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</si>
  <si>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</si>
  <si>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</si>
  <si>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</si>
  <si>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</si>
  <si>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</si>
  <si>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</si>
  <si>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</si>
  <si>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</si>
  <si>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</si>
  <si>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</si>
  <si>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</si>
  <si>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</si>
  <si>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</si>
  <si>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</si>
  <si>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</si>
  <si>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</si>
  <si>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</si>
  <si>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</si>
  <si>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</si>
  <si>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</si>
  <si>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</si>
  <si>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</si>
  <si>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</si>
  <si>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</si>
  <si>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</si>
  <si>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</si>
  <si>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</si>
  <si>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</si>
  <si>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</si>
  <si>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</si>
  <si>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</si>
  <si>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</si>
  <si>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</si>
  <si>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</si>
  <si>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</si>
  <si>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</si>
  <si>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</si>
  <si>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</si>
  <si>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</si>
  <si>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</si>
  <si>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</si>
  <si>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</si>
  <si>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</si>
  <si>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</si>
  <si>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</si>
  <si>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</si>
  <si>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</si>
  <si>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</si>
  <si>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</si>
  <si>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</si>
  <si>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</si>
  <si>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</si>
  <si>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</si>
  <si>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</si>
  <si>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</si>
  <si>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</si>
  <si>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</si>
  <si>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</si>
  <si>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</si>
  <si>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</si>
  <si>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</si>
  <si>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</si>
  <si>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</si>
  <si>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</si>
  <si>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</si>
  <si>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</si>
  <si>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</si>
  <si>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</si>
  <si>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</si>
  <si>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</si>
  <si>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</si>
  <si>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</si>
  <si>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</si>
  <si>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</si>
  <si>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</si>
  <si>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</si>
  <si>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</si>
  <si>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</si>
  <si>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</si>
  <si>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</si>
  <si>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</si>
  <si>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</si>
  <si>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</si>
  <si>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</si>
  <si>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</si>
  <si>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</si>
  <si>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</si>
  <si>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</si>
  <si>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</si>
  <si>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</si>
  <si>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</si>
  <si>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</si>
  <si>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</si>
  <si>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</si>
  <si>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</si>
  <si>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</si>
  <si>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</si>
  <si>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</si>
  <si>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</si>
  <si>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</si>
  <si>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</si>
  <si>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</si>
  <si>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</si>
  <si>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</si>
  <si>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</si>
  <si>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</si>
  <si>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</si>
  <si>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</si>
  <si>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</si>
  <si>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</si>
  <si>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</si>
  <si>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</si>
  <si>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</si>
  <si>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</si>
  <si>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</si>
  <si>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</si>
  <si>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</si>
  <si>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</si>
  <si>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</si>
  <si>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</si>
  <si>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</si>
  <si>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</si>
  <si>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</si>
  <si>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</si>
  <si>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</si>
  <si>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</si>
  <si>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</si>
  <si>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</si>
  <si>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</si>
  <si>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</si>
  <si>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</si>
  <si>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</si>
  <si>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</si>
  <si>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</si>
  <si>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</si>
  <si>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</si>
  <si>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</si>
  <si>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</si>
  <si>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</si>
  <si>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</si>
  <si>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</si>
  <si>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</si>
  <si>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</si>
  <si>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</si>
  <si>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</si>
  <si>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</si>
  <si>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</si>
  <si>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</si>
  <si>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</si>
  <si>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</si>
  <si>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</si>
  <si>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</si>
  <si>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</si>
  <si>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</si>
  <si>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</si>
  <si>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</si>
  <si>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</si>
  <si>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</si>
  <si>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</si>
  <si>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</si>
  <si>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</si>
  <si>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</si>
  <si>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</si>
  <si>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</si>
  <si>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</si>
  <si>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</si>
  <si>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</si>
  <si>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</si>
  <si>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</si>
  <si>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</si>
  <si>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</si>
  <si>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</si>
  <si>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</si>
  <si>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</si>
  <si>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</si>
  <si>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</si>
  <si>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</si>
  <si>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</si>
  <si>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</si>
  <si>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</si>
  <si>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</si>
  <si>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</si>
  <si>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</si>
  <si>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</si>
  <si>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</si>
  <si>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</si>
  <si>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</si>
  <si>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</si>
  <si>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</si>
  <si>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</si>
  <si>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</si>
  <si>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</si>
  <si>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</si>
  <si>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</si>
  <si>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</si>
  <si>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</si>
  <si>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</si>
  <si>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</si>
  <si>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</si>
  <si>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</si>
  <si>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</si>
  <si>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</si>
  <si>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</si>
  <si>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</si>
  <si>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</si>
  <si>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</si>
  <si>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</si>
  <si>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</si>
  <si>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</si>
  <si>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</si>
  <si>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</si>
  <si>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</si>
  <si>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</si>
  <si>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</si>
  <si>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</si>
  <si>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</si>
  <si>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</si>
  <si>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</si>
  <si>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</si>
  <si>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</si>
  <si>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</si>
  <si>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</si>
  <si>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</si>
  <si>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</si>
  <si>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</si>
  <si>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</si>
  <si>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</si>
  <si>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</si>
  <si>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</si>
  <si>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</si>
  <si>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</si>
  <si>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</si>
  <si>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</si>
  <si>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</si>
  <si>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</si>
  <si>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</si>
  <si>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</si>
  <si>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</si>
  <si>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</si>
  <si>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</si>
  <si>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</si>
  <si>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</si>
  <si>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</si>
  <si>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</si>
  <si>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</si>
  <si>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</si>
  <si>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</si>
  <si>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</si>
  <si>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</si>
  <si>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</si>
  <si>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</si>
  <si>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</si>
  <si>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</si>
  <si>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</si>
  <si>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</si>
  <si>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</si>
  <si>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</si>
  <si>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</si>
  <si>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</si>
  <si>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</si>
  <si>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</si>
  <si>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</si>
  <si>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</si>
  <si>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</si>
  <si>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</si>
  <si>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</si>
  <si>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</si>
  <si>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</si>
  <si>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</si>
  <si>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</si>
  <si>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</si>
  <si>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</si>
  <si>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</si>
  <si>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</si>
  <si>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</si>
  <si>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</si>
  <si>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</si>
  <si>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</si>
  <si>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</si>
  <si>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</si>
  <si>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</si>
  <si>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</si>
  <si>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</si>
  <si>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</si>
  <si>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</si>
  <si>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</si>
  <si>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</si>
  <si>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</si>
  <si>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</si>
  <si>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</si>
  <si>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</si>
  <si>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</si>
  <si>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</si>
  <si>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</si>
  <si>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</si>
  <si>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</si>
  <si>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</si>
  <si>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</si>
  <si>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</si>
  <si>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</si>
  <si>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</si>
  <si>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</si>
  <si>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</si>
  <si>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</si>
  <si>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</si>
  <si>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</si>
  <si>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</si>
  <si>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</si>
  <si>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</si>
  <si>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</si>
  <si>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</si>
  <si>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</si>
  <si>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</si>
  <si>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</si>
  <si>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</si>
  <si>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</si>
  <si>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</si>
  <si>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</si>
  <si>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</si>
  <si>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</si>
  <si>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</si>
  <si>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</si>
  <si>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</si>
  <si>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</si>
  <si>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</si>
  <si>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</si>
  <si>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</si>
  <si>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</si>
  <si>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</si>
  <si>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</si>
  <si>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</si>
  <si>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</si>
  <si>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</si>
  <si>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</si>
  <si>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</si>
  <si>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</si>
  <si>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</si>
  <si>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</si>
  <si>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</si>
  <si>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</si>
  <si>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</si>
  <si>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</si>
  <si>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</si>
  <si>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</si>
  <si>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</si>
  <si>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</si>
  <si>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</si>
  <si>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</si>
  <si>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</si>
  <si>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</si>
  <si>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</si>
  <si>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</si>
  <si>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</si>
  <si>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</si>
  <si>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</si>
  <si>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</si>
  <si>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</si>
  <si>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</si>
  <si>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</si>
  <si>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</si>
  <si>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</si>
  <si>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</si>
  <si>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</si>
  <si>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</si>
  <si>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</si>
  <si>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</si>
  <si>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</si>
  <si>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</si>
  <si>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</si>
  <si>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</si>
  <si>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</si>
  <si>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</si>
  <si>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</si>
  <si>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</si>
  <si>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</si>
  <si>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</si>
  <si>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</si>
  <si>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</si>
  <si>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</si>
  <si>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</si>
  <si>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</si>
  <si>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</si>
  <si>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</si>
  <si>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</si>
  <si>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</si>
  <si>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</si>
  <si>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</si>
  <si>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</si>
  <si>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</si>
  <si>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</si>
  <si>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</si>
  <si>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</si>
  <si>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</si>
  <si>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</si>
  <si>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</si>
  <si>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</si>
  <si>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</si>
  <si>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</si>
  <si>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</si>
  <si>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</si>
  <si>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</si>
  <si>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</si>
  <si>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</si>
  <si>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</si>
  <si>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</si>
  <si>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</si>
  <si>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</si>
  <si>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</si>
  <si>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</si>
  <si>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</si>
  <si>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</si>
  <si>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</si>
  <si>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</si>
  <si>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</si>
  <si>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</si>
  <si>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</si>
  <si>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</si>
  <si>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</si>
  <si>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</si>
  <si>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</si>
  <si>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</si>
  <si>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</si>
  <si>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</si>
  <si>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</si>
  <si>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</si>
  <si>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</si>
  <si>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</si>
  <si>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</si>
  <si>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</si>
  <si>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</si>
  <si>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</si>
  <si>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</si>
  <si>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</si>
  <si>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</si>
  <si>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</si>
  <si>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</si>
  <si>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</si>
  <si>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</si>
  <si>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</si>
  <si>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</si>
  <si>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</si>
  <si>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</si>
  <si>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</si>
  <si>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</si>
  <si>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</si>
  <si>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</si>
  <si>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</si>
  <si>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</si>
  <si>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</si>
  <si>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</si>
  <si>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</si>
  <si>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</si>
  <si>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</si>
  <si>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</si>
  <si>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</si>
  <si>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</si>
  <si>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</si>
  <si>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</si>
  <si>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</si>
  <si>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</si>
  <si>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</si>
  <si>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</si>
  <si>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</si>
  <si>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</si>
  <si>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</si>
  <si>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</si>
  <si>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</si>
  <si>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</si>
  <si>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</si>
  <si>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</si>
  <si>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</si>
  <si>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</si>
  <si>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</si>
  <si>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</si>
  <si>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</si>
  <si>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</si>
  <si>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</si>
  <si>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</si>
  <si>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</si>
  <si>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</si>
  <si>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</si>
  <si>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</si>
  <si>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</si>
  <si>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</si>
  <si>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</si>
  <si>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</si>
  <si>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</si>
  <si>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</si>
  <si>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</si>
  <si>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</si>
  <si>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</si>
  <si>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</si>
  <si>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</si>
  <si>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</si>
  <si>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</si>
  <si>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</si>
  <si>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</si>
  <si>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</si>
  <si>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</si>
  <si>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</si>
  <si>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</si>
  <si>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</si>
  <si>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</si>
  <si>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</si>
  <si>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</si>
  <si>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</si>
  <si>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</si>
  <si>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</si>
  <si>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</si>
  <si>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</si>
  <si>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</si>
  <si>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</si>
  <si>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</si>
  <si>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</si>
  <si>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</si>
  <si>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</si>
  <si>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</si>
  <si>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</si>
  <si>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</si>
  <si>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</si>
  <si>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</si>
  <si>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</si>
  <si>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</si>
  <si>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</si>
  <si>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</si>
  <si>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</si>
  <si>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</si>
  <si>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</si>
  <si>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</si>
  <si>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</si>
  <si>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</si>
  <si>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</si>
  <si>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</si>
  <si>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</si>
  <si>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</si>
  <si>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</si>
  <si>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</si>
  <si>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</si>
  <si>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</si>
  <si>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</si>
  <si>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</si>
  <si>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</si>
  <si>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</si>
  <si>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</si>
  <si>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</si>
  <si>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</si>
  <si>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</si>
  <si>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</si>
  <si>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</si>
  <si>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</si>
  <si>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</si>
  <si>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</si>
  <si>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</si>
  <si>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</si>
  <si>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</si>
  <si>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</si>
  <si>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</si>
  <si>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</si>
  <si>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</si>
  <si>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</si>
  <si>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</si>
  <si>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</si>
  <si>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</si>
  <si>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</si>
  <si>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</si>
  <si>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</si>
  <si>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</si>
  <si>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</si>
  <si>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</si>
  <si>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</si>
  <si>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</si>
  <si>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</si>
  <si>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</si>
  <si>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</si>
  <si>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</si>
  <si>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</si>
  <si>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</si>
  <si>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</si>
  <si>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</si>
  <si>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</si>
  <si>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</si>
  <si>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</si>
  <si>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</si>
  <si>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</si>
  <si>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</si>
  <si>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</si>
  <si>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</si>
  <si>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</si>
  <si>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</si>
  <si>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</si>
  <si>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</si>
  <si>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</si>
  <si>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</si>
  <si>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</si>
  <si>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</si>
  <si>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</si>
  <si>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</si>
  <si>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</si>
  <si>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</si>
  <si>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</si>
  <si>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</si>
  <si>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</si>
  <si>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</si>
  <si>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</si>
  <si>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</si>
  <si>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</si>
  <si>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</si>
  <si>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</si>
  <si>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</si>
  <si>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</si>
  <si>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</si>
  <si>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</si>
  <si>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</si>
  <si>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</si>
  <si>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</si>
  <si>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</si>
  <si>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</si>
  <si>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</si>
  <si>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</si>
  <si>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</si>
  <si>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</si>
  <si>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</si>
  <si>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</si>
  <si>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</si>
  <si>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</si>
  <si>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</si>
  <si>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</si>
  <si>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</si>
  <si>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</si>
  <si>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</si>
  <si>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</si>
  <si>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</si>
  <si>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</si>
  <si>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</si>
  <si>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</si>
  <si>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</si>
  <si>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</si>
  <si>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</si>
  <si>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</si>
  <si>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</si>
  <si>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</si>
  <si>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</si>
  <si>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</si>
  <si>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</si>
  <si>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</si>
  <si>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</si>
  <si>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</si>
  <si>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</si>
  <si>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</si>
  <si>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</si>
  <si>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</si>
  <si>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</si>
  <si>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</si>
  <si>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</si>
  <si>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</si>
  <si>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</si>
  <si>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</si>
  <si>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</si>
  <si>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</si>
  <si>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</si>
  <si>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</si>
  <si>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</si>
  <si>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</si>
  <si>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</si>
  <si>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</si>
  <si>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</si>
  <si>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</si>
  <si>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</si>
  <si>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</si>
  <si>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</si>
  <si>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</si>
  <si>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</si>
  <si>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</si>
  <si>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</si>
  <si>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</si>
  <si>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</si>
  <si>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</si>
  <si>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</si>
  <si>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</si>
  <si>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</si>
  <si>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</si>
  <si>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</si>
  <si>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</si>
  <si>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</si>
  <si>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</si>
  <si>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</si>
  <si>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</si>
  <si>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</si>
  <si>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</si>
  <si>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</si>
  <si>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</si>
  <si>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</si>
  <si>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</si>
  <si>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</si>
  <si>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</si>
  <si>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</si>
  <si>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</si>
  <si>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</si>
  <si>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</si>
  <si>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</si>
  <si>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</si>
  <si>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</si>
  <si>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</si>
  <si>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</si>
  <si>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</si>
  <si>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</si>
  <si>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</si>
  <si>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</si>
  <si>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</si>
  <si>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</si>
  <si>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</si>
  <si>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</si>
  <si>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</si>
  <si>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</si>
  <si>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</si>
  <si>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</si>
  <si>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</si>
  <si>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</si>
  <si>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</si>
  <si>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</si>
  <si>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</si>
  <si>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</si>
  <si>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</si>
  <si>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</si>
  <si>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</si>
  <si>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</si>
  <si>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</si>
  <si>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</si>
  <si>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</si>
  <si>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</si>
  <si>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</si>
  <si>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</si>
  <si>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</si>
  <si>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</si>
  <si>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</si>
  <si>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</si>
  <si>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</si>
  <si>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</si>
  <si>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</si>
  <si>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</si>
  <si>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</si>
  <si>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</si>
  <si>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</si>
  <si>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</si>
  <si>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</si>
  <si>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</si>
  <si>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</si>
  <si>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</si>
  <si>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</si>
  <si>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</si>
  <si>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</si>
  <si>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</si>
  <si>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</si>
  <si>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</si>
  <si>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</si>
  <si>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</si>
  <si>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</si>
  <si>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</si>
  <si>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</si>
  <si>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</si>
  <si>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</si>
  <si>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</si>
  <si>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</si>
  <si>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</si>
  <si>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</si>
  <si>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</si>
  <si>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</si>
  <si>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</si>
  <si>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</si>
  <si>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</si>
  <si>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</si>
  <si>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</si>
  <si>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</si>
  <si>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</si>
  <si>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</si>
  <si>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</si>
  <si>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</si>
  <si>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</si>
  <si>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</si>
  <si>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</si>
  <si>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</si>
  <si>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</si>
  <si>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</si>
  <si>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</si>
  <si>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</si>
  <si>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</si>
  <si>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</si>
  <si>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</si>
  <si>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</si>
  <si>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</si>
  <si>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</si>
  <si>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</si>
  <si>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</si>
  <si>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</si>
  <si>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</si>
  <si>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</si>
  <si>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</si>
  <si>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</si>
  <si>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</si>
  <si>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</si>
  <si>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</si>
  <si>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</si>
  <si>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</si>
  <si>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</si>
  <si>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</si>
  <si>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</si>
  <si>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</si>
  <si>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</si>
  <si>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</si>
  <si>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</si>
  <si>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</si>
  <si>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</si>
  <si>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</si>
  <si>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</si>
  <si>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</si>
  <si>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</si>
  <si>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</si>
  <si>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</si>
  <si>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</si>
  <si>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</si>
  <si>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</si>
  <si>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</si>
  <si>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</si>
  <si>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</si>
  <si>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</si>
  <si>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</si>
  <si>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</si>
  <si>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</si>
  <si>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</si>
  <si>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</si>
  <si>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</si>
  <si>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</si>
  <si>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</si>
  <si>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</si>
  <si>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</si>
  <si>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</si>
  <si>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</si>
  <si>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</si>
  <si>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</si>
  <si>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</si>
  <si>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</si>
  <si>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</si>
  <si>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</si>
  <si>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</si>
  <si>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</si>
  <si>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</si>
  <si>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</si>
  <si>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</si>
  <si>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</si>
  <si>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</si>
  <si>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</si>
  <si>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</si>
  <si>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</si>
  <si>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</si>
  <si>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</si>
  <si>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</si>
  <si>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</si>
  <si>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</si>
  <si>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</si>
  <si>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</si>
  <si>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</si>
  <si>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</si>
  <si>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</si>
  <si>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</si>
  <si>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</si>
  <si>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</si>
  <si>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</si>
  <si>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</si>
  <si>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</si>
  <si>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</si>
  <si>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</si>
  <si>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</si>
  <si>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</si>
  <si>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</si>
  <si>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</si>
  <si>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</si>
  <si>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</si>
  <si>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</si>
  <si>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</si>
  <si>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</si>
  <si>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</si>
  <si>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</si>
  <si>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</si>
  <si>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</si>
  <si>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</si>
  <si>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</si>
  <si>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</si>
  <si>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</si>
  <si>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</si>
  <si>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</si>
  <si>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</si>
  <si>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</si>
  <si>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</si>
  <si>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</si>
  <si>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</si>
  <si>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</si>
  <si>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</si>
  <si>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</si>
  <si>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</si>
  <si>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</si>
  <si>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</si>
  <si>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</si>
  <si>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</si>
  <si>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</si>
  <si>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</si>
  <si>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</si>
  <si>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</si>
  <si>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</si>
  <si>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</si>
  <si>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</si>
  <si>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</si>
  <si>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</si>
  <si>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</si>
  <si>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</si>
  <si>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</si>
  <si>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</si>
  <si>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</si>
  <si>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</si>
  <si>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</si>
  <si>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</si>
  <si>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</si>
  <si>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</si>
  <si>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</si>
  <si>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</si>
  <si>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</si>
  <si>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</si>
  <si>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</si>
  <si>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</si>
  <si>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</si>
  <si>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</si>
  <si>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</si>
  <si>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</si>
  <si>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</si>
  <si>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</si>
  <si>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</si>
  <si>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</si>
  <si>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</si>
  <si>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</si>
  <si>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</si>
  <si>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</si>
  <si>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</si>
  <si>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</si>
  <si>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</si>
  <si>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</si>
  <si>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</si>
  <si>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</si>
  <si>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</si>
  <si>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</si>
  <si>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</si>
  <si>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</si>
  <si>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</si>
  <si>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</si>
  <si>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</si>
  <si>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</si>
  <si>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</si>
  <si>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</si>
  <si>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</si>
  <si>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</si>
  <si>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</si>
  <si>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</si>
  <si>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</si>
  <si>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</si>
  <si>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</si>
  <si>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</si>
  <si>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</si>
  <si>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</si>
  <si>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</si>
  <si>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</si>
  <si>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</si>
  <si>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</si>
  <si>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</si>
  <si>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</si>
  <si>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</si>
  <si>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</si>
  <si>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</si>
  <si>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</si>
  <si>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</si>
  <si>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</si>
  <si>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</si>
  <si>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</si>
  <si>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</si>
  <si>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</si>
  <si>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</si>
  <si>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</si>
  <si>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</si>
  <si>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</si>
  <si>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</si>
  <si>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</si>
  <si>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</si>
  <si>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</si>
  <si>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</si>
  <si>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</si>
  <si>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</si>
  <si>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</si>
  <si>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</si>
  <si>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</si>
  <si>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</si>
  <si>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</si>
  <si>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</si>
  <si>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</si>
  <si>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</si>
  <si>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</si>
  <si>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</si>
  <si>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</si>
  <si>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</si>
  <si>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</si>
  <si>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</si>
  <si>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</si>
  <si>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</si>
  <si>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</si>
  <si>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</si>
  <si>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</si>
  <si>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</si>
  <si>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</si>
  <si>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</si>
  <si>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</si>
  <si>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</si>
  <si>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</si>
  <si>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</si>
  <si>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</si>
  <si>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</si>
  <si>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</si>
  <si>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</si>
  <si>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</si>
  <si>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</si>
  <si>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</si>
  <si>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</si>
  <si>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</si>
  <si>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</si>
  <si>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</si>
  <si>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</si>
  <si>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</si>
  <si>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</si>
  <si>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</si>
  <si>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</si>
  <si>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</si>
  <si>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</si>
  <si>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</si>
  <si>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</si>
  <si>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</si>
  <si>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</si>
  <si>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</si>
  <si>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</si>
  <si>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</si>
  <si>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</si>
  <si>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</si>
  <si>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</si>
  <si>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</si>
  <si>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</si>
  <si>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</si>
  <si>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</si>
  <si>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</si>
  <si>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</si>
  <si>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</si>
  <si>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</si>
  <si>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</si>
  <si>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</si>
  <si>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</si>
  <si>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</si>
  <si>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</si>
  <si>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</si>
  <si>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</si>
  <si>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</si>
  <si>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</si>
  <si>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</si>
  <si>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</si>
  <si>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</si>
  <si>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</si>
  <si>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</si>
  <si>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</si>
  <si>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</si>
  <si>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</si>
  <si>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</si>
  <si>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</si>
  <si>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</si>
  <si>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</si>
  <si>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</si>
  <si>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</si>
  <si>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</si>
  <si>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</si>
  <si>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</si>
  <si>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</si>
  <si>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</si>
  <si>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</si>
  <si>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</si>
  <si>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</si>
  <si>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</si>
  <si>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</si>
  <si>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</si>
  <si>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</si>
  <si>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</si>
  <si>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</si>
  <si>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</si>
  <si>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</si>
  <si>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</si>
  <si>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</si>
  <si>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</si>
  <si>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</si>
  <si>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</si>
  <si>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</si>
  <si>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</si>
  <si>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</si>
  <si>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</si>
  <si>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</si>
  <si>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</si>
  <si>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</si>
  <si>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</si>
  <si>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</si>
  <si>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</si>
  <si>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</si>
  <si>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</si>
  <si>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</si>
  <si>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</si>
  <si>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</si>
  <si>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</si>
  <si>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</si>
  <si>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</si>
  <si>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</si>
  <si>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</si>
  <si>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</si>
  <si>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</si>
  <si>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</si>
  <si>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</si>
  <si>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</si>
  <si>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</si>
  <si>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</si>
  <si>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</si>
  <si>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</si>
  <si>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</si>
  <si>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</si>
  <si>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</si>
  <si>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</si>
  <si>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</si>
  <si>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</si>
  <si>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</si>
  <si>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</si>
  <si>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</si>
  <si>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</si>
  <si>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</si>
  <si>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</si>
  <si>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</si>
  <si>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</si>
  <si>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</si>
  <si>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</si>
  <si>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</si>
  <si>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</si>
  <si>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</si>
  <si>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</si>
  <si>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</si>
  <si>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</si>
  <si>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</si>
  <si>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</si>
  <si>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</si>
  <si>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</si>
  <si>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</si>
  <si>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</si>
  <si>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</si>
  <si>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</si>
  <si>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</si>
  <si>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</si>
  <si>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</si>
  <si>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</si>
  <si>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</si>
  <si>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</si>
  <si>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</si>
  <si>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</si>
  <si>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</si>
  <si>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</si>
  <si>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</si>
  <si>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</si>
  <si>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</si>
  <si>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</si>
  <si>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</si>
  <si>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</si>
  <si>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</si>
  <si>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</si>
  <si>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</si>
  <si>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</si>
  <si>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</si>
  <si>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</si>
  <si>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</si>
  <si>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</si>
  <si>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</si>
  <si>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</si>
  <si>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</si>
  <si>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</si>
  <si>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</si>
  <si>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</si>
  <si>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</si>
  <si>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</si>
  <si>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</si>
  <si>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</si>
  <si>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</si>
  <si>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</si>
  <si>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</si>
  <si>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</si>
  <si>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</si>
  <si>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</si>
  <si>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</si>
  <si>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</si>
  <si>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</si>
  <si>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</si>
  <si>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</si>
  <si>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</si>
  <si>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</si>
  <si>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</si>
  <si>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</si>
  <si>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</si>
  <si>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</si>
  <si>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</si>
  <si>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</si>
  <si>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</si>
  <si>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</si>
  <si>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</si>
  <si>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</si>
  <si>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</si>
  <si>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</si>
  <si>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</si>
  <si>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</si>
  <si>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</si>
  <si>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</si>
  <si>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</si>
  <si>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</si>
  <si>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</si>
  <si>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</si>
  <si>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</si>
  <si>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</si>
  <si>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</si>
  <si>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</si>
  <si>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</si>
  <si>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</si>
  <si>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</si>
  <si>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</si>
  <si>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</si>
  <si>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</si>
  <si>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</si>
  <si>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</si>
  <si>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</si>
  <si>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</si>
  <si>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</si>
  <si>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</si>
  <si>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</si>
  <si>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</si>
  <si>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</si>
  <si>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</si>
  <si>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</si>
  <si>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</si>
  <si>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</si>
  <si>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</si>
  <si>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</si>
  <si>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</si>
  <si>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</si>
  <si>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</si>
  <si>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</si>
  <si>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</si>
  <si>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</si>
  <si>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</si>
  <si>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</si>
  <si>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</si>
  <si>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</si>
  <si>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</si>
  <si>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</si>
  <si>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</si>
  <si>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</si>
  <si>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</si>
  <si>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</si>
  <si>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</si>
  <si>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</si>
  <si>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</si>
  <si>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</si>
  <si>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</si>
  <si>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</si>
  <si>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</si>
  <si>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</si>
  <si>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</si>
  <si>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</si>
  <si>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</si>
  <si>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</si>
  <si>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</si>
  <si>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</si>
  <si>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</si>
  <si>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</si>
  <si>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</si>
  <si>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</si>
  <si>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</si>
  <si>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</si>
  <si>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</si>
  <si>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</si>
  <si>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</si>
  <si>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</si>
  <si>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</si>
  <si>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</si>
  <si>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</si>
  <si>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</si>
  <si>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</si>
  <si>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</si>
  <si>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</si>
  <si>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</si>
  <si>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</si>
  <si>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</si>
  <si>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</si>
  <si>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</si>
  <si>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</si>
  <si>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</si>
  <si>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</si>
  <si>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</si>
  <si>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</si>
  <si>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</si>
  <si>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</si>
  <si>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</si>
  <si>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</si>
  <si>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</si>
  <si>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</si>
  <si>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</si>
  <si>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</si>
  <si>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</si>
  <si>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</si>
  <si>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</si>
  <si>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</si>
  <si>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</si>
  <si>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</si>
  <si>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</si>
  <si>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</si>
  <si>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</si>
  <si>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</si>
  <si>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</si>
  <si>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</si>
  <si>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</si>
  <si>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</si>
  <si>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</si>
  <si>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</si>
  <si>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</si>
  <si>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</si>
  <si>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</si>
  <si>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</si>
  <si>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</si>
  <si>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</si>
  <si>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</si>
  <si>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</si>
  <si>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</si>
  <si>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</si>
  <si>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</si>
  <si>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</si>
  <si>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</si>
  <si>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</si>
  <si>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</si>
  <si>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</si>
  <si>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</si>
  <si>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</si>
  <si>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</si>
  <si>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</si>
  <si>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</si>
  <si>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</si>
  <si>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</si>
  <si>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</si>
  <si>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</si>
  <si>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</si>
  <si>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</si>
  <si>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</si>
  <si>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</si>
  <si>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</si>
  <si>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</si>
  <si>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</si>
  <si>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</si>
  <si>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</si>
  <si>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</si>
  <si>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</si>
  <si>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</si>
  <si>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</si>
  <si>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</si>
  <si>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</si>
  <si>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</si>
  <si>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</si>
  <si>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</si>
  <si>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</si>
  <si>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</si>
  <si>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</si>
  <si>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</si>
  <si>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</si>
  <si>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</si>
  <si>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</si>
  <si>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</si>
  <si>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</si>
  <si>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</si>
  <si>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</si>
  <si>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</si>
  <si>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</si>
  <si>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</si>
  <si>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</si>
  <si>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</si>
  <si>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</si>
  <si>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</si>
  <si>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</si>
  <si>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</si>
  <si>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</si>
  <si>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</si>
  <si>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</si>
  <si>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</si>
  <si>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</si>
  <si>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</si>
  <si>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</si>
  <si>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</si>
  <si>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</si>
  <si>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</si>
  <si>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</si>
  <si>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</si>
  <si>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</si>
  <si>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</si>
  <si>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</si>
  <si>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</si>
  <si>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</si>
  <si>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</si>
  <si>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</si>
  <si>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</si>
  <si>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</si>
  <si>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</si>
  <si>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</si>
  <si>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</si>
  <si>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</si>
  <si>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</si>
  <si>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</si>
  <si>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</si>
  <si>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</si>
  <si>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</si>
  <si>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</si>
  <si>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</si>
  <si>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</si>
  <si>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</si>
  <si>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</si>
  <si>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</si>
  <si>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</si>
  <si>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</si>
  <si>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</si>
  <si>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</si>
  <si>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</si>
  <si>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</si>
  <si>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</si>
  <si>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</si>
  <si>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</si>
  <si>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</si>
  <si>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</si>
  <si>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</si>
  <si>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</si>
  <si>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</si>
  <si>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</si>
  <si>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</si>
  <si>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</si>
  <si>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</si>
  <si>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</si>
  <si>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</si>
  <si>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</si>
  <si>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</si>
  <si>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</si>
  <si>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</si>
  <si>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</si>
  <si>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</si>
  <si>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</si>
  <si>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</si>
  <si>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</si>
  <si>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</si>
  <si>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</si>
  <si>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</si>
  <si>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</si>
  <si>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</si>
  <si>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</si>
  <si>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</si>
  <si>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</si>
  <si>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</si>
  <si>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</si>
  <si>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</si>
  <si>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</si>
  <si>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</si>
  <si>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</si>
  <si>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</si>
  <si>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</si>
  <si>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</si>
  <si>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</si>
  <si>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</si>
  <si>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</si>
  <si>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</si>
  <si>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</si>
  <si>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</si>
  <si>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</si>
  <si>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</si>
  <si>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</si>
  <si>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</si>
  <si>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</si>
  <si>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</si>
  <si>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</si>
  <si>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</si>
  <si>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</si>
  <si>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</si>
  <si>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</si>
  <si>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</si>
  <si>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</si>
  <si>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</si>
  <si>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</si>
  <si>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</si>
  <si>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</si>
  <si>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</si>
  <si>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</si>
  <si>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</si>
  <si>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</si>
  <si>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</si>
  <si>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</si>
  <si>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</si>
  <si>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</si>
  <si>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</si>
  <si>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</si>
  <si>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</si>
  <si>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</si>
  <si>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</si>
  <si>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</si>
  <si>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</si>
  <si>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</si>
  <si>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</si>
  <si>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</si>
  <si>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</si>
  <si>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</si>
  <si>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</si>
  <si>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</si>
  <si>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</si>
  <si>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</si>
  <si>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</si>
  <si>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</si>
  <si>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</si>
  <si>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</si>
  <si>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</si>
  <si>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</si>
  <si>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</si>
  <si>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</si>
  <si>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</si>
  <si>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</si>
  <si>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</si>
  <si>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</si>
  <si>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</si>
  <si>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</si>
  <si>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</si>
  <si>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</si>
  <si>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</si>
  <si>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</si>
  <si>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</si>
  <si>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</si>
  <si>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</si>
  <si>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</si>
  <si>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</si>
  <si>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</si>
  <si>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</si>
  <si>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</si>
  <si>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</si>
  <si>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</si>
  <si>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</si>
  <si>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</si>
  <si>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</si>
  <si>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</si>
  <si>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</si>
  <si>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</si>
  <si>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</si>
  <si>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</si>
  <si>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</si>
  <si>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</si>
  <si>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</si>
  <si>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</si>
  <si>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</si>
  <si>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</si>
  <si>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</si>
  <si>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</si>
  <si>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</si>
  <si>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</si>
  <si>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</si>
  <si>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</si>
  <si>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</si>
  <si>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</si>
  <si>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</si>
  <si>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</si>
  <si>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</si>
  <si>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</si>
  <si>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</si>
  <si>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</si>
  <si>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</si>
  <si>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</si>
  <si>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</si>
  <si>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</si>
  <si>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</si>
  <si>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</si>
  <si>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</si>
  <si>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</si>
  <si>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</si>
  <si>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</si>
  <si>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</si>
  <si>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</si>
  <si>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</si>
  <si>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</si>
  <si>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</si>
  <si>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</si>
  <si>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</si>
  <si>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</si>
  <si>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</si>
  <si>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</si>
  <si>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</si>
  <si>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</si>
  <si>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</si>
  <si>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</si>
  <si>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</si>
  <si>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</si>
  <si>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</si>
  <si>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</si>
  <si>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</si>
  <si>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</si>
  <si>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</si>
  <si>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</si>
  <si>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</si>
  <si>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</si>
  <si>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</si>
  <si>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</si>
  <si>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</si>
  <si>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</si>
  <si>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</si>
  <si>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</si>
  <si>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</si>
  <si>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</si>
  <si>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</si>
  <si>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</si>
  <si>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</si>
  <si>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</si>
  <si>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</si>
  <si>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</si>
  <si>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</si>
  <si>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</si>
  <si>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</si>
  <si>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</si>
  <si>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</si>
  <si>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</si>
  <si>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</si>
  <si>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</si>
  <si>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</si>
  <si>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</si>
  <si>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</si>
  <si>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</si>
  <si>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</si>
  <si>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</si>
  <si>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</si>
  <si>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</si>
  <si>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</si>
  <si>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</si>
  <si>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</si>
  <si>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</si>
  <si>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</si>
  <si>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</si>
  <si>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</si>
  <si>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</si>
  <si>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</si>
  <si>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</si>
  <si>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</si>
  <si>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</si>
  <si>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</si>
  <si>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</si>
  <si>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</si>
  <si>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</si>
  <si>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</si>
  <si>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</si>
  <si>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</si>
  <si>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</si>
  <si>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</si>
  <si>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</si>
  <si>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</si>
  <si>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</si>
  <si>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</si>
  <si>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</si>
  <si>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</si>
  <si>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</si>
  <si>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</si>
  <si>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</si>
  <si>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</si>
  <si>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</si>
  <si>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</si>
  <si>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</si>
  <si>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</si>
  <si>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</si>
  <si>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</si>
  <si>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</si>
  <si>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</si>
  <si>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</si>
  <si>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</si>
  <si>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</si>
  <si>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</si>
  <si>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</si>
  <si>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</si>
  <si>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</si>
  <si>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</si>
  <si>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</si>
  <si>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</si>
  <si>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</si>
  <si>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</si>
  <si>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</si>
  <si>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</si>
  <si>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</si>
  <si>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</si>
  <si>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</si>
  <si>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</si>
  <si>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</si>
  <si>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</si>
  <si>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</si>
  <si>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</si>
  <si>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</si>
  <si>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</si>
  <si>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</si>
  <si>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</si>
  <si>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</si>
  <si>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</si>
  <si>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</si>
  <si>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</si>
  <si>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</si>
  <si>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</si>
  <si>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</si>
  <si>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</si>
  <si>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</si>
  <si>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</si>
  <si>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</si>
  <si>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</si>
  <si>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</si>
  <si>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</si>
  <si>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</si>
  <si>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</si>
  <si>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</si>
  <si>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</si>
  <si>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</si>
  <si>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</si>
  <si>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</si>
  <si>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</si>
  <si>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</si>
  <si>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</si>
  <si>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</si>
  <si>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</si>
  <si>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</si>
  <si>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</si>
  <si>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</si>
  <si>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</si>
  <si>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</si>
  <si>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</si>
  <si>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</si>
  <si>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</si>
  <si>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</si>
  <si>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</si>
  <si>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</si>
  <si>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</si>
  <si>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</si>
  <si>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</si>
  <si>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</si>
  <si>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</si>
  <si>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</si>
  <si>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</si>
  <si>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</si>
  <si>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</si>
  <si>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</si>
  <si>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</si>
  <si>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</si>
  <si>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</si>
  <si>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</si>
  <si>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</si>
  <si>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</si>
  <si>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</si>
  <si>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</si>
  <si>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</si>
  <si>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</si>
  <si>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</si>
  <si>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</si>
  <si>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</si>
  <si>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</si>
  <si>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</si>
  <si>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</si>
  <si>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</si>
  <si>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</si>
  <si>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</si>
  <si>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</si>
  <si>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</si>
  <si>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</si>
  <si>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</si>
  <si>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</si>
  <si>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</si>
  <si>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</si>
  <si>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</si>
  <si>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</si>
  <si>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</si>
  <si>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</si>
  <si>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</si>
  <si>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</si>
  <si>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</si>
  <si>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</si>
  <si>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</si>
  <si>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</si>
  <si>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</si>
  <si>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</si>
  <si>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</si>
  <si>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</si>
  <si>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</si>
  <si>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</si>
  <si>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</si>
  <si>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</si>
  <si>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</si>
  <si>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</si>
  <si>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</si>
  <si>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</si>
  <si>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</si>
  <si>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</si>
  <si>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</si>
  <si>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</si>
  <si>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</si>
  <si>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</si>
  <si>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</si>
  <si>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</si>
  <si>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</si>
  <si>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</si>
  <si>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</si>
  <si>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</si>
  <si>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</si>
  <si>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</si>
  <si>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</si>
  <si>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</si>
  <si>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</si>
  <si>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</si>
  <si>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</si>
  <si>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</si>
  <si>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</si>
  <si>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</si>
  <si>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</si>
  <si>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</si>
  <si>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</si>
  <si>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</si>
  <si>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</si>
  <si>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</si>
  <si>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</si>
  <si>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</si>
  <si>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</si>
  <si>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</si>
  <si>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</si>
  <si>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</si>
  <si>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</si>
  <si>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</si>
  <si>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</si>
  <si>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</si>
  <si>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</si>
  <si>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</si>
  <si>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</si>
  <si>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</si>
  <si>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</si>
  <si>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</si>
  <si>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</si>
  <si>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</si>
  <si>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</si>
  <si>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</si>
  <si>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</si>
  <si>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</si>
  <si>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</si>
  <si>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</si>
  <si>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</si>
  <si>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</si>
  <si>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</si>
  <si>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</si>
  <si>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</si>
  <si>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</si>
  <si>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</si>
  <si>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</si>
  <si>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</si>
  <si>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</si>
  <si>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</si>
  <si>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</si>
  <si>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</si>
  <si>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</si>
  <si>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</si>
  <si>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</si>
  <si>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</si>
  <si>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</si>
  <si>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</si>
  <si>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</si>
  <si>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</si>
  <si>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</si>
  <si>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</si>
  <si>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</si>
  <si>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</si>
  <si>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</si>
  <si>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</si>
  <si>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</si>
  <si>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</si>
  <si>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</si>
  <si>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</si>
  <si>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</si>
  <si>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</si>
  <si>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</si>
  <si>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</si>
  <si>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</si>
  <si>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</si>
  <si>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</si>
  <si>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</si>
  <si>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</si>
  <si>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</si>
  <si>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</si>
  <si>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</si>
  <si>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</si>
  <si>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</si>
  <si>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</si>
  <si>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</si>
  <si>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</si>
  <si>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</si>
  <si>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</si>
  <si>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</si>
  <si>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</si>
  <si>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</si>
  <si>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</si>
  <si>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</si>
  <si>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</si>
  <si>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</si>
  <si>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</si>
  <si>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</si>
  <si>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</si>
  <si>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</si>
  <si>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</si>
  <si>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</si>
  <si>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</si>
  <si>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</si>
  <si>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</si>
  <si>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</si>
  <si>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</si>
  <si>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</si>
  <si>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</si>
  <si>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</si>
  <si>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</si>
  <si>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</si>
  <si>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</si>
  <si>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</si>
  <si>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</si>
  <si>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</si>
  <si>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</si>
  <si>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</si>
  <si>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</si>
  <si>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</si>
  <si>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</si>
  <si>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</si>
  <si>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</si>
  <si>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</si>
  <si>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</si>
  <si>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</si>
  <si>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</si>
  <si>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</si>
  <si>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</si>
  <si>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</si>
  <si>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</si>
  <si>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</si>
  <si>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</si>
  <si>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</si>
  <si>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</si>
  <si>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</si>
  <si>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</si>
  <si>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</si>
  <si>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</si>
  <si>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</si>
  <si>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</si>
  <si>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</si>
  <si>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</si>
  <si>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</si>
  <si>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</si>
  <si>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</si>
  <si>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</si>
  <si>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</si>
  <si>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</si>
  <si>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</si>
  <si>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</si>
  <si>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</si>
  <si>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</si>
  <si>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</si>
  <si>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</si>
  <si>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</si>
  <si>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</si>
  <si>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</si>
  <si>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</si>
  <si>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</si>
  <si>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</si>
  <si>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</si>
  <si>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</si>
  <si>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</si>
  <si>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</si>
  <si>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</si>
  <si>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</si>
  <si>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</si>
  <si>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</si>
  <si>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</si>
  <si>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</si>
  <si>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</si>
  <si>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</si>
  <si>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</si>
  <si>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</si>
  <si>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</si>
  <si>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</si>
  <si>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</si>
  <si>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</si>
  <si>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</si>
  <si>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</si>
  <si>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</si>
  <si>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</si>
  <si>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</si>
  <si>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</si>
  <si>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</si>
  <si>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</si>
  <si>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</si>
  <si>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</si>
  <si>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</si>
  <si>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</si>
  <si>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</si>
  <si>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</si>
  <si>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</si>
  <si>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</si>
  <si>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</si>
  <si>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</si>
  <si>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</si>
  <si>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</si>
  <si>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</si>
  <si>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</si>
  <si>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</si>
  <si>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</si>
  <si>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</si>
  <si>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</si>
  <si>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</si>
  <si>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</si>
  <si>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</si>
  <si>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</si>
  <si>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</si>
  <si>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</si>
  <si>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</si>
  <si>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</si>
  <si>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</si>
  <si>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</si>
  <si>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</si>
  <si>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</si>
  <si>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</si>
  <si>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</si>
  <si>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</si>
  <si>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</si>
  <si>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</si>
  <si>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</si>
  <si>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</si>
  <si>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</si>
  <si>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</si>
  <si>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</si>
  <si>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</si>
  <si>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</si>
  <si>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</si>
  <si>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</si>
  <si>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</si>
  <si>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</si>
  <si>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</si>
  <si>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</si>
  <si>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</si>
  <si>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</si>
  <si>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</si>
  <si>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</si>
  <si>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</si>
  <si>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</si>
  <si>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</si>
  <si>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</si>
  <si>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</si>
  <si>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</si>
  <si>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</si>
  <si>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</si>
  <si>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</si>
  <si>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</si>
  <si>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</si>
  <si>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</si>
  <si>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</si>
  <si>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</si>
  <si>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</si>
  <si>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</si>
  <si>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</si>
  <si>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</si>
  <si>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</si>
  <si>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</si>
  <si>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</si>
  <si>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</si>
  <si>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</si>
  <si>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</si>
  <si>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</si>
  <si>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</si>
  <si>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</si>
  <si>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</si>
  <si>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</si>
  <si>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</si>
  <si>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</si>
  <si>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</si>
  <si>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</si>
  <si>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</si>
  <si>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</si>
  <si>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</si>
  <si>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</si>
  <si>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</si>
  <si>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</si>
  <si>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</si>
  <si>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</si>
  <si>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</si>
  <si>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</si>
  <si>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</si>
  <si>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</si>
  <si>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</si>
  <si>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</si>
  <si>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</si>
  <si>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</si>
  <si>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</si>
  <si>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</si>
  <si>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</si>
  <si>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</si>
  <si>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</si>
  <si>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</si>
  <si>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</si>
  <si>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</si>
  <si>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</si>
  <si>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</si>
  <si>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</si>
  <si>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</si>
  <si>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</si>
  <si>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</si>
  <si>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</si>
  <si>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</si>
  <si>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</si>
  <si>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</si>
  <si>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</si>
  <si>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</si>
  <si>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</si>
  <si>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</si>
  <si>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</si>
  <si>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</si>
  <si>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</si>
  <si>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</si>
  <si>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</si>
  <si>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</si>
  <si>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</si>
  <si>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</si>
  <si>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</si>
  <si>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</si>
  <si>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</si>
  <si>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</si>
  <si>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</si>
  <si>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</si>
  <si>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</si>
  <si>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</si>
  <si>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</si>
  <si>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</si>
  <si>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</si>
  <si>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</si>
  <si>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</si>
  <si>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</si>
  <si>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</si>
  <si>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</si>
  <si>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</si>
  <si>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</si>
  <si>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</si>
  <si>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</si>
  <si>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</si>
  <si>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</si>
  <si>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</si>
  <si>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</si>
  <si>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</si>
  <si>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</si>
  <si>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</si>
  <si>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</si>
  <si>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</si>
  <si>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</si>
  <si>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</si>
  <si>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</si>
  <si>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</si>
  <si>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</si>
  <si>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</si>
  <si>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</si>
  <si>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</si>
  <si>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</si>
  <si>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</si>
  <si>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</si>
  <si>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</si>
  <si>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</si>
  <si>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</si>
  <si>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</si>
  <si>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</si>
  <si>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</si>
  <si>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</si>
  <si>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</si>
  <si>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</si>
  <si>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</si>
  <si>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</si>
  <si>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</si>
  <si>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</si>
  <si>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</si>
  <si>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</si>
  <si>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</si>
  <si>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</si>
  <si>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</si>
  <si>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</si>
  <si>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</si>
  <si>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</si>
  <si>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</si>
  <si>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</si>
  <si>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</si>
  <si>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</si>
  <si>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</si>
  <si>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</si>
  <si>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</si>
  <si>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</si>
  <si>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</si>
  <si>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</si>
  <si>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</si>
  <si>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</si>
  <si>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</si>
  <si>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</si>
  <si>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</si>
  <si>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</si>
  <si>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</si>
  <si>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</si>
  <si>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</si>
  <si>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</si>
  <si>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</si>
  <si>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</si>
  <si>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</si>
  <si>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</si>
  <si>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</si>
  <si>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</si>
  <si>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</si>
  <si>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</si>
  <si>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</si>
  <si>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</si>
  <si>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</si>
  <si>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</si>
  <si>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</si>
  <si>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</si>
  <si>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</si>
  <si>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</si>
  <si>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</si>
  <si>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</si>
  <si>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</si>
  <si>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</si>
  <si>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</si>
  <si>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</si>
  <si>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</si>
  <si>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</si>
  <si>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</si>
  <si>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</si>
  <si>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</si>
  <si>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</si>
  <si>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</si>
  <si>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</si>
  <si>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</si>
  <si>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</si>
  <si>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</si>
  <si>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</si>
  <si>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</si>
  <si>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</si>
  <si>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</si>
  <si>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</si>
  <si>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</si>
  <si>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</si>
  <si>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</si>
  <si>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</si>
  <si>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</si>
  <si>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</si>
  <si>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</si>
  <si>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</si>
  <si>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</si>
  <si>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</si>
  <si>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</si>
  <si>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</si>
  <si>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</si>
  <si>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</si>
  <si>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</si>
  <si>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</si>
  <si>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</si>
  <si>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</si>
  <si>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</si>
  <si>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</si>
  <si>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</si>
  <si>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</si>
  <si>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</si>
  <si>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</si>
  <si>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</si>
  <si>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</si>
  <si>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</si>
  <si>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</si>
  <si>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</si>
  <si>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</si>
  <si>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</si>
  <si>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</si>
  <si>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</si>
  <si>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</si>
  <si>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</si>
  <si>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</si>
  <si>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</si>
  <si>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</si>
  <si>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</si>
  <si>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</si>
  <si>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</si>
  <si>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</si>
  <si>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</si>
  <si>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</si>
  <si>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</si>
  <si>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</si>
  <si>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</si>
  <si>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</si>
  <si>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</si>
  <si>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</si>
  <si>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</si>
  <si>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</si>
  <si>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</si>
  <si>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</si>
  <si>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</si>
  <si>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</si>
  <si>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</si>
  <si>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</si>
  <si>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</si>
  <si>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</si>
  <si>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</si>
  <si>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</si>
  <si>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</si>
  <si>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</si>
  <si>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</si>
  <si>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</si>
  <si>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</si>
  <si>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</si>
  <si>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</si>
  <si>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</si>
  <si>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</si>
  <si>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</si>
  <si>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</si>
  <si>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</si>
  <si>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</si>
  <si>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</si>
  <si>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</si>
  <si>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</si>
  <si>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</si>
  <si>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</si>
  <si>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</si>
  <si>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</si>
  <si>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</si>
  <si>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</si>
  <si>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</si>
  <si>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</si>
  <si>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</si>
  <si>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</si>
  <si>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</si>
  <si>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</si>
  <si>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</si>
  <si>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</si>
  <si>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</si>
  <si>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</si>
  <si>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</si>
  <si>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</si>
  <si>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</si>
  <si>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</si>
  <si>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</si>
  <si>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</si>
  <si>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</si>
  <si>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</si>
  <si>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</si>
  <si>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</si>
  <si>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</si>
  <si>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</si>
  <si>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</si>
  <si>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</si>
  <si>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</si>
  <si>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</si>
  <si>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</si>
  <si>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</si>
  <si>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</si>
  <si>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</si>
  <si>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</si>
  <si>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</si>
  <si>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</si>
  <si>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</si>
  <si>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</si>
  <si>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</si>
  <si>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</si>
  <si>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</si>
  <si>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</si>
  <si>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</si>
  <si>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</si>
  <si>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</si>
  <si>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</si>
  <si>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</si>
  <si>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</si>
  <si>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</si>
  <si>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</si>
  <si>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</si>
  <si>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</si>
  <si>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</si>
  <si>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</si>
  <si>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</si>
  <si>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</si>
  <si>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</si>
  <si>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</si>
  <si>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</si>
  <si>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</si>
  <si>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</si>
  <si>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</si>
  <si>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</si>
  <si>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</si>
  <si>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</si>
  <si>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</si>
  <si>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</si>
  <si>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</si>
  <si>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</si>
  <si>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</si>
  <si>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</si>
  <si>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</si>
  <si>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</si>
  <si>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</si>
  <si>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</si>
  <si>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</si>
  <si>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</si>
  <si>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</si>
  <si>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</si>
  <si>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</si>
  <si>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</si>
  <si>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</si>
  <si>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</si>
  <si>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</si>
  <si>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</si>
  <si>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</si>
  <si>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</si>
  <si>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</si>
  <si>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</si>
  <si>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</si>
  <si>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</si>
  <si>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</si>
  <si>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</si>
  <si>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</si>
  <si>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</si>
  <si>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</si>
  <si>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</si>
  <si>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</si>
  <si>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</si>
  <si>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</si>
  <si>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</si>
  <si>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</si>
  <si>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</si>
  <si>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</si>
  <si>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</si>
  <si>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</si>
  <si>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</si>
  <si>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</si>
  <si>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</si>
  <si>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</si>
  <si>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</si>
  <si>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</si>
  <si>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</si>
  <si>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</si>
  <si>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</si>
  <si>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</si>
  <si>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</si>
  <si>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</si>
  <si>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</si>
  <si>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</si>
  <si>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</si>
  <si>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</si>
  <si>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</si>
  <si>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</si>
  <si>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</si>
  <si>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</si>
  <si>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</si>
  <si>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</si>
  <si>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</si>
  <si>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</si>
  <si>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</si>
  <si>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</si>
  <si>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</si>
  <si>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</si>
  <si>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</si>
  <si>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</si>
  <si>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</si>
  <si>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</si>
  <si>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</si>
  <si>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</si>
  <si>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</si>
  <si>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</si>
  <si>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</si>
  <si>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</si>
  <si>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</si>
  <si>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</si>
  <si>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</si>
  <si>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</si>
  <si>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</si>
  <si>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</si>
  <si>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</si>
  <si>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</si>
  <si>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</si>
  <si>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</si>
  <si>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</si>
  <si>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</si>
  <si>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</si>
  <si>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</si>
  <si>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</si>
  <si>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</si>
  <si>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</si>
  <si>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</si>
  <si>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</si>
  <si>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</si>
  <si>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</si>
  <si>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</si>
  <si>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</si>
  <si>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</si>
  <si>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</si>
  <si>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</si>
  <si>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</si>
  <si>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</si>
  <si>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</si>
  <si>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</si>
  <si>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</si>
  <si>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</si>
  <si>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</si>
  <si>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</si>
  <si>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</si>
  <si>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</si>
  <si>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</si>
  <si>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</si>
  <si>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</si>
  <si>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</si>
  <si>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</si>
  <si>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</si>
  <si>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</si>
  <si>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</si>
  <si>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</si>
  <si>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</si>
  <si>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</si>
  <si>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</si>
  <si>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</si>
  <si>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</si>
  <si>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</si>
  <si>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</si>
  <si>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</si>
  <si>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</si>
  <si>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</si>
  <si>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</si>
  <si>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</si>
  <si>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</si>
  <si>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</si>
  <si>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</si>
  <si>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</si>
  <si>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</si>
  <si>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</si>
  <si>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</si>
  <si>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</si>
  <si>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</si>
  <si>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</si>
  <si>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</si>
  <si>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</si>
  <si>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</si>
  <si>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</si>
  <si>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</si>
  <si>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</si>
  <si>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</si>
  <si>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</si>
  <si>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</si>
  <si>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</si>
  <si>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</si>
  <si>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</si>
  <si>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</si>
  <si>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</si>
  <si>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</si>
  <si>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</si>
  <si>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</si>
  <si>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</si>
  <si>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</si>
  <si>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</si>
  <si>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</si>
  <si>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</si>
  <si>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</si>
  <si>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</si>
  <si>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</si>
  <si>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</si>
  <si>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</si>
  <si>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</si>
  <si>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</si>
  <si>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</si>
  <si>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</si>
  <si>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</si>
  <si>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</si>
  <si>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</si>
  <si>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</si>
  <si>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</si>
  <si>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</si>
  <si>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</si>
  <si>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</si>
  <si>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</si>
  <si>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</si>
  <si>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</si>
  <si>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</si>
  <si>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</si>
  <si>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</si>
  <si>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</si>
  <si>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</si>
  <si>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</si>
  <si>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</si>
  <si>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</si>
  <si>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</si>
  <si>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</si>
  <si>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</si>
  <si>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</si>
  <si>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</si>
  <si>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</si>
  <si>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</si>
  <si>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</si>
  <si>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</si>
  <si>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</si>
  <si>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</si>
  <si>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</si>
  <si>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</si>
  <si>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</si>
  <si>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</si>
  <si>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</si>
  <si>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</si>
  <si>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</si>
  <si>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</si>
  <si>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</si>
  <si>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</si>
  <si>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</si>
  <si>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</si>
  <si>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</si>
  <si>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</si>
  <si>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</si>
  <si>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</si>
  <si>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</si>
  <si>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</si>
  <si>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</si>
  <si>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</si>
  <si>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</si>
  <si>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</si>
  <si>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</si>
  <si>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</si>
  <si>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</si>
  <si>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</si>
  <si>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</si>
  <si>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</si>
  <si>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</si>
  <si>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</si>
  <si>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</si>
  <si>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</si>
  <si>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</si>
  <si>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</si>
  <si>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</si>
  <si>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</si>
  <si>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</si>
  <si>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</si>
  <si>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</si>
  <si>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</si>
  <si>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</si>
  <si>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</si>
  <si>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</si>
  <si>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</si>
  <si>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</si>
  <si>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</si>
  <si>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</si>
  <si>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</si>
  <si>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</si>
  <si>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</si>
  <si>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</si>
  <si>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</si>
  <si>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</si>
  <si>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</si>
  <si>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</si>
  <si>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</si>
  <si>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</si>
  <si>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</si>
  <si>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</si>
  <si>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</si>
  <si>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</si>
  <si>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</si>
  <si>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</si>
  <si>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</si>
  <si>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</si>
  <si>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</si>
  <si>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</si>
  <si>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</si>
  <si>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</si>
  <si>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</si>
  <si>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</si>
  <si>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</si>
  <si>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</si>
  <si>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</si>
  <si>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</si>
  <si>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</si>
  <si>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</si>
  <si>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</si>
  <si>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</si>
  <si>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</si>
  <si>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</si>
  <si>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</si>
  <si>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</si>
  <si>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</si>
  <si>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</si>
  <si>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</si>
  <si>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</si>
  <si>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</si>
  <si>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</si>
  <si>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</si>
  <si>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</si>
  <si>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</si>
  <si>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</si>
  <si>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</si>
  <si>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</si>
  <si>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</si>
  <si>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</si>
  <si>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</si>
  <si>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</si>
  <si>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</si>
  <si>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</si>
  <si>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</si>
  <si>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</si>
  <si>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</si>
  <si>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</si>
  <si>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</si>
  <si>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</si>
  <si>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</si>
  <si>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</si>
  <si>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</si>
  <si>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</si>
  <si>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</si>
  <si>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</si>
  <si>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</si>
  <si>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</si>
  <si>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</si>
  <si>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</si>
  <si>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</si>
  <si>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</si>
  <si>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</si>
  <si>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</si>
  <si>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</si>
  <si>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</si>
  <si>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</si>
  <si>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</si>
  <si>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</si>
  <si>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</si>
  <si>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</si>
  <si>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</si>
  <si>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</si>
  <si>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</si>
  <si>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</si>
  <si>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</si>
  <si>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</si>
  <si>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</si>
  <si>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</si>
  <si>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</si>
  <si>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</si>
  <si>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</si>
  <si>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</si>
  <si>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</si>
  <si>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</si>
  <si>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</si>
  <si>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</si>
  <si>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</si>
  <si>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</si>
  <si>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</si>
  <si>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</si>
  <si>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</si>
  <si>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</si>
  <si>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</si>
  <si>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</si>
  <si>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</si>
  <si>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</si>
  <si>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</si>
  <si>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</si>
  <si>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</si>
  <si>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</si>
  <si>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</si>
  <si>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</si>
  <si>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</si>
  <si>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</si>
  <si>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</si>
  <si>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</si>
  <si>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</si>
  <si>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</si>
  <si>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</si>
  <si>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</si>
  <si>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</si>
  <si>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</si>
  <si>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</si>
  <si>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</si>
  <si>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</si>
  <si>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</si>
  <si>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</si>
  <si>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</si>
  <si>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</si>
  <si>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</si>
  <si>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</si>
  <si>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</si>
  <si>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</si>
  <si>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</si>
  <si>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</si>
  <si>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</si>
  <si>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</si>
  <si>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</si>
  <si>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</si>
  <si>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</si>
  <si>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</si>
  <si>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</si>
  <si>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</si>
  <si>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</si>
  <si>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</si>
  <si>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</si>
  <si>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</si>
  <si>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</si>
  <si>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</si>
  <si>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</si>
  <si>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</si>
  <si>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</si>
  <si>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</si>
  <si>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</si>
  <si>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</si>
  <si>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</si>
  <si>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</si>
  <si>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</si>
  <si>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</si>
  <si>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</si>
  <si>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</si>
  <si>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</si>
  <si>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</si>
  <si>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</si>
  <si>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</si>
  <si>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</si>
  <si>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</si>
  <si>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</si>
  <si>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</si>
  <si>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</si>
  <si>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</si>
  <si>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</si>
  <si>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</si>
  <si>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</si>
  <si>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</si>
  <si>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</si>
  <si>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</si>
  <si>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</si>
  <si>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</si>
  <si>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</si>
  <si>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</si>
  <si>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</si>
  <si>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</si>
  <si>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</si>
  <si>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</si>
  <si>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</si>
  <si>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</si>
  <si>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</si>
  <si>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</si>
  <si>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</si>
  <si>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</si>
  <si>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</si>
  <si>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</si>
  <si>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</si>
  <si>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</si>
  <si>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</si>
  <si>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</si>
  <si>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</si>
  <si>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</si>
  <si>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</si>
  <si>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</si>
  <si>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</si>
  <si>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</si>
  <si>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</si>
  <si>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</si>
  <si>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</si>
  <si>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</si>
  <si>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</si>
  <si>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</si>
  <si>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</si>
  <si>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</si>
  <si>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</si>
  <si>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</si>
  <si>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</si>
  <si>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</si>
  <si>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</si>
  <si>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</si>
  <si>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</si>
  <si>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</si>
  <si>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</si>
  <si>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</si>
  <si>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</si>
  <si>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</si>
  <si>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</si>
  <si>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</si>
  <si>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</si>
  <si>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</si>
  <si>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</si>
  <si>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</si>
  <si>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</si>
  <si>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</si>
  <si>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</si>
  <si>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</si>
  <si>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</si>
  <si>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</si>
  <si>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</si>
  <si>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</si>
  <si>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</si>
  <si>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</si>
  <si>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</si>
  <si>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</si>
  <si>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</si>
  <si>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</si>
  <si>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</si>
  <si>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</si>
  <si>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</si>
  <si>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</si>
  <si>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</si>
  <si>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</si>
  <si>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</si>
  <si>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</si>
  <si>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</si>
  <si>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</si>
  <si>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</si>
  <si>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</si>
  <si>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</si>
  <si>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</si>
  <si>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</si>
  <si>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</si>
  <si>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</si>
  <si>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</si>
  <si>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</si>
  <si>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</si>
  <si>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</si>
  <si>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</si>
  <si>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</si>
  <si>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</si>
  <si>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</si>
  <si>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</si>
  <si>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</si>
  <si>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</si>
  <si>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</si>
  <si>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</si>
  <si>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</si>
  <si>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</si>
  <si>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</si>
  <si>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</si>
  <si>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</si>
  <si>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</si>
  <si>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</si>
  <si>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</si>
  <si>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</si>
  <si>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</si>
  <si>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</si>
  <si>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</si>
  <si>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</si>
  <si>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</si>
  <si>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</si>
  <si>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</si>
  <si>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</si>
  <si>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</si>
  <si>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</si>
  <si>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</si>
  <si>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</si>
  <si>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</si>
  <si>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</si>
  <si>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</si>
  <si>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</si>
  <si>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</si>
  <si>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</si>
  <si>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</si>
  <si>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</si>
  <si>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</si>
  <si>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</si>
  <si>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</si>
  <si>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</si>
  <si>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</si>
  <si>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</si>
  <si>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</si>
  <si>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</si>
  <si>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</si>
  <si>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</si>
  <si>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</si>
  <si>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</si>
  <si>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</si>
  <si>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</si>
  <si>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</si>
  <si>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</si>
  <si>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</si>
  <si>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</si>
  <si>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</si>
  <si>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</si>
  <si>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</si>
  <si>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</si>
  <si>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</si>
  <si>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</si>
  <si>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</si>
  <si>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</si>
  <si>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</si>
  <si>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</si>
  <si>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</si>
  <si>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</si>
  <si>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</si>
  <si>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</si>
  <si>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</si>
  <si>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</si>
  <si>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</si>
  <si>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</si>
  <si>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</si>
  <si>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</si>
  <si>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</si>
  <si>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</si>
  <si>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</si>
  <si>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</si>
  <si>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</si>
  <si>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</si>
  <si>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</si>
  <si>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</si>
  <si>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</si>
  <si>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</si>
  <si>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</si>
  <si>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</si>
  <si>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</si>
  <si>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</si>
  <si>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</si>
  <si>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</si>
  <si>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</si>
  <si>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</si>
  <si>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</si>
  <si>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</si>
  <si>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</si>
  <si>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</si>
  <si>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</si>
  <si>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</si>
  <si>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</si>
  <si>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</si>
  <si>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</si>
  <si>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</si>
  <si>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</si>
  <si>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</si>
  <si>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</si>
  <si>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</si>
  <si>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</si>
  <si>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</si>
  <si>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</si>
  <si>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</si>
  <si>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</si>
  <si>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</si>
  <si>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</si>
  <si>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</si>
  <si>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</si>
  <si>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</si>
  <si>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</si>
  <si>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</si>
  <si>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</si>
  <si>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</si>
  <si>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</si>
  <si>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</si>
  <si>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</si>
  <si>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</si>
  <si>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</si>
  <si>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</si>
  <si>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</si>
  <si>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</si>
  <si>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</si>
  <si>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</si>
  <si>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</si>
  <si>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</si>
  <si>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</si>
  <si>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</si>
  <si>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</si>
  <si>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</si>
  <si>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</si>
  <si>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</si>
  <si>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</si>
  <si>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</si>
  <si>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</si>
  <si>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</si>
  <si>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</si>
  <si>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</si>
  <si>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</si>
  <si>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</si>
  <si>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</si>
  <si>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</si>
  <si>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</si>
  <si>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</si>
  <si>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</si>
  <si>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</si>
  <si>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</si>
  <si>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</si>
  <si>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</si>
  <si>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</si>
  <si>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</si>
  <si>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</si>
  <si>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</si>
  <si>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</si>
  <si>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</si>
  <si>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</si>
  <si>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</si>
  <si>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</si>
  <si>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</si>
  <si>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</si>
  <si>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</si>
  <si>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</si>
  <si>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</si>
  <si>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</si>
  <si>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</si>
  <si>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</si>
  <si>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</si>
  <si>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</si>
  <si>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</si>
  <si>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</si>
  <si>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</si>
  <si>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</si>
  <si>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</si>
  <si>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</si>
  <si>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</si>
  <si>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</si>
  <si>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</si>
  <si>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</si>
  <si>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</si>
  <si>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</si>
  <si>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</si>
  <si>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</si>
  <si>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</si>
  <si>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</si>
  <si>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</si>
  <si>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</si>
  <si>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</si>
  <si>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</si>
  <si>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</si>
  <si>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</si>
  <si>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</si>
  <si>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</si>
  <si>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</si>
  <si>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</si>
  <si>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</si>
  <si>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</si>
  <si>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</si>
  <si>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</si>
  <si>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</si>
  <si>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</si>
  <si>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</si>
  <si>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</si>
  <si>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</si>
  <si>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</si>
  <si>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</si>
  <si>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</si>
  <si>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</si>
  <si>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</si>
  <si>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</si>
  <si>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</si>
  <si>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</si>
  <si>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</si>
  <si>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</si>
  <si>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</si>
  <si>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</si>
  <si>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</si>
  <si>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</si>
  <si>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</si>
  <si>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</si>
  <si>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</si>
  <si>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</si>
  <si>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</si>
  <si>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</si>
  <si>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</si>
  <si>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</si>
  <si>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</si>
  <si>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</si>
  <si>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</si>
  <si>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</si>
  <si>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</si>
  <si>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</si>
  <si>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</si>
  <si>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</si>
  <si>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</si>
  <si>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</si>
  <si>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</si>
  <si>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</si>
  <si>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</si>
  <si>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</si>
  <si>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</si>
  <si>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</si>
  <si>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</si>
  <si>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</si>
  <si>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</si>
  <si>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</si>
  <si>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</si>
  <si>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</si>
  <si>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</si>
  <si>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</si>
  <si>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</si>
  <si>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</si>
  <si>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</si>
  <si>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</si>
  <si>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</si>
  <si>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</si>
  <si>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</si>
  <si>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</si>
  <si>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</si>
  <si>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</si>
  <si>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</si>
  <si>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</si>
  <si>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</si>
  <si>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</si>
  <si>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</si>
  <si>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</si>
  <si>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</si>
  <si>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</si>
  <si>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</si>
  <si>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</si>
  <si>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</si>
  <si>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</si>
  <si>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</si>
  <si>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</si>
  <si>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</si>
  <si>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</si>
  <si>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</si>
  <si>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</si>
  <si>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</si>
  <si>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</si>
  <si>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</si>
  <si>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</si>
  <si>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</si>
  <si>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</si>
  <si>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</si>
  <si>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</si>
  <si>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</si>
  <si>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</si>
  <si>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</si>
  <si>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</si>
  <si>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</si>
  <si>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</si>
  <si>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</si>
  <si>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</si>
  <si>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</si>
  <si>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</si>
  <si>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</si>
  <si>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</si>
  <si>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</si>
  <si>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</si>
  <si>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</si>
  <si>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</si>
  <si>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</si>
  <si>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</si>
  <si>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</si>
  <si>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</si>
  <si>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</si>
  <si>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</si>
  <si>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</si>
  <si>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</si>
  <si>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</si>
  <si>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</si>
  <si>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</si>
  <si>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</si>
  <si>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</si>
  <si>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</si>
  <si>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</si>
  <si>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</si>
  <si>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</si>
  <si>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</si>
  <si>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</si>
  <si>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</si>
  <si>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</si>
  <si>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</si>
  <si>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</si>
  <si>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</si>
  <si>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</si>
  <si>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</si>
  <si>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</si>
  <si>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</si>
  <si>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</si>
  <si>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</si>
  <si>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</si>
  <si>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</si>
  <si>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</si>
  <si>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</si>
  <si>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</si>
  <si>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</si>
  <si>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</si>
  <si>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</si>
  <si>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</si>
  <si>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</si>
  <si>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</si>
  <si>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</si>
  <si>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</si>
  <si>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</si>
  <si>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</si>
  <si>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</si>
  <si>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</si>
  <si>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</si>
  <si>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</si>
  <si>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</si>
  <si>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</si>
  <si>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</si>
  <si>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</si>
  <si>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</si>
  <si>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</si>
  <si>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</si>
  <si>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</si>
  <si>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</si>
  <si>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</si>
  <si>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</si>
  <si>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</si>
  <si>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</si>
  <si>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</si>
  <si>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</si>
  <si>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</si>
  <si>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</si>
  <si>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</si>
  <si>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</si>
  <si>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</si>
  <si>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</si>
  <si>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</si>
  <si>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</si>
  <si>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</si>
  <si>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</si>
  <si>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</si>
  <si>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</si>
  <si>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</si>
  <si>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</si>
  <si>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</si>
  <si>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</si>
  <si>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</si>
  <si>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</si>
  <si>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</si>
  <si>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</si>
  <si>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</si>
  <si>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</si>
  <si>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</si>
  <si>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</si>
  <si>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</si>
  <si>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</si>
  <si>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</si>
  <si>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</si>
  <si>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</si>
  <si>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</si>
  <si>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</si>
  <si>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</si>
  <si>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</si>
  <si>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</si>
  <si>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</si>
  <si>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</si>
  <si>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</si>
  <si>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</si>
  <si>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</si>
  <si>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</si>
  <si>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</si>
  <si>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</si>
  <si>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</si>
  <si>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</si>
  <si>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</si>
  <si>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</si>
  <si>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</si>
  <si>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</si>
  <si>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</si>
  <si>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</si>
  <si>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</si>
  <si>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</si>
  <si>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</si>
  <si>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</si>
  <si>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</si>
  <si>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</si>
  <si>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</si>
  <si>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</si>
  <si>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</si>
  <si>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</si>
  <si>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</si>
  <si>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</si>
  <si>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</si>
  <si>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</si>
  <si>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</si>
  <si>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</si>
  <si>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</si>
  <si>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</si>
  <si>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</si>
  <si>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</si>
  <si>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</si>
  <si>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</si>
  <si>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</si>
  <si>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</si>
  <si>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</si>
  <si>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</si>
  <si>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</si>
  <si>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</si>
  <si>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</si>
  <si>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</si>
  <si>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</si>
  <si>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</si>
  <si>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</si>
  <si>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</si>
  <si>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</si>
  <si>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</si>
  <si>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</si>
  <si>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</si>
  <si>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</si>
  <si>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</si>
  <si>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</si>
  <si>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</si>
  <si>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</si>
  <si>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</si>
  <si>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</si>
  <si>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</si>
  <si>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</si>
  <si>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</si>
  <si>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</si>
  <si>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</si>
  <si>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</si>
  <si>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</si>
  <si>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</si>
  <si>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</si>
  <si>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</si>
  <si>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</si>
  <si>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</si>
  <si>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</si>
  <si>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</si>
  <si>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</si>
  <si>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</si>
  <si>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</si>
  <si>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</si>
  <si>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</si>
  <si>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</si>
  <si>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</si>
  <si>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</si>
  <si>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</si>
  <si>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</si>
  <si>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</si>
  <si>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</si>
  <si>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</si>
  <si>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</si>
  <si>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</si>
  <si>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</si>
  <si>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</si>
  <si>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</si>
  <si>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</si>
  <si>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</si>
  <si>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</si>
  <si>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</si>
  <si>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</si>
  <si>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</si>
  <si>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</si>
  <si>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</si>
  <si>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</si>
  <si>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</si>
  <si>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</si>
  <si>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</si>
  <si>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</si>
  <si>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</si>
  <si>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</si>
  <si>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</si>
  <si>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</si>
  <si>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</si>
  <si>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</si>
  <si>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</si>
  <si>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</si>
  <si>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</si>
  <si>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</si>
  <si>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</si>
  <si>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</si>
  <si>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</si>
  <si>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</si>
  <si>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</si>
  <si>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</si>
  <si>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</si>
  <si>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</si>
  <si>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</si>
  <si>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</si>
  <si>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</si>
  <si>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</si>
  <si>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</si>
  <si>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</si>
  <si>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</si>
  <si>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</si>
  <si>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</si>
  <si>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</si>
  <si>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</si>
  <si>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</si>
  <si>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</si>
  <si>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</si>
  <si>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</si>
  <si>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</si>
  <si>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</si>
  <si>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</si>
  <si>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</si>
  <si>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</si>
  <si>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</si>
  <si>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</si>
  <si>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</si>
  <si>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</si>
  <si>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</si>
  <si>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</si>
  <si>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</si>
  <si>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</si>
  <si>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</si>
  <si>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</si>
  <si>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</si>
  <si>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</si>
  <si>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</si>
  <si>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</si>
  <si>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</si>
  <si>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</si>
  <si>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</si>
  <si>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</si>
  <si>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</si>
  <si>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</si>
  <si>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</si>
  <si>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</si>
  <si>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</si>
  <si>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</si>
  <si>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</si>
  <si>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</si>
  <si>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</si>
  <si>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</si>
  <si>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</si>
  <si>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</si>
  <si>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</si>
  <si>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</si>
  <si>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</si>
  <si>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</si>
  <si>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</si>
  <si>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</si>
  <si>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</si>
  <si>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</si>
  <si>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</si>
  <si>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</si>
  <si>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</si>
  <si>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</si>
  <si>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</si>
  <si>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</si>
  <si>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</si>
  <si>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</si>
  <si>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</si>
  <si>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</si>
  <si>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</si>
  <si>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</si>
  <si>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</si>
  <si>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</si>
  <si>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</si>
  <si>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</si>
  <si>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</si>
  <si>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</si>
  <si>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</si>
  <si>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</si>
  <si>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</si>
  <si>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</si>
  <si>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</si>
  <si>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</si>
  <si>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</si>
  <si>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</si>
  <si>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</si>
  <si>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</si>
  <si>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</si>
  <si>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</si>
  <si>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</si>
  <si>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</si>
  <si>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</si>
  <si>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</si>
  <si>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</si>
  <si>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</si>
  <si>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</si>
  <si>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</si>
  <si>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</si>
  <si>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</si>
  <si>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</si>
  <si>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</si>
  <si>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</si>
  <si>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</si>
  <si>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</si>
  <si>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</si>
  <si>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</si>
  <si>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</si>
  <si>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</si>
  <si>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</si>
  <si>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</si>
  <si>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</si>
  <si>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</si>
  <si>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</si>
  <si>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</si>
  <si>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</si>
  <si>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</si>
  <si>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</si>
  <si>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</si>
  <si>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</si>
  <si>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</si>
  <si>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</si>
  <si>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</si>
  <si>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</si>
  <si>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</si>
  <si>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</si>
  <si>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</si>
  <si>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</si>
  <si>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</si>
  <si>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</si>
  <si>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</si>
  <si>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</si>
  <si>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</si>
  <si>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</si>
  <si>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</si>
  <si>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</si>
  <si>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</si>
  <si>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</si>
  <si>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</si>
  <si>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</si>
  <si>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</si>
  <si>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</si>
  <si>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</si>
  <si>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</si>
  <si>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</si>
  <si>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</si>
  <si>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</si>
  <si>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</si>
  <si>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</si>
  <si>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</si>
  <si>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</si>
  <si>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</si>
  <si>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</si>
  <si>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</si>
  <si>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</si>
  <si>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</si>
  <si>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</si>
  <si>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</si>
  <si>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</si>
  <si>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</si>
  <si>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</si>
  <si>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</si>
  <si>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</si>
  <si>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</si>
  <si>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</si>
  <si>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</si>
  <si>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</si>
  <si>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</si>
  <si>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</si>
  <si>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</si>
  <si>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</si>
  <si>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</si>
  <si>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</si>
  <si>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</si>
  <si>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</si>
  <si>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</si>
  <si>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</si>
  <si>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</si>
  <si>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</si>
  <si>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</si>
  <si>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</si>
  <si>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</si>
  <si>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</si>
  <si>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</si>
  <si>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</si>
  <si>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</si>
  <si>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</si>
  <si>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</si>
  <si>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</si>
  <si>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</si>
  <si>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</si>
  <si>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</si>
  <si>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</si>
  <si>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</si>
  <si>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</si>
  <si>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</si>
  <si>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</si>
  <si>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</si>
  <si>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</si>
  <si>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</si>
  <si>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</si>
  <si>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</si>
  <si>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</si>
  <si>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</si>
  <si>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</si>
  <si>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</si>
  <si>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</si>
  <si>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</si>
  <si>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</si>
  <si>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</si>
  <si>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</si>
  <si>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</si>
  <si>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</si>
  <si>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</si>
  <si>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</si>
  <si>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</si>
  <si>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</si>
  <si>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</si>
  <si>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</si>
  <si>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</si>
  <si>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</si>
  <si>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</si>
  <si>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</si>
  <si>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</si>
  <si>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</si>
  <si>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</si>
  <si>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</si>
  <si>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</si>
  <si>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</si>
  <si>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</si>
  <si>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</si>
  <si>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</si>
  <si>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</si>
  <si>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</si>
  <si>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</si>
  <si>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</si>
  <si>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</si>
  <si>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</si>
  <si>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</si>
  <si>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</si>
  <si>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</si>
  <si>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</si>
  <si>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</si>
  <si>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</si>
  <si>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</si>
  <si>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</si>
  <si>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</si>
  <si>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</si>
  <si>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</si>
  <si>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</si>
  <si>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</si>
  <si>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</si>
  <si>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</si>
  <si>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</si>
  <si>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</si>
  <si>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</si>
  <si>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</si>
  <si>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</si>
  <si>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</si>
  <si>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</si>
  <si>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</si>
  <si>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</si>
  <si>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</si>
  <si>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</si>
  <si>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</si>
  <si>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</si>
  <si>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</si>
  <si>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</si>
  <si>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</si>
  <si>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</si>
  <si>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</si>
  <si>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</si>
  <si>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</si>
  <si>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</si>
  <si>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</si>
  <si>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</si>
  <si>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</si>
  <si>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</si>
  <si>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</si>
  <si>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</si>
  <si>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</si>
  <si>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</si>
  <si>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</si>
  <si>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</si>
  <si>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</si>
  <si>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</si>
  <si>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</si>
  <si>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</si>
  <si>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</si>
  <si>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</si>
  <si>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</si>
  <si>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</si>
  <si>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</si>
  <si>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</si>
  <si>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</si>
  <si>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</si>
  <si>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</si>
  <si>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</si>
  <si>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</si>
  <si>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</si>
  <si>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</si>
  <si>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</si>
  <si>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</si>
  <si>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</si>
  <si>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</si>
  <si>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</si>
  <si>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</si>
  <si>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</si>
  <si>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</si>
  <si>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</si>
  <si>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</si>
  <si>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</si>
  <si>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</si>
  <si>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</si>
  <si>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</si>
  <si>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</si>
  <si>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</si>
  <si>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</si>
  <si>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</si>
  <si>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</si>
  <si>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</si>
  <si>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</si>
  <si>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</si>
  <si>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</si>
  <si>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</si>
  <si>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</si>
  <si>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</si>
  <si>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</si>
  <si>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</si>
  <si>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</si>
  <si>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</si>
  <si>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</si>
  <si>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</si>
  <si>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</si>
  <si>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</si>
  <si>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</si>
  <si>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</si>
  <si>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</si>
  <si>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</si>
  <si>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</si>
  <si>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</si>
  <si>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</si>
  <si>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</si>
  <si>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</si>
  <si>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</si>
  <si>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</si>
  <si>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</si>
  <si>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</si>
  <si>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</si>
  <si>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</si>
  <si>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</si>
  <si>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</si>
  <si>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</si>
  <si>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</si>
  <si>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</si>
  <si>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</si>
  <si>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</si>
  <si>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</si>
  <si>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</si>
  <si>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</si>
  <si>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</si>
  <si>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</si>
  <si>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</si>
  <si>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</si>
  <si>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</si>
  <si>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</si>
  <si>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</si>
  <si>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</si>
  <si>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</si>
  <si>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</si>
  <si>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</si>
  <si>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</si>
  <si>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</si>
  <si>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</si>
  <si>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</si>
  <si>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</si>
  <si>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</si>
  <si>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</si>
  <si>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</si>
  <si>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</si>
  <si>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</si>
  <si>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</si>
  <si>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</si>
  <si>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</si>
  <si>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</si>
  <si>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</si>
  <si>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</si>
  <si>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</si>
  <si>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</si>
  <si>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</si>
  <si>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</si>
  <si>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</si>
  <si>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</si>
  <si>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</si>
  <si>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</si>
  <si>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</si>
  <si>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</si>
  <si>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</si>
  <si>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</si>
  <si>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</si>
  <si>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</si>
  <si>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</si>
  <si>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</si>
  <si>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</si>
  <si>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</si>
  <si>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</si>
  <si>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</si>
  <si>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</si>
  <si>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</si>
  <si>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</si>
  <si>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</si>
  <si>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</si>
  <si>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</si>
  <si>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</si>
  <si>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</si>
  <si>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</si>
  <si>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</si>
  <si>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</si>
  <si>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</si>
  <si>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</si>
  <si>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</si>
  <si>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</si>
  <si>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</si>
  <si>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</si>
  <si>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</si>
  <si>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</si>
  <si>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</si>
  <si>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</si>
  <si>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</si>
  <si>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</si>
  <si>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</si>
  <si>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</si>
  <si>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</si>
  <si>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</si>
  <si>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</si>
  <si>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</si>
  <si>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</si>
  <si>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</si>
  <si>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</si>
  <si>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</si>
  <si>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</si>
  <si>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</si>
  <si>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</si>
  <si>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</si>
  <si>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</si>
  <si>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</si>
  <si>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</si>
  <si>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</si>
  <si>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</si>
  <si>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</si>
  <si>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</si>
  <si>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</si>
  <si>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</si>
  <si>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</si>
  <si>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</si>
  <si>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</si>
  <si>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</si>
  <si>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</si>
  <si>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</si>
  <si>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</si>
  <si>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</si>
  <si>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</si>
  <si>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</si>
  <si>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</si>
  <si>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</si>
  <si>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</si>
  <si>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</si>
  <si>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</si>
  <si>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</si>
  <si>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</si>
  <si>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</si>
  <si>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</si>
  <si>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</si>
  <si>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</si>
  <si>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</si>
  <si>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</si>
  <si>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</si>
  <si>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</si>
  <si>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</si>
  <si>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</si>
  <si>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</si>
  <si>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</si>
  <si>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</si>
  <si>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</si>
  <si>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</si>
  <si>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</si>
  <si>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</si>
  <si>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</si>
  <si>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</si>
  <si>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</si>
  <si>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</si>
  <si>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</si>
  <si>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</si>
  <si>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</si>
  <si>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</si>
  <si>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</si>
  <si>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</si>
  <si>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</si>
  <si>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</si>
  <si>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</si>
  <si>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</si>
  <si>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</si>
  <si>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</si>
  <si>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</si>
  <si>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</si>
  <si>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</si>
  <si>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</si>
  <si>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</si>
  <si>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</si>
  <si>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</si>
  <si>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</si>
  <si>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</si>
  <si>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</si>
  <si>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</si>
  <si>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</si>
  <si>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</si>
  <si>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</si>
  <si>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</si>
  <si>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</si>
  <si>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</si>
  <si>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</si>
  <si>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</si>
  <si>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</si>
  <si>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</si>
  <si>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</si>
  <si>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</si>
  <si>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</si>
  <si>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</si>
  <si>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</si>
  <si>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</si>
  <si>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</si>
  <si>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</si>
  <si>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</si>
  <si>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</si>
  <si>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</si>
  <si>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</si>
  <si>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</si>
  <si>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</si>
  <si>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</si>
  <si>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</si>
  <si>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</si>
  <si>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</si>
  <si>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</si>
  <si>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</si>
  <si>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</si>
  <si>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</si>
  <si>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</si>
  <si>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</si>
  <si>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</si>
  <si>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</si>
  <si>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</si>
  <si>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</si>
  <si>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</si>
  <si>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</si>
  <si>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</si>
  <si>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</si>
  <si>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</si>
  <si>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</si>
  <si>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</si>
  <si>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</si>
  <si>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</si>
  <si>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</si>
  <si>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</si>
  <si>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</si>
  <si>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</si>
  <si>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</si>
  <si>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</si>
  <si>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</si>
  <si>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</si>
  <si>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</si>
  <si>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</si>
  <si>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</si>
  <si>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</si>
  <si>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</si>
  <si>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</si>
  <si>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</si>
  <si>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</si>
  <si>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</si>
  <si>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</si>
  <si>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</si>
  <si>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</si>
  <si>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</si>
  <si>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</si>
  <si>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</si>
  <si>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</si>
  <si>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</si>
  <si>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</si>
  <si>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</si>
  <si>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</si>
  <si>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</si>
  <si>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</si>
  <si>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</si>
  <si>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</si>
  <si>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</si>
  <si>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</si>
  <si>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</si>
  <si>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</si>
  <si>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</si>
  <si>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</si>
  <si>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</si>
  <si>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</si>
  <si>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</si>
  <si>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</si>
  <si>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</si>
  <si>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</si>
  <si>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</si>
  <si>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</si>
  <si>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</si>
  <si>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</si>
  <si>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</si>
  <si>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</si>
  <si>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</si>
  <si>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</si>
  <si>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</si>
  <si>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</si>
  <si>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</si>
  <si>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</si>
  <si>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</si>
  <si>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</si>
  <si>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</si>
  <si>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</si>
  <si>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</si>
  <si>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</si>
  <si>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</si>
  <si>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</si>
  <si>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</si>
  <si>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</si>
  <si>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</si>
  <si>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</si>
  <si>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</si>
  <si>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</si>
  <si>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</si>
  <si>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</si>
  <si>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</si>
  <si>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</si>
  <si>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</si>
  <si>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</si>
  <si>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</si>
  <si>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</si>
  <si>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</si>
  <si>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</si>
  <si>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</si>
  <si>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</si>
  <si>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</si>
  <si>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</si>
  <si>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</si>
  <si>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</si>
  <si>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</si>
  <si>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</si>
  <si>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</si>
  <si>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</si>
  <si>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</si>
  <si>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</si>
  <si>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</si>
  <si>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</si>
  <si>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</si>
  <si>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</si>
  <si>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</si>
  <si>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</si>
  <si>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</si>
  <si>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</si>
  <si>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</si>
  <si>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</si>
  <si>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</si>
  <si>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</si>
  <si>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</si>
  <si>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</si>
  <si>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</si>
  <si>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</si>
  <si>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</si>
  <si>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</si>
  <si>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</si>
  <si>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</si>
  <si>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</si>
  <si>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</si>
  <si>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</si>
  <si>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</si>
  <si>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</si>
  <si>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</si>
  <si>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Failed</t>
  </si>
  <si>
    <t xml:space="preserve">Number Canceled </t>
  </si>
  <si>
    <t>Percentage Failed</t>
  </si>
  <si>
    <t xml:space="preserve">Total Projects </t>
  </si>
  <si>
    <t>Percentage Successful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</si>
  <si>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</si>
  <si>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</si>
  <si>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</si>
  <si>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</si>
  <si>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</si>
  <si>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</si>
  <si>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</si>
  <si>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</si>
  <si>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</si>
  <si>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</si>
  <si>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</si>
  <si>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</si>
  <si>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500000</t>
  </si>
  <si>
    <t>Outcome</t>
  </si>
  <si>
    <t>Backers Count</t>
  </si>
  <si>
    <t xml:space="preserve">Outcome </t>
  </si>
  <si>
    <t xml:space="preserve">Mean Successful </t>
  </si>
  <si>
    <t>Mean Failed</t>
  </si>
  <si>
    <t>Mode Failed</t>
  </si>
  <si>
    <t>Mode Successful</t>
  </si>
  <si>
    <t>Min Failed</t>
  </si>
  <si>
    <t>Min Successful</t>
  </si>
  <si>
    <t>Max Successful</t>
  </si>
  <si>
    <t>Max Failed</t>
  </si>
  <si>
    <t>Variance Successful</t>
  </si>
  <si>
    <t>Varience Failed</t>
  </si>
  <si>
    <t>Standard Deviation Successful</t>
  </si>
  <si>
    <t>Standard Deviation Failed</t>
  </si>
  <si>
    <t>Number Successful</t>
  </si>
  <si>
    <t>Median Successful</t>
  </si>
  <si>
    <t>Median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</si>
</sst>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5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2" borderId="1" xfId="0" applyFill="1" applyBorder="1"/>
    <xf numFmtId="9" fontId="0" fillId="0" borderId="1" xfId="1" applyFont="1" applyBorder="1"/>
    <xf numFmtId="2" fontId="0" fillId="0" borderId="1" xfId="0" applyNumberFormat="1" applyBorder="1"/>
    <xf numFmtId="0" fontId="1" fillId="0" borderId="1" xfId="0" applyFont="1" applyBorder="1"/>
    <xf numFmtId="0" fontId="1" fillId="3" borderId="1" xfId="0" applyFont="1" applyFill="1" applyBorder="1"/>
    <xf numFmtId="0" fontId="1" fillId="0" borderId="0" xfId="0" applyFont="1"/>
    <xf numFmtId="0" fontId="0" fillId="0" borderId="0" xfId="0" applyBorder="1"/>
    <xf numFmtId="2" fontId="0" fillId="0" borderId="0" xfId="0" applyNumberFormat="1" applyBorder="1"/>
    <xf numFmtId="0" fontId="1" fillId="4" borderId="1" xfId="0" applyFont="1" applyFill="1" applyBorder="1"/>
    <xf numFmtId="0" fontId="0" fillId="0" borderId="1" xfId="0" applyFont="1" applyBorder="1"/>
    <xf numFmtId="0" fontId="0" fillId="2" borderId="1" xfId="0" applyFont="1" applyFill="1" applyBorder="1"/>
    <xf numFmtId="1" fontId="0" fillId="0" borderId="1" xfId="0" applyNumberFormat="1" applyBorder="1"/>
  </cellXfs>
  <cellStyles count="2">
    <cellStyle name="Normal" xfId="0" builtinId="0"/>
    <cellStyle name="Percent" xfId="1" builtinId="5"/>
  </cellStyles>
  <dxfs count="8"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505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of Category!PivotTable1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of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E1-4C36-9464-851CBE097E86}"/>
            </c:ext>
          </c:extLst>
        </c:ser>
        <c:ser>
          <c:idx val="1"/>
          <c:order val="1"/>
          <c:tx>
            <c:strRef>
              <c:f>'Pivot of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E1-4C36-9464-851CBE097E86}"/>
            </c:ext>
          </c:extLst>
        </c:ser>
        <c:ser>
          <c:idx val="2"/>
          <c:order val="2"/>
          <c:tx>
            <c:strRef>
              <c:f>'Pivot of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E1-4C36-9464-851CBE097E86}"/>
            </c:ext>
          </c:extLst>
        </c:ser>
        <c:ser>
          <c:idx val="3"/>
          <c:order val="3"/>
          <c:tx>
            <c:strRef>
              <c:f>'Pivot of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E1-4C36-9464-851CBE097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1746720"/>
        <c:axId val="1181742560"/>
      </c:barChart>
      <c:catAx>
        <c:axId val="118174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742560"/>
        <c:crosses val="autoZero"/>
        <c:auto val="1"/>
        <c:lblAlgn val="ctr"/>
        <c:lblOffset val="100"/>
        <c:noMultiLvlLbl val="0"/>
      </c:catAx>
      <c:valAx>
        <c:axId val="118174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74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of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of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3-46B8-A5F5-A3EBDCE0EB49}"/>
            </c:ext>
          </c:extLst>
        </c:ser>
        <c:ser>
          <c:idx val="1"/>
          <c:order val="1"/>
          <c:tx>
            <c:strRef>
              <c:f>'Pivot of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C3-46B8-A5F5-A3EBDCE0EB49}"/>
            </c:ext>
          </c:extLst>
        </c:ser>
        <c:ser>
          <c:idx val="2"/>
          <c:order val="2"/>
          <c:tx>
            <c:strRef>
              <c:f>'Pivot of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C3-46B8-A5F5-A3EBDCE0EB49}"/>
            </c:ext>
          </c:extLst>
        </c:ser>
        <c:ser>
          <c:idx val="3"/>
          <c:order val="3"/>
          <c:tx>
            <c:strRef>
              <c:f>'Pivot of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C3-46B8-A5F5-A3EBDCE0E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420735"/>
        <c:axId val="619418239"/>
      </c:barChart>
      <c:catAx>
        <c:axId val="61942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18239"/>
        <c:crosses val="autoZero"/>
        <c:auto val="1"/>
        <c:lblAlgn val="ctr"/>
        <c:lblOffset val="100"/>
        <c:noMultiLvlLbl val="0"/>
      </c:catAx>
      <c:valAx>
        <c:axId val="61941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2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[excel-challenge.xlsx]Date_State Pivot!PivotTable5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'Date_State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'Date_State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'Date_State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6-4C07-8447-BF8E7BF95B81}"/>
            </c:ext>
          </c:extLst>
        </c:ser>
        <c:ser>
          <c:idx val="1"/>
          <c:order val="1"/>
          <c:tx>
            <c:strRef>
              <c:f>'Date_State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'Date_State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'Date_State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6-4C07-8447-BF8E7BF95B81}"/>
            </c:ext>
          </c:extLst>
        </c:ser>
        <c:ser>
          <c:idx val="2"/>
          <c:order val="2"/>
          <c:tx>
            <c:strRef>
              <c:f>'Date_State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'Date_State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'Date_State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6-4C07-8447-BF8E7BF95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398320"/>
        <c:axId val="1423413296"/>
      </c:lineChart>
      <c:catAx>
        <c:axId val="142339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413296"/>
        <c:crosses val="autoZero"/>
        <c:auto val="1"/>
        <c:lblAlgn val="ctr"/>
        <c:lblOffset val="100"/>
        <c:noMultiLvlLbl val="0"/>
      </c:catAx>
      <c:valAx>
        <c:axId val="14234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39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4799398164015777"/>
          <c:y val="2.3260645342925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7-4201-A3F0-D5428CD9B31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7-4201-A3F0-D5428CD9B31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E7-4201-A3F0-D5428CD9B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402079"/>
        <c:axId val="1910402495"/>
      </c:lineChart>
      <c:catAx>
        <c:axId val="191040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402495"/>
        <c:crosses val="autoZero"/>
        <c:auto val="1"/>
        <c:lblAlgn val="ctr"/>
        <c:lblOffset val="100"/>
        <c:noMultiLvlLbl val="0"/>
      </c:catAx>
      <c:valAx>
        <c:axId val="191040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40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533399</xdr:colOff>
      <xdr:row>2</xdr:row>
      <xdr:rowOff>57149</xdr:rowOff>
    </xdr:from>
    <xdr:to>
      <xdr:col>14</xdr:col>
      <xdr:colOff>628649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0B6C19-6AD4-48F7-8B4D-3EF3529FD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7</xdr:row>
      <xdr:rowOff>142875</xdr:rowOff>
    </xdr:from>
    <xdr:to>
      <xdr:col>18</xdr:col>
      <xdr:colOff>504825</xdr:colOff>
      <xdr:row>33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CE270-EAAF-4995-A530-D5F21CF03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5</xdr:row>
      <xdr:rowOff>71436</xdr:rowOff>
    </xdr:from>
    <xdr:to>
      <xdr:col>16</xdr:col>
      <xdr:colOff>4762</xdr:colOff>
      <xdr:row>28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AFFD6-1998-452A-8A21-543147E48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2378</xdr:colOff>
      <xdr:row>14</xdr:row>
      <xdr:rowOff>102394</xdr:rowOff>
    </xdr:from>
    <xdr:to>
      <xdr:col>6</xdr:col>
      <xdr:colOff>676274</xdr:colOff>
      <xdr:row>35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B21905-5EE7-47F6-BD19-7C92509D6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" refreshedDate="44458.704543981483" createdVersion="7" refreshedVersion="7" minRefreshableVersion="3" recordCount="4114" xr:uid="{D47FB534-8DF4-4A43-820C-EC59BF37596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Blank="1" containsMixedTypes="1" containsNumber="1" minValue="1" maxValue="30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" refreshedDate="44462.618692708333" createdVersion="7" refreshedVersion="7" minRefreshableVersion="3" recordCount="4115" xr:uid="{3EF9319F-F71B-4FFF-A817-78D828AD342A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9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0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m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m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m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m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m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m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m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m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m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m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m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m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m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m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m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m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m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m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m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m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m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m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m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m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m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m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m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m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m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m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m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m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m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m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m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m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m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m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m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m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m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m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m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m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m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m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m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m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m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m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m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m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m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m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m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m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m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m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m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m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m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m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m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m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m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m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m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m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m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m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m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m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m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m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m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m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m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m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m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m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m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m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m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m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m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m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m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m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m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m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m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m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m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m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m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m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m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m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m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m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m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m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m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m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m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m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m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m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m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m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m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m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m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m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m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m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m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m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m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m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m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m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m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m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m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m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m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m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m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m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m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m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m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m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m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m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m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m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m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m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m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m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m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m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m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m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m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m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m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m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m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m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m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m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m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m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m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m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m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m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m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m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m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m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m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m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m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m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m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m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m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m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m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m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m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m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m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m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m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m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m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m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m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m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m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m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m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m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m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m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m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m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m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m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m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m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m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m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m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m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m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m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m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m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m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m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m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m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m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m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m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m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m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m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m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m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m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m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m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m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m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m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m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m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m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m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m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m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m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m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m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m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m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m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m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m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m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m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m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m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m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m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m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m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m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m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m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m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m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m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m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m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m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m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m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m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m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m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m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m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m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m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m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m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m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m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m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m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m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m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m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m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m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m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m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m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m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m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m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m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m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m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m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m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m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m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m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m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m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m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m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m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m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m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m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m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m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m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m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m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m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m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m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m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m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m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m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m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m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m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m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m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m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m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m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m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m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m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m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m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m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m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m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m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m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m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m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m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m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m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m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m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m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m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m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m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m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m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m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m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m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m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m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m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m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m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m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m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m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m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m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m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m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m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m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m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m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m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m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m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m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m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m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m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m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m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m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m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m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m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m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m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m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m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m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m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m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m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m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m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m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m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m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m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m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m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m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m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m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m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m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m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m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m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m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m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m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m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m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m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m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m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m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m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m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m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m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m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m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m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m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m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m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m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m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m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m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m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m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m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m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m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m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m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m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m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m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m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m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m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m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m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m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m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m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m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m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m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m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m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m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m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m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m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m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m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m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m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m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m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m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m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m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m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m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m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m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m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m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m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m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m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m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m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m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m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m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m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m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m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m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m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m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m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m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m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m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m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m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m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m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m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m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m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m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m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m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m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m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m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m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m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m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m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m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m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m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m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m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m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m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m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m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m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m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m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m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m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m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m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m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m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m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m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m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m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m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m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m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m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m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m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m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m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m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m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m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m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m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m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m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m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m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m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m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m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m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m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m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m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m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m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m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m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m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m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m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m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m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m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m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m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m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m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m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m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m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m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m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m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m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m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m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m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m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m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m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m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m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m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m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m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m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m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m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m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m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m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m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m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m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m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m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m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m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m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m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m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m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m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m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m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m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m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m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m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m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m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m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m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m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m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m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m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m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m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m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m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m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m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m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m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m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m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m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m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m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m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m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m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m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m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m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m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m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m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m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m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m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m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m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m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m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m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m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m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m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m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m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m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m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m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m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m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m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m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m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m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m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m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m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m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m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m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m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m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m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m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m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m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m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m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m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m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m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m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m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m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m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m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m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m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m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m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m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m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m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m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m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m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m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m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m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m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m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m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m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m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m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m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m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m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m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m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m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m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m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m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m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m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m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m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m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m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m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m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m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m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m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m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m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m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m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m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m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m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m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m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m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m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m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m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m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m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m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m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m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m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m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m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m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m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m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m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m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m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m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m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m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m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m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m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m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m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m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m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m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m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m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m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m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m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m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m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m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m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m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m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m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m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m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m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m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m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m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m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m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m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m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m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m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m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m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m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m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m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m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m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m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m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m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m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m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m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m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m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m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m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m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m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m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m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m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m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m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m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m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m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m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m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m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m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m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m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m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m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m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m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m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m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m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m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m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m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m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m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m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m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m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m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m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m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m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m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m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m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m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m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m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m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m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m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m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m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m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m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m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m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m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m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m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m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m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m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m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m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m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m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m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m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m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m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m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m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m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m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m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m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m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m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m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m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m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m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m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m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m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m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m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m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m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m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m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m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m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m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m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m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m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m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m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m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m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m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m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m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m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m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m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m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m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m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m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m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m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m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m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m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m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m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m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m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m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m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m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m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m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m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m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m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m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m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m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m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m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m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m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m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m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m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m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m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m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m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m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m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m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m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m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m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m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m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m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m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m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m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m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m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m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m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m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m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m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m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m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m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m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m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m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m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m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m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m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m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m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m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m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m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m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m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m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m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m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m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m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m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m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m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m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m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m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m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m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m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m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m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m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m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m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m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m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m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m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m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m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m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m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m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m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m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m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m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m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m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m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m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m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m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m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m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m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m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m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m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m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m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m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m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m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m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m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m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m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m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m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m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m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m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m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m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m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m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m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m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m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m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m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m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m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m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m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m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m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m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m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m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m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m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m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m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m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m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m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m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m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m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m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m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m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m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m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m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m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m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m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m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m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m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m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m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m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m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m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m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m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m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m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m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m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m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m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m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m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m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m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m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m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m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m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m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m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m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m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m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m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m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m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m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m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m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m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m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m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m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m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m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m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m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m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m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m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m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m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m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m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m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m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m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m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m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m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m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m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m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m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m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m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m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m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m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m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m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m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m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m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m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m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m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m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m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m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m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m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m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m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m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m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m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m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m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m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m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m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m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m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m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m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m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m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m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m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m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m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m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m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m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m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m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m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m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m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m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m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m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m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m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m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m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m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m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m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m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m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m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m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m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m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m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m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m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m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m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m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m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m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m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m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m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m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m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m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m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m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m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m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m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m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m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m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m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m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m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m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m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m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m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m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m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m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m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m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m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m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m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m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m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m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m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m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m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m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m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m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m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m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m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m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m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m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m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m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m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m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m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m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m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m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m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m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m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m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m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m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m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m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m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m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m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m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m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m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m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m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m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m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m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m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m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m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m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m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m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m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m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m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m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m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m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m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m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m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m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m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m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m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m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m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m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m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m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m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m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m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m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m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m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m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m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m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m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m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m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m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m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m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m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m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m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m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m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m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m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m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m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m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m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m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m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m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m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m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m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m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m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m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m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m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m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m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m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m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m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m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m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m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m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m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m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m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m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m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m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m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m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m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m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m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m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m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m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m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m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m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m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m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m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m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m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m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m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m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m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m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m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m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m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m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m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m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m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m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m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m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m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m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m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m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m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m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m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m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m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m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m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m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m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m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m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m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m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m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m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m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m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m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m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m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m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m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m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m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m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m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m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m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m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m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m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m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m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m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m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m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m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m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m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m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m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m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m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m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m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m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m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m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m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m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m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m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m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m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m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m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m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m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m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m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m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m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m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m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m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m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m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m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m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m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m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m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m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m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m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m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m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m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m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m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m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m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m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m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m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m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m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m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m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m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m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m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m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m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m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m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m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m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m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m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m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m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m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m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m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m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m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m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m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m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m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m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m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m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m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m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m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m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m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m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m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m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m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m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m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m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m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m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m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m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m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m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m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m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m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m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m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m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m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m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m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m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m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m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m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m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m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m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m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m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m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m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m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m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m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m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m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m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m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m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m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m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m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m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m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m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m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m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m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m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m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m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m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m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m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m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m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m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m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m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m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m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m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m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m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m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m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m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m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m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m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m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m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m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m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m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m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m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m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m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m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m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m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m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m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m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m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m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m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m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m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m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m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m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m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m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m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m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m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m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m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m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m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m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m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m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m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m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m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m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m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m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m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m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m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m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m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m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m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m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m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m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m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m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m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m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m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m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m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m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m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m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m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m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m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m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m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m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m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m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m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m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m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m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m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m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m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m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m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m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m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m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m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m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m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m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m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m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m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m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m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m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m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m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m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m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m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m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m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m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m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m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m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m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m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m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m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m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m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m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m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m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m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m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m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m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m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m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m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m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m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m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m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m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m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m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m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m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m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m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m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m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m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m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m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m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m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m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m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m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m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m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m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m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m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m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m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m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m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m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m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m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m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m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m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m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m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m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m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m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m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m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m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m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m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m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m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m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m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m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m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m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m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m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m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m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m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m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m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m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m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m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m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m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m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m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m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m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m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m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m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m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m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m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m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m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m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m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m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m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m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m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m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m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m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m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m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m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m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m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m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m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m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m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m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m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m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m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m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m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m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m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m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m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m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m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m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m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m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m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m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m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m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m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m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m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m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m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m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m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m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m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m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m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m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m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m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m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m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m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m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m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m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m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m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m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m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m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m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m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m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m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m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m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m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m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m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m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m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m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m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m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m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m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m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m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m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m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m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m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m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m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m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m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m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m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m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m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m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m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m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m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m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m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m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m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m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m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m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m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m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m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m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m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m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m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m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m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m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m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m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m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m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m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m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m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m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m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m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m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m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m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m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m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m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m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m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m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m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m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m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m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m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m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m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m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m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m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m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m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m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m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m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m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m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m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m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m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m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m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m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m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m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m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m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m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m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m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m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m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m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m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m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m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m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m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m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m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m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m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m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m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m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m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m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m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m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m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m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m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m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m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m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m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m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m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m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m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m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m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m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m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m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m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m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m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m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m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m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m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m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m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m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m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m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m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m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m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m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m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m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m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m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m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m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m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m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m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m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m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m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m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m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m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m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m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m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m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m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m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m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m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m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m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m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m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m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m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m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m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m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m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m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m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m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m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m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m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m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m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m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m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m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m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m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m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m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m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m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m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m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m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m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m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m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m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m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m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m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m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m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m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m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m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m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m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m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m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m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m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m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m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m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m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m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m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m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m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m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m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m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m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m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m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m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m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m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m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m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m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m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m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m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m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m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m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m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m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m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m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m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m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m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m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m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m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m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m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m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m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m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m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m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m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m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m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m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m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m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m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m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m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m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m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m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m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m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m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m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m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m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m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m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m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m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m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m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m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m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m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m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m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m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m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m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m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m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m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m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m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m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m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m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m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m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m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m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m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m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m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m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m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m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m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m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m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m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m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m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m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m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m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m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m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m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m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m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m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m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m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m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m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m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m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m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m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m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m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m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m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m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m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m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m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m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m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m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m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m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m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m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m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m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m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m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m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m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m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m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m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m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m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m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m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m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m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m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m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m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m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m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m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m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m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m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m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m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m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m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m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m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m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m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m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m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m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m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m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m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m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m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m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m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m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m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m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m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m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m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m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m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m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m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m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m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m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m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m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m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m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m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m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m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m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m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m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m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m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m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m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m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m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m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m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m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m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m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m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m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m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m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m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m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m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m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m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m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m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m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m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m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m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m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m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m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m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m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m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m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m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m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m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m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m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m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m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m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m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m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m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m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m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m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m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m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m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m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m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m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m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m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m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m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m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m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m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m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m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m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m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m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m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m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m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m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m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m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m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m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m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m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m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m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m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m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m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m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m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m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m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m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m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m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m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m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m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m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m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m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m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m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m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m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m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m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m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m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m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m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m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m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m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m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m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m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m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m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m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m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m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m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m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m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m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m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m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m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m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m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m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m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m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m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m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m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m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m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m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m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m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m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m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m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m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m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m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m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m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m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m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m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m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m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m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m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m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m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m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m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m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m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m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m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m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m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m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m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m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m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m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m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m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m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m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m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m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m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m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m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m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m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m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m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m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m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m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m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m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m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m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m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m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m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m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m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m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m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m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m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m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m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m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m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m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m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m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m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m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m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m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m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m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m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m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m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m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m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m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m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m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m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m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m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m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m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m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m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m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m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m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m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m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m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m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m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m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m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m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m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m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m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m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m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m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m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m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m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m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m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m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m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m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m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m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m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m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m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m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m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m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m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m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m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m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m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m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m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m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m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m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m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m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m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m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m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m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m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m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m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m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m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m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m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m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m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m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m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m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m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m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m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m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m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m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m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m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m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m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m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m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m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m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m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m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m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m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m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m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m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m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m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m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m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m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m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m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m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m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m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m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m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m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m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m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m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m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m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m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m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m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m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m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m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m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m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m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m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m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m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m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m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m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m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m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m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m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m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m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m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m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m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m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m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m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m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m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m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m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m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m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m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m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m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m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m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m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m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m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m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m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m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m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m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m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m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m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m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m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m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m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m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m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m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m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m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m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m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m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m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m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m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m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m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m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m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m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m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m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m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m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m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m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m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m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m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m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m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m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m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m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m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m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m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m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m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m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m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m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m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m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m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m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m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m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m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m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m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m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m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m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m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m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m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m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m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m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m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m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m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m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m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m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m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m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m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m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m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m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m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m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m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m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m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m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m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m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m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m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m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m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m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m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m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m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m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m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m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m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m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m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m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m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m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m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m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m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m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m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m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m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m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m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m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m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m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m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m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m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m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m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m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m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m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m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m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m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m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m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m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m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m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m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m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m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m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m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m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m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m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m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m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m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m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m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m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m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m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m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m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m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m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m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m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m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m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m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m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m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m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m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m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m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m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m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m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m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m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m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m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m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m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m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m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m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m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m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m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m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m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m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m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m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m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m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m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m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m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m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m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m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m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m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m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m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m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m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m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m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m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m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m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m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m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m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m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m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m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m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m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m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m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m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m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m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m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m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m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x v="368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x v="109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x v="109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x v="36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x v="109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x v="370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x v="109"/>
    <m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x v="371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x v="370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x v="152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x v="372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x v="373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x v="37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x v="375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x v="376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x v="377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x v="109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x v="378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x v="379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x v="380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x v="381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x v="382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x v="109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x v="383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x v="384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x v="385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x v="109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x v="109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x v="386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x v="387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x v="388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x v="389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x v="390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x v="109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x v="109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x v="391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x v="392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x v="393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x v="394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x v="395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x v="109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x v="396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x v="109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x v="109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x v="397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x v="398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x v="399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x v="37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x v="40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x v="401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x v="402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x v="40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x v="109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x v="109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x v="404"/>
    <m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x v="109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x v="109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x v="109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x v="109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x v="40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x v="109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x v="406"/>
    <m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x v="407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x v="408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x v="409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x v="410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x v="109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x v="411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x v="41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x v="413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x v="414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x v="41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x v="416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x v="417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x v="418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x v="109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x v="419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x v="420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x v="421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x v="42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x v="423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x v="109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x v="424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x v="109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x v="425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x v="426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x v="427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x v="89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x v="428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x v="42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x v="3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x v="430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x v="431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x v="432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x v="433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x v="434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x v="3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x v="43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x v="20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x v="43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x v="78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x v="437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x v="1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x v="438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x v="439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x v="440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x v="441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x v="442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x v="44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x v="444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x v="445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x v="446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x v="109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x v="447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x v="44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x v="449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x v="450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x v="109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x v="451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x v="452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x v="109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x v="453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x v="45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x v="109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x v="455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x v="36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x v="456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x v="109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x v="457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x v="458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x v="109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x v="459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x v="109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x v="460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x v="417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x v="461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x v="462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x v="109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x v="46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x v="464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x v="465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x v="466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x v="418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x v="467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x v="468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x v="108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x v="109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x v="109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x v="469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x v="460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x v="109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x v="470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x v="471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x v="472"/>
    <m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x v="473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x v="474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x v="475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x v="42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x v="476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x v="477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x v="478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x v="479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x v="480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x v="481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x v="48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x v="17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x v="483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x v="109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x v="48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x v="109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x v="485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x v="418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x v="109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x v="486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x v="48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x v="109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x v="109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x v="109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x v="488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x v="109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x v="109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x v="109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x v="419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x v="109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x v="489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x v="460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x v="490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x v="491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x v="109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x v="109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x v="109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x v="492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x v="459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x v="109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x v="49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x v="49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x v="495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x v="109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x v="496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x v="459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x v="168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x v="418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x v="109"/>
    <m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x v="497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x v="498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x v="499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x v="500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x v="5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x v="502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x v="503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x v="504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x v="50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x v="506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x v="507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x v="508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x v="509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x v="510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x v="511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x v="512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x v="513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x v="514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x v="515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x v="516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x v="517"/>
    <m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x v="51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x v="519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x v="520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x v="177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x v="521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x v="52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x v="523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x v="524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x v="525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x v="526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x v="527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x v="52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x v="52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x v="530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x v="531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x v="479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x v="532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x v="533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x v="53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x v="535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x v="536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x v="537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x v="167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x v="538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x v="539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x v="540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x v="541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x v="109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x v="54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x v="54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x v="544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x v="545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x v="546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x v="547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x v="548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x v="549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x v="550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x v="551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x v="552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x v="553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x v="554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x v="55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x v="55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x v="557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x v="5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x v="559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x v="560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x v="109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x v="561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x v="562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x v="563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x v="109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x v="564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x v="56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x v="566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x v="567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x v="56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x v="569"/>
    <m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x v="570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x v="571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x v="57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x v="57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x v="574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x v="575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x v="576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x v="577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x v="28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x v="578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x v="579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x v="580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x v="314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x v="58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x v="582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x v="583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x v="584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x v="585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x v="586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x v="587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x v="588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x v="589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x v="590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x v="202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x v="591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x v="59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x v="593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x v="594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x v="595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x v="596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x v="597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x v="598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x v="599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x v="600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x v="23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x v="601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x v="602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x v="603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x v="604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x v="605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x v="606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x v="607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x v="608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x v="109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x v="609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x v="109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x v="610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x v="109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x v="611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x v="109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x v="61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x v="109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x v="613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x v="109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x v="61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x v="42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x v="615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x v="61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x v="617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x v="618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x v="449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x v="177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x v="129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x v="87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x v="619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x v="3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x v="620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x v="78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x v="621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x v="622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x v="623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x v="624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x v="625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x v="62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x v="627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x v="628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x v="629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x v="630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x v="631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x v="40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x v="632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x v="633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x v="634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x v="6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x v="636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x v="303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x v="637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x v="3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x v="2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x v="638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x v="639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x v="3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x v="640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x v="2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x v="87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x v="641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x v="642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x v="64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x v="644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x v="645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x v="646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x v="647"/>
    <m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x v="648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x v="649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x v="3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x v="650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x v="651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x v="652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x v="653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x v="654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x v="101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x v="644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x v="87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x v="655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x v="656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x v="657"/>
    <m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x v="658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x v="659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x v="660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x v="661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x v="66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x v="663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x v="664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x v="665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x v="666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x v="667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x v="668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x v="669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x v="670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x v="671"/>
    <m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x v="3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x v="3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x v="672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x v="673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x v="674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x v="675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x v="3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x v="676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x v="67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x v="678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x v="3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x v="679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x v="680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x v="681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x v="68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x v="68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x v="684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x v="685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x v="686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x v="687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x v="688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x v="689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x v="690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x v="69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x v="69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x v="693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x v="694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x v="69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x v="109"/>
    <m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x v="696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x v="697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x v="698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x v="699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x v="700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x v="417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x v="701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x v="7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x v="460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x v="703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x v="704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x v="109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x v="705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x v="706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x v="707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x v="140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x v="708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x v="709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x v="710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x v="711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x v="142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x v="109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x v="71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x v="713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x v="714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x v="109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x v="715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x v="416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x v="716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x v="717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x v="109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x v="109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x v="109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x v="140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x v="718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x v="109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x v="719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x v="720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x v="109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x v="721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x v="109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x v="722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x v="723"/>
    <m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x v="724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x v="109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x v="725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x v="726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x v="72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x v="728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x v="129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x v="109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x v="109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x v="729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x v="109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x v="730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x v="731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x v="732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x v="733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x v="73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x v="735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x v="109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x v="736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x v="737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x v="738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x v="739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x v="740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x v="741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x v="74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x v="743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x v="74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x v="74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x v="109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x v="746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x v="747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x v="748"/>
    <m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x v="74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x v="750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x v="751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x v="752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x v="75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x v="754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x v="755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x v="756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x v="757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x v="758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x v="759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x v="760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x v="761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x v="762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x v="763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x v="764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x v="765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x v="766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x v="7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x v="768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x v="769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x v="770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x v="771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x v="470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x v="77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x v="773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x v="77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x v="775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x v="776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x v="777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x v="778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x v="779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x v="78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x v="550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x v="781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x v="782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x v="783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x v="109"/>
    <m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x v="784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x v="477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x v="785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x v="786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x v="787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x v="788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x v="789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x v="790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x v="698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x v="791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x v="79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x v="793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x v="87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x v="794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x v="79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x v="796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x v="797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x v="798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x v="799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x v="800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x v="801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x v="802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x v="80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x v="804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x v="805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x v="806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x v="129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x v="807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x v="80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x v="809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x v="810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x v="81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x v="812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x v="813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x v="814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x v="815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x v="816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x v="817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x v="818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x v="819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x v="820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x v="821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x v="202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x v="822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x v="823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x v="824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x v="825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x v="826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x v="426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x v="827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x v="828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x v="385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x v="109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x v="829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x v="830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x v="831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x v="83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x v="109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x v="833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x v="834"/>
    <m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x v="109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x v="109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x v="109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x v="109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x v="460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x v="109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x v="109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x v="109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x v="109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x v="109"/>
    <m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x v="109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x v="460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x v="109"/>
    <m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x v="835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x v="109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x v="836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x v="83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x v="838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x v="839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x v="840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x v="841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x v="449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x v="109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x v="84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x v="843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x v="844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x v="684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x v="845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x v="846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x v="847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x v="84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x v="849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x v="850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x v="470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x v="380"/>
    <m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x v="109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x v="851"/>
    <m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x v="85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x v="109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x v="853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x v="854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x v="855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x v="856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x v="857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x v="858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x v="859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x v="860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x v="861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x v="86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x v="863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x v="724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x v="453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x v="86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x v="86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x v="866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x v="867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x v="868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x v="869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x v="109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x v="870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x v="871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x v="872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x v="167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x v="873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x v="724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x v="874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x v="875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x v="876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x v="87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x v="878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x v="879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x v="109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x v="880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x v="109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x v="881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x v="882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x v="109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x v="724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x v="883"/>
    <m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x v="370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x v="884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x v="881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x v="109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x v="885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x v="886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x v="524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x v="152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x v="88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x v="888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x v="737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x v="889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x v="109"/>
    <m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x v="109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x v="109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x v="890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x v="109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x v="41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x v="891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x v="109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x v="892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x v="840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x v="893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x v="109"/>
    <m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x v="894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x v="89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x v="896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x v="897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x v="109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x v="898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x v="899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x v="109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x v="900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x v="109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x v="901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x v="109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x v="109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x v="9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x v="903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x v="904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x v="905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x v="906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x v="177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x v="370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x v="109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x v="907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x v="908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x v="909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x v="91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x v="109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x v="440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x v="911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x v="912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x v="168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x v="913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x v="91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x v="915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x v="916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x v="589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x v="917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x v="91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x v="919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x v="920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x v="921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x v="922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x v="923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x v="9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x v="920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x v="925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x v="926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x v="92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x v="928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x v="929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x v="930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x v="931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x v="932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x v="933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x v="934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x v="935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x v="936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x v="937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x v="938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x v="939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x v="940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x v="941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x v="942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x v="943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x v="944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x v="945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x v="94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x v="94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x v="948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x v="949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x v="950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x v="951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x v="952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x v="95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x v="954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x v="955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x v="109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x v="956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x v="957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x v="109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x v="109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x v="417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x v="958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x v="109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x v="95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x v="109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x v="109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x v="960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x v="109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x v="961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x v="962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x v="96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x v="964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x v="965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x v="966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x v="96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x v="968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x v="96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x v="970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x v="97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x v="97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x v="973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x v="974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x v="975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x v="976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x v="977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x v="978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x v="979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x v="980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x v="981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x v="982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x v="983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x v="984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x v="98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x v="986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x v="987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x v="972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x v="988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x v="989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x v="990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x v="97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x v="938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x v="991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x v="992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x v="993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x v="994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x v="995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x v="996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x v="997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x v="998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x v="59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x v="999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x v="1000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x v="50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x v="1001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x v="1002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x v="1003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x v="1004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x v="1005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x v="100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x v="945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x v="1007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x v="1008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x v="1009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x v="1010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x v="1011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x v="1012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x v="1013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x v="101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x v="920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x v="1015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x v="3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x v="10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x v="1017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x v="1018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x v="1019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x v="1020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x v="102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x v="1022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x v="1023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x v="1024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x v="1025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x v="1026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x v="102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x v="1028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x v="1029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x v="1030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x v="1031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x v="1032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x v="103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x v="1034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x v="1035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x v="1036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x v="1037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x v="1038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x v="103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x v="1040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x v="1041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x v="1042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x v="104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x v="1044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x v="109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x v="109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x v="104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x v="104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x v="1047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x v="104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x v="1049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x v="1050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x v="109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x v="1051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x v="418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x v="1052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x v="1053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x v="1054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x v="1055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x v="1056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x v="1057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x v="105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x v="1059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x v="1060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x v="1061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x v="1062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x v="1063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x v="1064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x v="1065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x v="1066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x v="10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x v="1068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x v="1069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x v="1070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x v="107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x v="3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x v="1072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x v="1073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x v="1074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x v="1075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x v="1076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x v="1077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x v="1078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x v="1079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x v="101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x v="1080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x v="1081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x v="1082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x v="1083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x v="1084"/>
    <m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x v="1085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x v="1086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x v="1087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x v="1088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x v="1089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x v="1090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x v="1091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x v="1092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x v="1093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x v="1094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x v="1095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x v="663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x v="1096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x v="1097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x v="1098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x v="1099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x v="1100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x v="1101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x v="1102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x v="1103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x v="1104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x v="1105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x v="1106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x v="1107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x v="1108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x v="110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x v="1110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x v="714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x v="41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x v="724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x v="705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x v="109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x v="37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x v="1111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x v="11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x v="152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x v="418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x v="111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x v="109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x v="1114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x v="418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x v="1115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x v="1116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x v="37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x v="477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x v="119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x v="1117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x v="109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x v="109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x v="111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x v="684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x v="109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x v="1119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x v="1120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x v="109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x v="1121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x v="112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x v="37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x v="112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x v="1124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x v="419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x v="1125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x v="1126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x v="1127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x v="109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x v="109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x v="109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x v="109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x v="109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x v="1128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x v="109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x v="109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x v="1129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x v="1130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x v="109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x v="109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x v="719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x v="1131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x v="113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x v="109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x v="109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x v="109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x v="109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x v="1133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x v="1134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x v="1135"/>
    <m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x v="1136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x v="1137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x v="1138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x v="1139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x v="1140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x v="1141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x v="1142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x v="1143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x v="1144"/>
    <m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x v="1145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x v="1146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x v="114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x v="1148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x v="1149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x v="1150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x v="1151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x v="1152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x v="1153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x v="37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x v="1154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x v="109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x v="115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x v="1156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x v="109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x v="365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x v="109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x v="1157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x v="1158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x v="571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x v="109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x v="115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x v="109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x v="109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x v="44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x v="1160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x v="1161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x v="1162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x v="1163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x v="1164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x v="1165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x v="116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x v="1167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x v="209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x v="1168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x v="1169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x v="1170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x v="117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x v="1172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x v="1173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x v="1174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x v="1175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x v="1176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x v="1177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x v="1178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x v="1179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x v="1180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x v="1181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x v="1182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x v="1183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x v="1184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x v="1185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x v="1186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x v="1187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x v="1188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x v="1189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x v="1190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x v="1191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x v="1192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x v="119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x v="119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x v="119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x v="1196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x v="1197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x v="1198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x v="1199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x v="1200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x v="1201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x v="108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x v="91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x v="120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x v="109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x v="108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x v="1203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x v="109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x v="1204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x v="481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x v="120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x v="109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x v="1206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x v="109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x v="109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x v="109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x v="1207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x v="91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x v="1208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x v="119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x v="1209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x v="1210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x v="109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x v="1211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x v="37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x v="453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x v="1212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x v="1213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x v="1214"/>
    <m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x v="109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x v="613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x v="121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x v="152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x v="1216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x v="1217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x v="1218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x v="175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x v="1219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x v="1220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x v="1221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x v="109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x v="724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x v="122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x v="1223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x v="109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x v="1224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x v="109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x v="473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x v="109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x v="109"/>
    <m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x v="617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x v="1225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x v="109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x v="1226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x v="1227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x v="1228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x v="122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x v="109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x v="41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x v="109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x v="1230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x v="1231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x v="325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x v="1232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x v="1233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x v="12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x v="123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x v="1236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x v="982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x v="1237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x v="1238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x v="1239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x v="1007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x v="1240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x v="1241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x v="1242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x v="1243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x v="1244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x v="1245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x v="25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x v="1246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x v="1247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x v="1248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x v="1249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x v="1250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x v="125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x v="1252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x v="96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x v="1253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x v="1078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x v="1254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x v="1255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x v="1256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x v="3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x v="10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x v="1066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x v="1257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x v="965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x v="2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x v="3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x v="1258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x v="578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x v="3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x v="1259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x v="126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x v="126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x v="1097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x v="1262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x v="1263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x v="1264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x v="126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x v="1266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x v="17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x v="1267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x v="1268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x v="1269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x v="1270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x v="127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x v="1272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x v="1273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x v="1274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x v="127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x v="1276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x v="1277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x v="127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x v="1279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x v="1280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x v="1281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x v="1276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x v="1282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x v="94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x v="1283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x v="1284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x v="1285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x v="1286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x v="1287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x v="1288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x v="10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x v="128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x v="1290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x v="1291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x v="1292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x v="109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x v="1293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x v="1294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x v="82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x v="1295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x v="1296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x v="1297"/>
    <m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x v="3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x v="1298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x v="129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x v="1300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x v="1301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x v="833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x v="1302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x v="109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x v="1303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x v="109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x v="1304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x v="1305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x v="1306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x v="1307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x v="391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x v="1308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x v="109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x v="109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x v="1309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x v="109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x v="1310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x v="1311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x v="1131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x v="109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x v="131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x v="131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x v="881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x v="847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x v="1314"/>
    <m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x v="1315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x v="1316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x v="1317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x v="109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x v="1318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x v="896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x v="1319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x v="1320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x v="1321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x v="108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x v="1322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x v="109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x v="109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x v="109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x v="109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x v="109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x v="1323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x v="1324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x v="1325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x v="1212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x v="177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x v="370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x v="109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x v="1326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x v="648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x v="132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x v="1328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x v="1329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x v="1330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x v="1331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x v="1332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x v="133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x v="1334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x v="1335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x v="133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x v="1277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x v="133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x v="43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x v="1338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x v="133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x v="1340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x v="15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x v="1341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x v="1342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x v="1343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x v="1344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x v="1345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x v="1346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x v="109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x v="1347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x v="1348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x v="1349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x v="1350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x v="135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x v="1352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x v="1353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x v="768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x v="1354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x v="1355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x v="1356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x v="1357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x v="1358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x v="135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x v="1360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x v="1361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x v="1362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x v="1363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x v="1364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x v="1365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x v="1366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x v="1367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x v="724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x v="136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x v="1369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x v="1370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x v="843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x v="1371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x v="1372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x v="1373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x v="697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x v="1374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x v="1375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x v="1376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x v="137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x v="137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x v="1379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x v="1380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x v="1381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x v="138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x v="1383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x v="1384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x v="1385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x v="42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x v="1386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x v="138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x v="109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x v="1388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x v="109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x v="1389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x v="1390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x v="109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x v="1391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x v="139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x v="1393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x v="3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x v="1394"/>
    <m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x v="1395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x v="1396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x v="50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x v="1397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x v="1398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x v="1399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x v="1400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x v="288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x v="1401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x v="1402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x v="1403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x v="87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x v="140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x v="1405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x v="1406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x v="1407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x v="1408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x v="1409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x v="1410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x v="141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x v="578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x v="3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x v="1412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x v="1413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x v="1414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x v="1415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x v="1416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x v="1417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x v="1418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x v="1419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x v="1420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x v="1421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x v="982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x v="3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x v="1422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x v="1423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x v="1424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x v="109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x v="1425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x v="177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x v="1426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x v="1427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x v="724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x v="833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x v="1428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x v="109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x v="1429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x v="1430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x v="550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x v="871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x v="1431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x v="872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x v="109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x v="109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x v="109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x v="154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x v="143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x v="1433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x v="1434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x v="1435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x v="1436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x v="1437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x v="1438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x v="1439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x v="1440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x v="15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x v="1441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x v="1442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x v="1443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x v="87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x v="1444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x v="1445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x v="1446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x v="1447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x v="1448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x v="25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x v="1449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x v="1450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x v="444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x v="1451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x v="37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x v="1452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x v="1453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x v="1454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x v="1455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x v="1456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x v="1457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x v="1458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x v="1459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x v="1460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x v="1461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x v="146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x v="872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x v="146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x v="146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x v="1465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x v="1466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x v="346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x v="1467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x v="146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x v="316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x v="1469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x v="1470"/>
    <m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x v="101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x v="1471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x v="1472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x v="74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x v="1473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x v="1474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x v="1475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x v="1476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x v="1477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x v="1478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x v="147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x v="1480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x v="1076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x v="1481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x v="1482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x v="1483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x v="1484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x v="148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x v="1486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x v="148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x v="1488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x v="1489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x v="1490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x v="1491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x v="1492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x v="1493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x v="1494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x v="1495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x v="1496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x v="1497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x v="1498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x v="1499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x v="1500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x v="1501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x v="1502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x v="150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x v="1504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x v="150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x v="1506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x v="150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x v="150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x v="1509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x v="1510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x v="1511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x v="151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x v="1513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x v="1514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x v="1515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x v="151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x v="1517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x v="1518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x v="151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x v="1520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x v="1521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x v="152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x v="109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x v="152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x v="1524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x v="152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x v="833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x v="1526"/>
    <m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x v="151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x v="460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x v="1527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x v="1528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x v="1529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x v="109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x v="109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x v="1530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x v="109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x v="109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x v="153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x v="1532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x v="856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x v="1533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x v="1534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x v="1535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x v="1536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x v="1537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x v="1538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x v="1539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x v="1540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x v="1541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x v="1542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x v="1543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x v="1544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x v="154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x v="1546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x v="1547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x v="154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x v="154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x v="1550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x v="155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x v="1552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x v="1553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x v="1554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x v="1555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x v="1556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x v="1557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x v="155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x v="1559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x v="1560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x v="156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x v="1562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x v="1563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x v="1564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x v="1565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x v="1566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x v="1567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x v="1568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x v="1569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x v="1570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x v="157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x v="1572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x v="1573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x v="157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x v="157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x v="1576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x v="157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x v="1578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x v="1579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x v="1580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x v="158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x v="1582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x v="1583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x v="1584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x v="1585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x v="1586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x v="1587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x v="1588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x v="1589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x v="1590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x v="1591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x v="1592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x v="1593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x v="1594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x v="1595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x v="1596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x v="1597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x v="1598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x v="1599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x v="1600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x v="16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x v="160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x v="160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x v="160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x v="1605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x v="78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x v="1606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x v="1607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x v="1608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x v="160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x v="1610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x v="1611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x v="1612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x v="161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x v="1614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x v="1002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x v="161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x v="1616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x v="1617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x v="161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x v="1619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x v="1620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x v="1621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x v="1622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x v="95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x v="1623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x v="3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x v="658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x v="3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x v="1415"/>
    <m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x v="1624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x v="1625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x v="1626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x v="1627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x v="1628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x v="162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x v="1630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x v="1631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x v="1632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x v="1633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x v="1634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x v="28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x v="163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x v="3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x v="1636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x v="1637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x v="163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x v="1639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x v="1640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x v="1641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x v="1266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x v="1642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x v="164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x v="1644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x v="709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x v="1645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x v="1646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x v="833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x v="1647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x v="874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x v="1648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x v="1649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x v="152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x v="1650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x v="146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x v="1651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x v="165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x v="1653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x v="1654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x v="1655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x v="1656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x v="1657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x v="109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x v="1658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x v="1659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x v="1660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x v="1661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x v="459"/>
    <m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x v="1662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x v="17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x v="109"/>
    <m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x v="166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x v="1664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x v="874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x v="166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x v="417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x v="1666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x v="1667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x v="1668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x v="1669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x v="1670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x v="1671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x v="1672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x v="1146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x v="1673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x v="167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x v="1675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x v="167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x v="43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x v="1677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x v="3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x v="1678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x v="1679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x v="3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x v="1680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x v="1681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x v="1682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x v="1683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x v="1684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x v="1675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x v="1685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x v="1686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x v="1687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x v="1688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x v="168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x v="1690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x v="169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x v="1692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x v="1693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x v="169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x v="169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x v="169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x v="1697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x v="169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x v="1699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x v="1700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x v="1187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x v="1701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x v="170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x v="1703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x v="1704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x v="170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x v="1706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x v="1707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x v="1708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x v="1709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x v="1710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x v="1711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x v="3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x v="264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x v="1712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x v="1713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x v="1714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x v="1715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x v="1716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x v="171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x v="1718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x v="1719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x v="1720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x v="1721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x v="1240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x v="1722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x v="1723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x v="1724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x v="1725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x v="1726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x v="1727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x v="1728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x v="1729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x v="1730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x v="1731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x v="1732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x v="1733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x v="1734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x v="1735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x v="1736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x v="1737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x v="1738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x v="1739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x v="1740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x v="1741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x v="1742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x v="1743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x v="1744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x v="174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x v="1746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x v="1747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x v="1684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x v="1748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x v="1749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x v="1750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x v="1751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x v="1752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x v="1753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x v="1754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x v="1755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x v="175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x v="1757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x v="1758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x v="1759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x v="1760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x v="176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x v="1762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x v="1763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x v="1764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x v="1765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x v="1766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x v="1767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x v="176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x v="94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x v="1769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x v="177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x v="1771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x v="1772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x v="1773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x v="1774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x v="1775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x v="1776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x v="1777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x v="1778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x v="1779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x v="1780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x v="1781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x v="1782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x v="1783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x v="1784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x v="1785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x v="1395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x v="178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x v="1787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x v="202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x v="1788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x v="1789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x v="1790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x v="1791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x v="1792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x v="1410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x v="1793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x v="1794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x v="1795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x v="1796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x v="982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x v="1797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x v="179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x v="179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x v="1800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x v="1801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x v="1802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x v="1803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x v="1804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x v="1805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x v="1806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x v="1807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x v="1808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x v="1809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x v="1810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x v="94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x v="1811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x v="87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x v="1812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x v="1813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x v="1814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x v="181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x v="1816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x v="1817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x v="1818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x v="1819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x v="174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x v="1820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x v="1821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x v="1822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x v="1823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x v="1824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x v="1825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x v="182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x v="1827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x v="1828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x v="1829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x v="1830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x v="1831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x v="1832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x v="1833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x v="109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x v="109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x v="419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x v="37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x v="109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x v="183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x v="183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x v="1836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x v="109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x v="109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x v="1837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x v="109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x v="109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x v="1838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x v="1839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x v="109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x v="109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x v="109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x v="1840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x v="167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x v="109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x v="1841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x v="109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x v="109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x v="109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x v="184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x v="1843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x v="1161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x v="109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x v="1844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x v="109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x v="1845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x v="1846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x v="1847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x v="109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x v="1848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x v="109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x v="109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x v="109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x v="456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x v="184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x v="45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x v="1850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x v="417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x v="1851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x v="109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x v="1852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x v="1853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x v="1854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x v="109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x v="41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x v="109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x v="833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x v="1855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x v="109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x v="418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x v="109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x v="109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x v="109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x v="109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x v="185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x v="414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x v="1857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x v="109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x v="1858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x v="1859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x v="1860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x v="418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x v="1861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x v="109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x v="1862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x v="109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x v="186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x v="18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x v="186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x v="1866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x v="109"/>
    <m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x v="459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x v="109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x v="1867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x v="37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x v="418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x v="473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x v="1868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x v="1869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x v="109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x v="13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x v="187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x v="1871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x v="449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x v="13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x v="107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x v="109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x v="1872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x v="187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x v="187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x v="109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x v="119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x v="109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x v="418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x v="1875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x v="187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x v="1877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x v="1878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x v="1789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x v="1879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x v="1880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x v="1881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x v="1277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x v="188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x v="1883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x v="1884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x v="1885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x v="1886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x v="1887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x v="1888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x v="1889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x v="189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x v="1891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x v="1892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x v="965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x v="1893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x v="63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x v="206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x v="189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x v="3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x v="23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x v="1895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x v="981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x v="1896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x v="602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x v="189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x v="3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x v="1898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x v="1262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x v="18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x v="1900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x v="1901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x v="1902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x v="3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x v="1903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x v="1787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x v="1904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x v="190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x v="1906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x v="190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x v="1908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x v="190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x v="1910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x v="1911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x v="191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x v="1054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x v="1913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x v="1914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x v="191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x v="3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x v="1916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x v="1917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x v="1918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x v="1614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x v="1919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x v="1920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x v="109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x v="109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x v="109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x v="722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x v="109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x v="109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x v="1921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x v="840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x v="109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x v="109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x v="109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x v="192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x v="1923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x v="109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x v="192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x v="109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x v="1925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x v="109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x v="1926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x v="3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x v="1927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x v="264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x v="1928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x v="192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x v="1930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x v="1931"/>
    <m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x v="1932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x v="3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x v="8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x v="1933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x v="1934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x v="2"/>
    <m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x v="640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x v="133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x v="1007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x v="1935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x v="598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x v="1936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x v="1937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x v="193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x v="1939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x v="1940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x v="194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x v="194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x v="1943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x v="1944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x v="1945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x v="1946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x v="1947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x v="163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x v="1948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x v="1949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x v="1950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x v="1951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x v="1952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x v="1953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x v="1954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x v="1787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x v="109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x v="571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x v="109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x v="109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x v="460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x v="109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x v="48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x v="724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x v="1955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x v="1956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x v="1161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x v="109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x v="109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x v="109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x v="109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x v="109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x v="109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x v="109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x v="1957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x v="722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x v="1958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x v="1959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x v="724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x v="109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x v="874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x v="874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x v="1960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x v="1961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x v="13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x v="109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x v="1651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x v="874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x v="109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x v="466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x v="1962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x v="1963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x v="905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x v="1964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x v="1965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x v="1966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x v="1967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x v="1968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x v="196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x v="1970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x v="197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x v="1972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x v="1973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x v="1974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x v="1975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x v="1976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x v="1977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x v="1978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x v="1979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x v="607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x v="198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x v="198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x v="1982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x v="1983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x v="1984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x v="1985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x v="198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x v="1987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x v="430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x v="198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x v="1989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x v="1990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x v="1991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x v="199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x v="1993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x v="1994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x v="1995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x v="1996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x v="1997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x v="1998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x v="3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x v="1999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x v="2000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x v="2001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x v="2002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x v="1719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x v="460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x v="109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x v="2003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x v="2004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x v="1131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x v="2005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x v="2006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x v="2007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x v="2008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x v="2009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x v="2010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x v="201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x v="20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x v="2013"/>
    <m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x v="201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x v="2015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x v="2016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x v="2017"/>
    <m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x v="2018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x v="2019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x v="1335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x v="2020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x v="2021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x v="2022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x v="202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x v="2024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x v="1934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x v="2025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x v="1239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x v="202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x v="2027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x v="2028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x v="202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x v="2030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x v="203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x v="203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x v="2033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x v="203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x v="2035"/>
    <m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x v="2036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x v="1839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x v="203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x v="1156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x v="736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x v="459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x v="109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x v="109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x v="2038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x v="187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x v="2039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x v="204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x v="1154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x v="417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x v="372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x v="2041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x v="204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x v="2043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x v="2044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x v="109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x v="2045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x v="2046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x v="2047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x v="603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x v="2048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x v="204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x v="2050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x v="205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x v="2052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x v="2053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x v="2054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x v="2055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x v="2056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x v="2057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x v="2058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x v="2059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x v="2060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x v="206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x v="2062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x v="2063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x v="2064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x v="2065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x v="2066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x v="2067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x v="2068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x v="206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x v="2070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x v="2071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x v="2072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x v="970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x v="207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x v="207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x v="2075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x v="2076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x v="2077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x v="2078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x v="207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x v="2080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x v="2081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x v="2082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x v="101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x v="208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x v="208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x v="109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x v="208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x v="2086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x v="208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x v="208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x v="550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x v="208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x v="109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x v="109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x v="2090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x v="2091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x v="109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x v="209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x v="156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x v="886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x v="2093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x v="1131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x v="109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x v="174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x v="2094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x v="2095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x v="2096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x v="109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x v="17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x v="167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x v="2097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x v="1161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x v="2098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x v="109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x v="109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x v="2099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x v="2100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x v="419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x v="2101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x v="119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x v="2102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x v="2103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x v="109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x v="2104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x v="43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x v="1444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x v="984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x v="212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x v="2105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x v="2106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x v="78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x v="210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x v="2108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x v="78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x v="2109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x v="2110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x v="2111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x v="2112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x v="2113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x v="2114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x v="578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x v="2115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x v="2116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x v="2117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x v="2118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x v="2119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x v="93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x v="1007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x v="2120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x v="582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x v="2121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x v="212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x v="2123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x v="2124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x v="2125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x v="2126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x v="2127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x v="1003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x v="2128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x v="2129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x v="2130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x v="213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x v="1627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x v="3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x v="3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x v="101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x v="2132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x v="101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x v="2133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x v="966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x v="2134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x v="2135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x v="3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x v="1934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x v="2136"/>
    <m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x v="2137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x v="2138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x v="213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x v="919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x v="3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x v="966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x v="2140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x v="87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x v="460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x v="109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x v="109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x v="21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x v="214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x v="109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x v="109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x v="418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x v="460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x v="2143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x v="109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x v="1160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x v="109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x v="2144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x v="214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x v="2146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x v="2147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x v="109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x v="192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x v="2148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x v="2149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x v="215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x v="167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x v="146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x v="109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x v="215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x v="2152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x v="2153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x v="201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x v="2154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x v="2155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x v="109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x v="2156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x v="1656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x v="2157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x v="109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x v="2158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x v="1153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x v="2159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x v="2160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x v="109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x v="2161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x v="2162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x v="216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x v="2164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x v="152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x v="874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x v="109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x v="21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x v="857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x v="2166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x v="216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x v="724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x v="109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x v="2168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x v="2169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x v="2170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x v="2171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x v="109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x v="217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x v="417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x v="37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x v="217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x v="152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x v="2174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x v="2175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x v="123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x v="178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x v="469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x v="372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x v="2176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x v="2177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x v="459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x v="524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x v="2178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x v="2179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x v="2180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x v="2181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x v="218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x v="218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x v="2184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x v="3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x v="3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x v="191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x v="2185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x v="1054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x v="2186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x v="3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x v="2187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x v="2188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x v="938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x v="218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x v="2190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x v="1277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x v="219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x v="602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x v="25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x v="300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x v="2192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x v="2193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x v="524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x v="2194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x v="109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x v="460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x v="109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x v="37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x v="2195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x v="2196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x v="453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x v="109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x v="21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x v="2198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x v="2199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x v="109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x v="220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x v="2201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x v="220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x v="109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x v="109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x v="109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x v="2203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x v="662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x v="2204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x v="2205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x v="2206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x v="2207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x v="2208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x v="938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x v="2209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x v="938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x v="2210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x v="221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x v="2212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x v="607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x v="2213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x v="2214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x v="2215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x v="221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x v="578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x v="2217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x v="2218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x v="2219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x v="2220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x v="2221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x v="2222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x v="26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x v="2223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x v="3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x v="2224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x v="3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x v="2225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x v="2226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x v="2227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x v="222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x v="2229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x v="2230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x v="223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x v="2232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x v="2233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x v="3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x v="2234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x v="2235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x v="210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x v="2236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x v="2237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x v="2133"/>
    <m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x v="223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x v="210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x v="2239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x v="2240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x v="2241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x v="2242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x v="2243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x v="224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x v="2245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x v="224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x v="2247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x v="2248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x v="2249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x v="2250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x v="2251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x v="2252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x v="288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x v="2253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x v="2254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x v="2255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x v="2256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x v="2257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x v="2258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x v="225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x v="3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x v="66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x v="2260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x v="2261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x v="2262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x v="2263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x v="2264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x v="10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x v="2265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x v="1881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x v="2266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x v="602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x v="22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x v="2268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x v="2269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x v="2270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x v="2271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x v="2272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x v="313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x v="938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x v="227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x v="84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x v="177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x v="109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x v="2274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x v="109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x v="109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x v="37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x v="2275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x v="2276"/>
    <m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x v="109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x v="2277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x v="2278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x v="2279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x v="167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x v="2280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x v="453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x v="2281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x v="2282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x v="228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x v="2284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x v="37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x v="2285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x v="2286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x v="2287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x v="2288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x v="228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x v="229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x v="229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x v="229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x v="229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x v="109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x v="1228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x v="2294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x v="2295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x v="1161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x v="89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x v="2296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x v="2297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x v="2298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x v="2299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x v="2300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x v="23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x v="1866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x v="2302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x v="2303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x v="2304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x v="2305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x v="2306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x v="2307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x v="746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x v="2308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x v="2309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x v="231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x v="2311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x v="231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x v="2313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x v="231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x v="231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x v="167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x v="2316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x v="2317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x v="2318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x v="109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x v="419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x v="2319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x v="37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x v="69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x v="833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x v="232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x v="886"/>
    <m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x v="2321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x v="2322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x v="2323"/>
    <m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x v="109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x v="232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x v="109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x v="2325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x v="417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x v="2326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x v="2327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x v="108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x v="1277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x v="2328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x v="232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x v="2330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x v="42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x v="109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x v="2331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x v="2332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x v="2333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x v="2334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x v="109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x v="2335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x v="109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x v="113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x v="2336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x v="2337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x v="87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x v="50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x v="8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x v="2338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x v="2339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x v="2340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x v="234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x v="2342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x v="50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x v="430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x v="2343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x v="1400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x v="2344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x v="234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x v="234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x v="2347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x v="2348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x v="2349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x v="2350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x v="2351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x v="2352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x v="2353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x v="2354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x v="93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x v="288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x v="2355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x v="2356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x v="2357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x v="2358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x v="2359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x v="2360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x v="2361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x v="2206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x v="219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x v="2206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x v="2362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x v="3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x v="2363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x v="236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x v="23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x v="236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x v="109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x v="2367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x v="391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x v="2368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x v="109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x v="236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x v="1855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x v="2370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x v="456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x v="2371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x v="13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x v="237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x v="2373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x v="180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x v="109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x v="2374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x v="109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x v="2375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x v="991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x v="2376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x v="237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x v="237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x v="2379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x v="238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x v="2381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x v="2382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x v="2383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x v="2251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x v="426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x v="2384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x v="2385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x v="2386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x v="2387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x v="2388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x v="2389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x v="1099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x v="44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x v="1054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x v="2390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x v="239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x v="2392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x v="2393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x v="2394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x v="2395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x v="2396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x v="239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x v="1794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x v="2398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x v="2399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x v="2400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x v="51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x v="2401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x v="240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x v="240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x v="2404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x v="2405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x v="2406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x v="2407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x v="2408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x v="2409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x v="2410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x v="161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x v="241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x v="241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x v="241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x v="1290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x v="2414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x v="2415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x v="2416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x v="2417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x v="2418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x v="2419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x v="2420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x v="2421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x v="288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x v="2002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x v="2422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x v="426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x v="602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x v="1240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x v="658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x v="2129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x v="242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x v="202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x v="2424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x v="2425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x v="2426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x v="1878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x v="1936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x v="2427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x v="288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x v="2428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x v="2429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x v="2430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x v="264"/>
    <m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x v="2431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x v="243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x v="3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x v="2433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x v="2434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x v="1247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x v="430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x v="243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x v="243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x v="1237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x v="2437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x v="243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x v="2439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x v="2440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x v="2441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x v="2442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x v="1424"/>
    <m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x v="244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x v="2444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x v="244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x v="2446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x v="2447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x v="244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x v="244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x v="2450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x v="1417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x v="2451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x v="2452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x v="2453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x v="2454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x v="1007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x v="2455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x v="245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x v="2457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x v="1277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x v="50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x v="202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x v="2458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x v="245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x v="658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x v="2460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x v="300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x v="982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x v="2461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x v="2462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x v="2463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x v="2464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x v="3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x v="2465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x v="2466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x v="2467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x v="3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x v="1097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x v="246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x v="2469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x v="2470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x v="3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x v="658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x v="2214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x v="247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x v="2129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x v="1007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x v="2472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x v="2473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x v="247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x v="2475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x v="940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x v="2476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x v="2477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x v="2478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x v="247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x v="578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x v="50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x v="2480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x v="90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x v="248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x v="2482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x v="67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x v="2483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x v="2484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x v="87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x v="2485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x v="2486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x v="8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x v="3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x v="2487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x v="2488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x v="991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x v="598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x v="2489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x v="3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x v="77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x v="348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x v="2490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x v="2491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x v="2492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x v="1891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x v="249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x v="194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x v="2494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x v="3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x v="2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x v="2495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x v="965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x v="1444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x v="2122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x v="2496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x v="3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x v="1725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x v="2497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x v="2498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x v="2499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x v="1990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x v="2500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x v="603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x v="250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x v="2502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x v="2503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x v="3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x v="1009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x v="2504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x v="2505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x v="1088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x v="2506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x v="2507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x v="2508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x v="2509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x v="3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x v="2129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x v="991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x v="3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x v="1774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x v="251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x v="251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x v="2512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x v="2513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x v="2514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x v="107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x v="2515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x v="2062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x v="2516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x v="2517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x v="3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x v="1015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x v="2129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x v="2518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x v="3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x v="2519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x v="252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x v="1442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x v="1990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x v="2521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x v="50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x v="1243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x v="2522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x v="2523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x v="94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x v="3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x v="2524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x v="2525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x v="3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x v="2123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x v="2526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x v="252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x v="2528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x v="1710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x v="2529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x v="2530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x v="2531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x v="2248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x v="2532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x v="253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x v="2534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x v="2535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x v="253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x v="2537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x v="2538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x v="2539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x v="2540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x v="2541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x v="288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x v="2542"/>
    <m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x v="50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x v="2543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x v="254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x v="2111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x v="254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x v="2546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x v="3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x v="50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x v="1614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x v="87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x v="1288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x v="2547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x v="2548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x v="254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x v="2395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x v="2550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x v="2551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x v="2552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x v="2553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x v="26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x v="92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x v="1247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x v="2554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x v="1901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x v="2555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x v="2556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x v="3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x v="3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x v="2557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x v="2558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x v="2559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x v="2560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x v="26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x v="2561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x v="17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x v="2562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x v="2563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x v="3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x v="256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x v="1240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x v="2565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x v="223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x v="256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x v="2567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x v="2568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x v="3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x v="2569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x v="1007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x v="2570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x v="3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x v="3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x v="2571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x v="40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x v="1266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x v="2572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x v="3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x v="2573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x v="2574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x v="938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x v="607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x v="2575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x v="2576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x v="2577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x v="3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x v="602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x v="2578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x v="2536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x v="2579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x v="2580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x v="71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x v="2581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x v="2582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x v="2583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x v="2584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x v="2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x v="2585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x v="43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x v="3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x v="8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x v="2586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x v="2587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x v="2588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x v="607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x v="213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x v="2118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x v="3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x v="2589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x v="2590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x v="3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x v="2419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x v="2591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x v="2592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x v="991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x v="2593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x v="212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x v="2594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x v="2595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x v="10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x v="259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x v="2430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x v="2597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x v="2598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x v="25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x v="2600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x v="2601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x v="3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x v="2602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x v="2603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x v="2604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x v="3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x v="2129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x v="2605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x v="3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x v="2606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x v="3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x v="260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x v="2508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x v="2113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x v="2608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x v="2609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x v="2610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x v="10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x v="1901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x v="2611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x v="1290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x v="2612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x v="2613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x v="2614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x v="23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x v="2615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x v="94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x v="2616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x v="2539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x v="2129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x v="2469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x v="2383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x v="2617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x v="2618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x v="2498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x v="2619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x v="2620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x v="3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x v="2621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x v="2622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x v="1627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x v="2623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x v="3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x v="2624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x v="2020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x v="2387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x v="2625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x v="50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x v="1246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x v="2626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x v="2627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x v="2628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x v="43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x v="2629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x v="2570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x v="241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x v="3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x v="109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x v="263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x v="108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x v="263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x v="143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x v="2632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x v="2633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x v="2634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x v="109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x v="2635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x v="2636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x v="524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x v="148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x v="109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x v="2637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x v="109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x v="2638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x v="37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x v="2639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x v="733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x v="264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x v="87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x v="3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x v="87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x v="2641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x v="10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x v="2642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x v="2643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x v="2644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x v="264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x v="17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x v="2389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x v="3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x v="2598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x v="2646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x v="87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x v="2647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x v="2648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x v="3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x v="2649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x v="991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x v="2650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x v="2651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x v="2652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x v="1400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x v="2653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x v="3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x v="2515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x v="2654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x v="2655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x v="78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x v="2616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x v="265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x v="2657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x v="2658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x v="2659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x v="2660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x v="2661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x v="266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x v="2663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x v="2217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x v="1237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x v="43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x v="2664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x v="582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x v="2665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x v="2666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x v="2213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x v="1342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x v="1277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x v="2667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x v="2624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x v="1247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x v="1415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x v="2217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x v="2668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x v="2669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x v="2670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x v="2671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x v="2672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x v="267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x v="2674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x v="2675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x v="430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x v="2676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x v="1240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x v="1099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x v="2677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x v="2678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x v="1266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x v="2679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x v="268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x v="2681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x v="2624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x v="268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x v="2683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x v="2684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x v="74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x v="2685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x v="1266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x v="2686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x v="268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x v="709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x v="2688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x v="2689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x v="109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x v="2690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x v="2691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x v="886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x v="2692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x v="2693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x v="2694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x v="2695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x v="109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x v="17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x v="109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x v="109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x v="709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x v="2696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x v="460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x v="2697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x v="2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x v="1004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x v="2698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x v="1246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x v="2699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x v="43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x v="270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x v="27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x v="270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x v="2703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x v="2704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x v="2705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x v="3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x v="27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x v="3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x v="3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x v="2707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x v="2708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x v="2709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x v="2710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x v="3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x v="3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x v="2711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x v="1097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x v="2123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x v="3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x v="598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x v="2712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x v="2713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x v="2714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x v="2715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x v="43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x v="2716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x v="1409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x v="2717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x v="93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x v="2718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x v="2719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x v="272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x v="886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x v="2721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x v="109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x v="109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x v="1228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x v="2722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x v="460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x v="131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x v="272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x v="2724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x v="2725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x v="272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x v="2727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x v="2728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x v="109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x v="2729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x v="109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x v="13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x v="273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x v="2731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x v="3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x v="982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x v="2732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x v="273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x v="1708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x v="273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x v="2735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x v="2736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x v="2737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x v="7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x v="273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x v="2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x v="2255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x v="2739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x v="274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x v="938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x v="1277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x v="2741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x v="650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x v="2742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x v="3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x v="20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x v="2743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x v="2744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x v="43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x v="988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x v="2745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x v="583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x v="2460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x v="426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x v="2746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x v="982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x v="2747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x v="2748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x v="2749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x v="2750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x v="275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x v="275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x v="83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x v="2753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x v="2754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x v="2755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x v="2756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x v="2757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x v="418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x v="2758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x v="2759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x v="453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x v="459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x v="2760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x v="17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x v="167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x v="2761"/>
    <m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x v="152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x v="473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x v="109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x v="444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x v="2762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x v="1219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x v="2763"/>
    <m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x v="418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x v="2764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x v="2154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x v="129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x v="109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x v="109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x v="109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x v="109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x v="2765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x v="2766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x v="2767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x v="109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x v="2768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x v="152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x v="109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x v="109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x v="109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x v="109"/>
    <m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x v="109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x v="192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x v="2769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x v="2770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x v="2771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x v="2164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x v="109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x v="2772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x v="277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x v="152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x v="2774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x v="2775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x v="397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x v="237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x v="2331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x v="186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x v="277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x v="109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x v="479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x v="2777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x v="2778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x v="277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x v="2780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x v="2781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x v="278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x v="2783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x v="44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x v="709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x v="2784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x v="119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x v="109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x v="2785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x v="418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x v="2786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x v="2331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x v="109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x v="2787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x v="2788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x v="2789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x v="709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x v="715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x v="460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x v="2790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x v="279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x v="109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x v="109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x v="2792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x v="2793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x v="1324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x v="2794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x v="109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x v="2795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x v="2796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x v="37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x v="881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x v="957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x v="109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x v="2797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x v="109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x v="1161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x v="140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x v="2798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x v="109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x v="2799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x v="89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x v="280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x v="2801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x v="109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x v="109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x v="2802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x v="109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x v="1866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x v="2803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x v="69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x v="183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x v="714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x v="280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x v="109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x v="2805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x v="2100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x v="722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x v="2806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x v="2807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x v="2808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x v="2809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x v="2810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x v="281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x v="2812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x v="2149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x v="109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x v="281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x v="2814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x v="2815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x v="2816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x v="2693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x v="2817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x v="143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x v="2818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x v="281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x v="2803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x v="282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x v="2821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x v="282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x v="109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x v="2823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x v="143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x v="2824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x v="13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x v="1161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x v="282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x v="282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x v="109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x v="2827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x v="2828"/>
    <m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x v="41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x v="2821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x v="1861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x v="2829"/>
    <m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x v="418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x v="843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x v="44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x v="1161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x v="733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x v="2830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x v="2831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x v="283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x v="109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x v="698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x v="109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x v="107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x v="11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x v="857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x v="2780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x v="283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x v="283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x v="186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x v="2835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x v="109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x v="237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x v="152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x v="109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x v="2836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x v="2837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x v="109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x v="149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x v="109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x v="2838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x v="2839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x v="2840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x v="2841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x v="2842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x v="2843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x v="284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x v="137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x v="1296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x v="714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x v="2845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x v="109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x v="2846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x v="459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x v="2847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x v="72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x v="284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x v="123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x v="273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x v="109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x v="284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x v="2850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x v="109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x v="2851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x v="2852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x v="2853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x v="2854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x v="453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x v="285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x v="109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x v="2856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x v="2857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x v="2858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x v="2859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x v="874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x v="2860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x v="460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x v="2861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x v="2862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x v="109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x v="177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x v="2863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x v="2864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x v="2865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x v="109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x v="115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x v="109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x v="874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x v="109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x v="286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x v="17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x v="286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x v="119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x v="2785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x v="609"/>
    <m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x v="109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x v="286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x v="2869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x v="416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x v="782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x v="287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x v="365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x v="2176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x v="129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x v="2843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x v="109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x v="109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x v="2871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x v="109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x v="109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x v="287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x v="709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x v="2873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x v="2874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x v="2875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x v="2876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x v="2877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x v="109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x v="287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x v="2879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x v="167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x v="418"/>
    <m/>
    <x v="1"/>
    <x v="6"/>
  </r>
  <r>
    <m/>
    <m/>
    <m/>
    <m/>
    <m/>
    <x v="4"/>
    <x v="21"/>
    <m/>
    <m/>
    <m/>
    <m/>
    <m/>
    <m/>
    <m/>
    <m/>
    <m/>
    <x v="2880"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7E0FA2-7ADD-461D-9DEE-53F5706187A3}" name="PivotTable1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0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C2E9F-7010-43D6-8C72-AD157E7D0F2B}" name="PivotTable2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13F0D-EB5F-4929-ACFD-E7CD2634FADA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sortType="descending">
      <items count="7">
        <item x="4"/>
        <item x="3"/>
        <item x="2"/>
        <item x="1"/>
        <item sd="0" x="5"/>
        <item sd="0" x="0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G14" sqref="G14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9.265625" style="12" customWidth="1"/>
    <col min="11" max="11" width="17.86328125" customWidth="1"/>
    <col min="12" max="12" width="21.53125" style="14" bestFit="1" customWidth="1"/>
    <col min="13" max="13" width="15.3984375" customWidth="1"/>
    <col min="14" max="14" width="24.59765625" customWidth="1"/>
    <col min="15" max="15" width="36.3984375" customWidth="1"/>
    <col min="16" max="16" width="41.1328125" customWidth="1"/>
    <col min="17" max="17" width="13.59765625" style="5" customWidth="1"/>
    <col min="18" max="18" width="16.06640625" bestFit="1" customWidth="1"/>
    <col min="19" max="19" width="14.33203125" bestFit="1" customWidth="1"/>
    <col min="20" max="20" width="11.464843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8364</v>
      </c>
      <c r="K1" s="1" t="s">
        <v>8260</v>
      </c>
      <c r="L1" s="1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8307</v>
      </c>
      <c r="S1" s="1" t="s">
        <v>8379</v>
      </c>
      <c r="T1" s="1" t="s">
        <v>8308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(((I3/60)/60)/24)+DATE(1970,1,1)</f>
        <v>42796.600497685184</v>
      </c>
      <c r="K3">
        <v>1485872683</v>
      </c>
      <c r="L3" s="13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>E3/D3</f>
        <v>1.4260827250608272</v>
      </c>
      <c r="R3" s="6">
        <f>E3/N3</f>
        <v>185.48101265822785</v>
      </c>
      <c r="S3" t="str">
        <f t="shared" ref="S3:S66" si="2">LEFT(P3,SEARCH("/",P3)-1)</f>
        <v>film &amp; video</v>
      </c>
      <c r="T3" t="str">
        <f t="shared" ref="T3:T66" si="3">RIGHT(P3,LEN(P3)-SEARCH("/",P3))</f>
        <v>television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>E4/D4</f>
        <v>1.05</v>
      </c>
      <c r="R4" s="6">
        <f>E4/N4</f>
        <v>15</v>
      </c>
      <c r="S4" t="str">
        <f t="shared" si="2"/>
        <v>film &amp; video</v>
      </c>
      <c r="T4" t="str">
        <f t="shared" si="3"/>
        <v>television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>E5/D5</f>
        <v>1.0389999999999999</v>
      </c>
      <c r="R5" s="6">
        <f>E5/N5</f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>E6/D6</f>
        <v>1.2299154545454545</v>
      </c>
      <c r="R6" s="6">
        <f>E6/N6</f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>E7/D7</f>
        <v>1.0977744436109027</v>
      </c>
      <c r="R7" s="6">
        <f>E7/N7</f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>E8/D8</f>
        <v>1.064875</v>
      </c>
      <c r="R8" s="6">
        <f>E8/N8</f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>E9/D9</f>
        <v>1.0122222222222221</v>
      </c>
      <c r="R9" s="6">
        <f>E9/N9</f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40.5" customHeight="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>E10/D10</f>
        <v>1.0004342857142856</v>
      </c>
      <c r="R10" s="6">
        <f>E10/N10</f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>E11/D11</f>
        <v>1.2599800000000001</v>
      </c>
      <c r="R11" s="6">
        <f>E11/N11</f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>E12/D12</f>
        <v>1.0049999999999999</v>
      </c>
      <c r="R12" s="6">
        <f>E12/N12</f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>E13/D13</f>
        <v>1.2050000000000001</v>
      </c>
      <c r="R13" s="6">
        <f>E13/N13</f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>E14/D14</f>
        <v>1.6529333333333334</v>
      </c>
      <c r="R14" s="6">
        <f>E14/N14</f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>E15/D15</f>
        <v>1.5997142857142856</v>
      </c>
      <c r="R15" s="6">
        <f>E15/N15</f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>E16/D16</f>
        <v>1.0093333333333334</v>
      </c>
      <c r="R16" s="6">
        <f>E16/N16</f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>E17/D17</f>
        <v>1.0660000000000001</v>
      </c>
      <c r="R17" s="6">
        <f>E17/N17</f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>E18/D18</f>
        <v>1.0024166666666667</v>
      </c>
      <c r="R18" s="6">
        <f>E18/N18</f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>E19/D19</f>
        <v>1.0066666666666666</v>
      </c>
      <c r="R19" s="6">
        <f>E19/N19</f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>E20/D20</f>
        <v>1.0632110000000001</v>
      </c>
      <c r="R20" s="6">
        <f>E20/N20</f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>E21/D21</f>
        <v>1.4529411764705882</v>
      </c>
      <c r="R21" s="6">
        <f>E21/N21</f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>E22/D22</f>
        <v>1.002</v>
      </c>
      <c r="R22" s="6">
        <f>E22/N22</f>
        <v>80.16</v>
      </c>
      <c r="S22" t="str">
        <f t="shared" si="2"/>
        <v>film &amp; video</v>
      </c>
      <c r="T22" t="str">
        <f t="shared" si="3"/>
        <v>television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>E23/D23</f>
        <v>1.0913513513513513</v>
      </c>
      <c r="R23" s="6">
        <f>E23/N23</f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>E24/D24</f>
        <v>1.1714285714285715</v>
      </c>
      <c r="R24" s="6">
        <f>E24/N24</f>
        <v>51.25</v>
      </c>
      <c r="S24" t="str">
        <f t="shared" si="2"/>
        <v>film &amp; video</v>
      </c>
      <c r="T24" t="str">
        <f t="shared" si="3"/>
        <v>television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>E25/D25</f>
        <v>1.1850000000000001</v>
      </c>
      <c r="R25" s="6">
        <f>E25/N25</f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>E26/D26</f>
        <v>1.0880768571428572</v>
      </c>
      <c r="R26" s="6">
        <f>E26/N26</f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>E27/D27</f>
        <v>1.3333333333333333</v>
      </c>
      <c r="R27" s="6">
        <f>E27/N27</f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>E28/D28</f>
        <v>1.552</v>
      </c>
      <c r="R28" s="6">
        <f>E28/N28</f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>E29/D29</f>
        <v>1.1172500000000001</v>
      </c>
      <c r="R29" s="6">
        <f>E29/N29</f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>E30/D30</f>
        <v>1.0035000000000001</v>
      </c>
      <c r="R30" s="6">
        <f>E30/N30</f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>E31/D31</f>
        <v>1.2333333333333334</v>
      </c>
      <c r="R31" s="6">
        <f>E31/N31</f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>E32/D32</f>
        <v>1.0129975</v>
      </c>
      <c r="R32" s="6">
        <f>E32/N32</f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>E33/D33</f>
        <v>1</v>
      </c>
      <c r="R33" s="6">
        <f>E33/N33</f>
        <v>13</v>
      </c>
      <c r="S33" t="str">
        <f t="shared" si="2"/>
        <v>film &amp; video</v>
      </c>
      <c r="T33" t="str">
        <f t="shared" si="3"/>
        <v>television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>E34/D34</f>
        <v>1.0024604569420035</v>
      </c>
      <c r="R34" s="6">
        <f>E34/N34</f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>E35/D35</f>
        <v>1.0209523809523811</v>
      </c>
      <c r="R35" s="6">
        <f>E35/N35</f>
        <v>83.75</v>
      </c>
      <c r="S35" t="str">
        <f t="shared" si="2"/>
        <v>film &amp; video</v>
      </c>
      <c r="T35" t="str">
        <f t="shared" si="3"/>
        <v>television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>E36/D36</f>
        <v>1.3046153846153845</v>
      </c>
      <c r="R36" s="6">
        <f>E36/N36</f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>E37/D37</f>
        <v>1.665</v>
      </c>
      <c r="R37" s="6">
        <f>E37/N37</f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>E38/D38</f>
        <v>1.4215</v>
      </c>
      <c r="R38" s="6">
        <f>E38/N38</f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>E39/D39</f>
        <v>1.8344090909090909</v>
      </c>
      <c r="R39" s="6">
        <f>E39/N39</f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>E40/D40</f>
        <v>1.1004</v>
      </c>
      <c r="R40" s="6">
        <f>E40/N40</f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>E41/D41</f>
        <v>1.3098000000000001</v>
      </c>
      <c r="R41" s="6">
        <f>E41/N41</f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>E42/D42</f>
        <v>1.0135000000000001</v>
      </c>
      <c r="R42" s="6">
        <f>E42/N42</f>
        <v>126.6875</v>
      </c>
      <c r="S42" t="str">
        <f t="shared" si="2"/>
        <v>film &amp; video</v>
      </c>
      <c r="T42" t="str">
        <f t="shared" si="3"/>
        <v>television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>E43/D43</f>
        <v>1</v>
      </c>
      <c r="R43" s="6">
        <f>E43/N43</f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>E44/D44</f>
        <v>1.4185714285714286</v>
      </c>
      <c r="R44" s="6">
        <f>E44/N44</f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>E45/D45</f>
        <v>3.0865999999999998</v>
      </c>
      <c r="R45" s="6">
        <f>E45/N45</f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>E46/D46</f>
        <v>1</v>
      </c>
      <c r="R46" s="6">
        <f>E46/N46</f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>E47/D47</f>
        <v>1.2</v>
      </c>
      <c r="R47" s="6">
        <f>E47/N47</f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>E48/D48</f>
        <v>1.0416666666666667</v>
      </c>
      <c r="R48" s="6">
        <f>E48/N48</f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>E49/D49</f>
        <v>1.0761100000000001</v>
      </c>
      <c r="R49" s="6">
        <f>E49/N49</f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>E50/D50</f>
        <v>1.0794999999999999</v>
      </c>
      <c r="R50" s="6">
        <f>E50/N50</f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>E51/D51</f>
        <v>1</v>
      </c>
      <c r="R51" s="6">
        <f>E51/N51</f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>E52/D52</f>
        <v>1</v>
      </c>
      <c r="R52" s="6">
        <f>E52/N52</f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>E53/D53</f>
        <v>1.2801818181818181</v>
      </c>
      <c r="R53" s="6">
        <f>E53/N53</f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>E54/D54</f>
        <v>1.1620999999999999</v>
      </c>
      <c r="R54" s="6">
        <f>E54/N54</f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>E55/D55</f>
        <v>1.0963333333333334</v>
      </c>
      <c r="R55" s="6">
        <f>E55/N55</f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>E56/D56</f>
        <v>1.01</v>
      </c>
      <c r="R56" s="6">
        <f>E56/N56</f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>E57/D57</f>
        <v>1.2895348837209302</v>
      </c>
      <c r="R57" s="6">
        <f>E57/N57</f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>E58/D58</f>
        <v>1.0726249999999999</v>
      </c>
      <c r="R58" s="6">
        <f>E58/N58</f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>E59/D59</f>
        <v>1.0189999999999999</v>
      </c>
      <c r="R59" s="6">
        <f>E59/N59</f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>E60/D60</f>
        <v>1.0290999999999999</v>
      </c>
      <c r="R60" s="6">
        <f>E60/N60</f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>E61/D61</f>
        <v>1.0012570000000001</v>
      </c>
      <c r="R61" s="6">
        <f>E61/N61</f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>E62/D62</f>
        <v>1.0329622222222221</v>
      </c>
      <c r="R62" s="6">
        <f>E62/N62</f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>E63/D63</f>
        <v>1.4830000000000001</v>
      </c>
      <c r="R63" s="6">
        <f>E63/N63</f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>E64/D64</f>
        <v>1.5473333333333332</v>
      </c>
      <c r="R64" s="6">
        <f>E64/N64</f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>E65/D65</f>
        <v>1.1351849999999999</v>
      </c>
      <c r="R65" s="6">
        <f>E65/N65</f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>E66/D66</f>
        <v>1.7333333333333334</v>
      </c>
      <c r="R66" s="6">
        <f>E66/N66</f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4">(((I67/60)/60)/24)+DATE(1970,1,1)</f>
        <v>41862.249305555553</v>
      </c>
      <c r="K67">
        <v>1405453354</v>
      </c>
      <c r="L67" s="13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>E67/D67</f>
        <v>1.0752857142857142</v>
      </c>
      <c r="R67" s="6">
        <f>E67/N67</f>
        <v>132.05263157894737</v>
      </c>
      <c r="S67" t="str">
        <f t="shared" ref="S67:S130" si="6">LEFT(P67,SEARCH("/",P67)-1)</f>
        <v>film &amp; video</v>
      </c>
      <c r="T67" t="str">
        <f t="shared" ref="T67:T130" si="7">RIGHT(P67,LEN(P67)-SEARCH("/",P67))</f>
        <v>shorts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4"/>
        <v>42569.849768518514</v>
      </c>
      <c r="K68">
        <v>1466281420</v>
      </c>
      <c r="L68" s="13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>E68/D68</f>
        <v>1.1859999999999999</v>
      </c>
      <c r="R68" s="6">
        <f>E68/N68</f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4"/>
        <v>41105.583379629628</v>
      </c>
      <c r="K69">
        <v>1339768804</v>
      </c>
      <c r="L69" s="13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>E69/D69</f>
        <v>1.1625000000000001</v>
      </c>
      <c r="R69" s="6">
        <f>E69/N69</f>
        <v>116.25</v>
      </c>
      <c r="S69" t="str">
        <f t="shared" si="6"/>
        <v>film &amp; video</v>
      </c>
      <c r="T69" t="str">
        <f t="shared" si="7"/>
        <v>shorts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4"/>
        <v>41693.569340277776</v>
      </c>
      <c r="K70">
        <v>1390570791</v>
      </c>
      <c r="L70" s="13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>E70/D70</f>
        <v>1.2716666666666667</v>
      </c>
      <c r="R70" s="6">
        <f>E70/N70</f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4"/>
        <v>40818.290972222225</v>
      </c>
      <c r="K71">
        <v>1314765025</v>
      </c>
      <c r="L71" s="13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>E71/D71</f>
        <v>1.109423</v>
      </c>
      <c r="R71" s="6">
        <f>E71/N71</f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4"/>
        <v>40790.896354166667</v>
      </c>
      <c r="K72">
        <v>1309987845</v>
      </c>
      <c r="L72" s="13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>E72/D72</f>
        <v>1.272</v>
      </c>
      <c r="R72" s="6">
        <f>E72/N72</f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4"/>
        <v>41057.271493055552</v>
      </c>
      <c r="K73">
        <v>1333002657</v>
      </c>
      <c r="L73" s="13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>E73/D73</f>
        <v>1.2394444444444443</v>
      </c>
      <c r="R73" s="6">
        <f>E73/N73</f>
        <v>69.71875</v>
      </c>
      <c r="S73" t="str">
        <f t="shared" si="6"/>
        <v>film &amp; video</v>
      </c>
      <c r="T73" t="str">
        <f t="shared" si="7"/>
        <v>shorts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4"/>
        <v>41228</v>
      </c>
      <c r="K74">
        <v>1351210481</v>
      </c>
      <c r="L74" s="13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>E74/D74</f>
        <v>1.084090909090909</v>
      </c>
      <c r="R74" s="6">
        <f>E74/N74</f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4"/>
        <v>40666.165972222225</v>
      </c>
      <c r="K75">
        <v>1297620584</v>
      </c>
      <c r="L75" s="13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>E75/D75</f>
        <v>1</v>
      </c>
      <c r="R75" s="6">
        <f>E75/N75</f>
        <v>50</v>
      </c>
      <c r="S75" t="str">
        <f t="shared" si="6"/>
        <v>film &amp; video</v>
      </c>
      <c r="T75" t="str">
        <f t="shared" si="7"/>
        <v>shorts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4"/>
        <v>42390.487210648149</v>
      </c>
      <c r="K76">
        <v>1450784495</v>
      </c>
      <c r="L76" s="13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>E76/D76</f>
        <v>1.1293199999999999</v>
      </c>
      <c r="R76" s="6">
        <f>E76/N76</f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4"/>
        <v>41387.209166666667</v>
      </c>
      <c r="K77">
        <v>1364101272</v>
      </c>
      <c r="L77" s="13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>E77/D77</f>
        <v>1.1542857142857144</v>
      </c>
      <c r="R77" s="6">
        <f>E77/N77</f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4"/>
        <v>40904.733310185184</v>
      </c>
      <c r="K78">
        <v>1319819758</v>
      </c>
      <c r="L78" s="13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>E78/D78</f>
        <v>1.5333333333333334</v>
      </c>
      <c r="R78" s="6">
        <f>E78/N78</f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4"/>
        <v>41050.124305555553</v>
      </c>
      <c r="K79">
        <v>1332991717</v>
      </c>
      <c r="L79" s="13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>E79/D79</f>
        <v>3.9249999999999998</v>
      </c>
      <c r="R79" s="6">
        <f>E79/N79</f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4"/>
        <v>42614.730567129634</v>
      </c>
      <c r="K80">
        <v>1471887121</v>
      </c>
      <c r="L80" s="13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>E80/D80</f>
        <v>27.02</v>
      </c>
      <c r="R80" s="6">
        <f>E80/N80</f>
        <v>38.6</v>
      </c>
      <c r="S80" t="str">
        <f t="shared" si="6"/>
        <v>film &amp; video</v>
      </c>
      <c r="T80" t="str">
        <f t="shared" si="7"/>
        <v>shorts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4"/>
        <v>41754.776539351849</v>
      </c>
      <c r="K81">
        <v>1395859093</v>
      </c>
      <c r="L81" s="13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>E81/D81</f>
        <v>1.27</v>
      </c>
      <c r="R81" s="6">
        <f>E81/N81</f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4"/>
        <v>41618.083981481483</v>
      </c>
      <c r="K82">
        <v>1383616856</v>
      </c>
      <c r="L82" s="13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>E82/D82</f>
        <v>1.0725</v>
      </c>
      <c r="R82" s="6">
        <f>E82/N82</f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4"/>
        <v>41104.126388888886</v>
      </c>
      <c r="K83">
        <v>1341892127</v>
      </c>
      <c r="L83" s="13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>E83/D83</f>
        <v>1.98</v>
      </c>
      <c r="R83" s="6">
        <f>E83/N83</f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4"/>
        <v>40825.820150462961</v>
      </c>
      <c r="K84">
        <v>1315597261</v>
      </c>
      <c r="L84" s="13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>E84/D84</f>
        <v>1.0001249999999999</v>
      </c>
      <c r="R84" s="6">
        <f>E84/N84</f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4"/>
        <v>42057.479166666672</v>
      </c>
      <c r="K85">
        <v>1423320389</v>
      </c>
      <c r="L85" s="13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>E85/D85</f>
        <v>1.0249999999999999</v>
      </c>
      <c r="R85" s="6">
        <f>E85/N85</f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4"/>
        <v>40678.757939814815</v>
      </c>
      <c r="K86">
        <v>1302891086</v>
      </c>
      <c r="L86" s="13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>E86/D86</f>
        <v>1</v>
      </c>
      <c r="R86" s="6">
        <f>E86/N86</f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4"/>
        <v>40809.125428240739</v>
      </c>
      <c r="K87">
        <v>1314154837</v>
      </c>
      <c r="L87" s="13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>E87/D87</f>
        <v>1.2549999999999999</v>
      </c>
      <c r="R87" s="6">
        <f>E87/N87</f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4"/>
        <v>42365.59774305555</v>
      </c>
      <c r="K88">
        <v>1444828845</v>
      </c>
      <c r="L88" s="13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>E88/D88</f>
        <v>1.0646666666666667</v>
      </c>
      <c r="R88" s="6">
        <f>E88/N88</f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4"/>
        <v>40332.070138888892</v>
      </c>
      <c r="K89">
        <v>1274705803</v>
      </c>
      <c r="L89" s="13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>E89/D89</f>
        <v>1.046</v>
      </c>
      <c r="R89" s="6">
        <f>E89/N89</f>
        <v>104.6</v>
      </c>
      <c r="S89" t="str">
        <f t="shared" si="6"/>
        <v>film &amp; video</v>
      </c>
      <c r="T89" t="str">
        <f t="shared" si="7"/>
        <v>shorts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4"/>
        <v>41812.65892361111</v>
      </c>
      <c r="K90">
        <v>1401205731</v>
      </c>
      <c r="L90" s="13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>E90/D90</f>
        <v>1.0285714285714285</v>
      </c>
      <c r="R90" s="6">
        <f>E90/N90</f>
        <v>60</v>
      </c>
      <c r="S90" t="str">
        <f t="shared" si="6"/>
        <v>film &amp; video</v>
      </c>
      <c r="T90" t="str">
        <f t="shared" si="7"/>
        <v>shorts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4"/>
        <v>41427.752222222225</v>
      </c>
      <c r="K91">
        <v>1368036192</v>
      </c>
      <c r="L91" s="13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>E91/D91</f>
        <v>1.1506666666666667</v>
      </c>
      <c r="R91" s="6">
        <f>E91/N91</f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4"/>
        <v>40736.297442129631</v>
      </c>
      <c r="K92">
        <v>1307862499</v>
      </c>
      <c r="L92" s="13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>E92/D92</f>
        <v>1.004</v>
      </c>
      <c r="R92" s="6">
        <f>E92/N92</f>
        <v>31.375</v>
      </c>
      <c r="S92" t="str">
        <f t="shared" si="6"/>
        <v>film &amp; video</v>
      </c>
      <c r="T92" t="str">
        <f t="shared" si="7"/>
        <v>shorts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4"/>
        <v>40680.402361111112</v>
      </c>
      <c r="K93">
        <v>1300354764</v>
      </c>
      <c r="L93" s="13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>E93/D93</f>
        <v>1.2</v>
      </c>
      <c r="R93" s="6">
        <f>E93/N93</f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4"/>
        <v>42767.333333333328</v>
      </c>
      <c r="K94">
        <v>1481949983</v>
      </c>
      <c r="L94" s="13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>E94/D94</f>
        <v>1.052</v>
      </c>
      <c r="R94" s="6">
        <f>E94/N94</f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4"/>
        <v>41093.875</v>
      </c>
      <c r="K95">
        <v>1338928537</v>
      </c>
      <c r="L95" s="13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>E95/D95</f>
        <v>1.1060000000000001</v>
      </c>
      <c r="R95" s="6">
        <f>E95/N95</f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4"/>
        <v>41736.717847222222</v>
      </c>
      <c r="K96">
        <v>1395162822</v>
      </c>
      <c r="L96" s="13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>E96/D96</f>
        <v>1.04</v>
      </c>
      <c r="R96" s="6">
        <f>E96/N96</f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4"/>
        <v>40965.005104166667</v>
      </c>
      <c r="K97">
        <v>1327622841</v>
      </c>
      <c r="L97" s="13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>E97/D97</f>
        <v>1.3142857142857143</v>
      </c>
      <c r="R97" s="6">
        <f>E97/N97</f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4"/>
        <v>40391.125</v>
      </c>
      <c r="K98">
        <v>1274889241</v>
      </c>
      <c r="L98" s="13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>E98/D98</f>
        <v>1.1466666666666667</v>
      </c>
      <c r="R98" s="6">
        <f>E98/N98</f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4"/>
        <v>40736.135208333333</v>
      </c>
      <c r="K99">
        <v>1307848482</v>
      </c>
      <c r="L99" s="13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>E99/D99</f>
        <v>1.0625</v>
      </c>
      <c r="R99" s="6">
        <f>E99/N99</f>
        <v>53.125</v>
      </c>
      <c r="S99" t="str">
        <f t="shared" si="6"/>
        <v>film &amp; video</v>
      </c>
      <c r="T99" t="str">
        <f t="shared" si="7"/>
        <v>shorts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4"/>
        <v>41250.979166666664</v>
      </c>
      <c r="K100">
        <v>1351796674</v>
      </c>
      <c r="L100" s="13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>E100/D100</f>
        <v>1.0625</v>
      </c>
      <c r="R100" s="6">
        <f>E100/N100</f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4"/>
        <v>41661.902766203704</v>
      </c>
      <c r="K101">
        <v>1387834799</v>
      </c>
      <c r="L101" s="13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>E101/D101</f>
        <v>1.0601933333333333</v>
      </c>
      <c r="R101" s="6">
        <f>E101/N101</f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4"/>
        <v>41217.794976851852</v>
      </c>
      <c r="K102">
        <v>1350324286</v>
      </c>
      <c r="L102" s="13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>E102/D102</f>
        <v>1</v>
      </c>
      <c r="R102" s="6">
        <f>E102/N102</f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4"/>
        <v>41298.776736111111</v>
      </c>
      <c r="K103">
        <v>1356979110</v>
      </c>
      <c r="L103" s="13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>E103/D103</f>
        <v>1</v>
      </c>
      <c r="R103" s="6">
        <f>E103/N103</f>
        <v>100</v>
      </c>
      <c r="S103" t="str">
        <f t="shared" si="6"/>
        <v>film &amp; video</v>
      </c>
      <c r="T103" t="str">
        <f t="shared" si="7"/>
        <v>shorts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4"/>
        <v>40535.131168981483</v>
      </c>
      <c r="K104">
        <v>1290481733</v>
      </c>
      <c r="L104" s="13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>E104/D104</f>
        <v>1.2775000000000001</v>
      </c>
      <c r="R104" s="6">
        <f>E104/N104</f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4"/>
        <v>41705.805902777778</v>
      </c>
      <c r="K105">
        <v>1392232830</v>
      </c>
      <c r="L105" s="13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>E105/D105</f>
        <v>1.0515384615384615</v>
      </c>
      <c r="R105" s="6">
        <f>E105/N105</f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4"/>
        <v>40636.041666666664</v>
      </c>
      <c r="K106">
        <v>1299775266</v>
      </c>
      <c r="L106" s="13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>E106/D106</f>
        <v>1.2</v>
      </c>
      <c r="R106" s="6">
        <f>E106/N106</f>
        <v>60</v>
      </c>
      <c r="S106" t="str">
        <f t="shared" si="6"/>
        <v>film &amp; video</v>
      </c>
      <c r="T106" t="str">
        <f t="shared" si="7"/>
        <v>shorts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4"/>
        <v>42504</v>
      </c>
      <c r="K107">
        <v>1461605020</v>
      </c>
      <c r="L107" s="13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>E107/D107</f>
        <v>1.074090909090909</v>
      </c>
      <c r="R107" s="6">
        <f>E107/N107</f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4"/>
        <v>41001.776631944449</v>
      </c>
      <c r="K108">
        <v>1332182301</v>
      </c>
      <c r="L108" s="13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>E108/D108</f>
        <v>1.0049999999999999</v>
      </c>
      <c r="R108" s="6">
        <f>E108/N108</f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4"/>
        <v>40657.982488425929</v>
      </c>
      <c r="K109">
        <v>1301787287</v>
      </c>
      <c r="L109" s="13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>E109/D109</f>
        <v>1.0246666666666666</v>
      </c>
      <c r="R109" s="6">
        <f>E109/N109</f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4"/>
        <v>41425.613078703704</v>
      </c>
      <c r="K110">
        <v>1364827370</v>
      </c>
      <c r="L110" s="13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>E110/D110</f>
        <v>2.4666666666666668</v>
      </c>
      <c r="R110" s="6">
        <f>E110/N110</f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4"/>
        <v>40600.025810185187</v>
      </c>
      <c r="K111">
        <v>1296088630</v>
      </c>
      <c r="L111" s="13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>E111/D111</f>
        <v>2.1949999999999998</v>
      </c>
      <c r="R111" s="6">
        <f>E111/N111</f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4"/>
        <v>41592.249305555553</v>
      </c>
      <c r="K112">
        <v>1381445253</v>
      </c>
      <c r="L112" s="13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>E112/D112</f>
        <v>1.3076923076923077</v>
      </c>
      <c r="R112" s="6">
        <f>E112/N112</f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4"/>
        <v>42155.333182870367</v>
      </c>
      <c r="K113">
        <v>1430467187</v>
      </c>
      <c r="L113" s="13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>E113/D113</f>
        <v>1.5457142857142858</v>
      </c>
      <c r="R113" s="6">
        <f>E113/N113</f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4"/>
        <v>41742.083333333336</v>
      </c>
      <c r="K114">
        <v>1395277318</v>
      </c>
      <c r="L114" s="13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>E114/D114</f>
        <v>1.04</v>
      </c>
      <c r="R114" s="6">
        <f>E114/N114</f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4"/>
        <v>40761.625</v>
      </c>
      <c r="K115">
        <v>1311963128</v>
      </c>
      <c r="L115" s="13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>E115/D115</f>
        <v>1.41</v>
      </c>
      <c r="R115" s="6">
        <f>E115/N115</f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4"/>
        <v>40921.27416666667</v>
      </c>
      <c r="K116">
        <v>1321252488</v>
      </c>
      <c r="L116" s="13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>E116/D116</f>
        <v>1.0333333333333334</v>
      </c>
      <c r="R116" s="6">
        <f>E116/N116</f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4"/>
        <v>40943.738935185182</v>
      </c>
      <c r="K117">
        <v>1326217444</v>
      </c>
      <c r="L117" s="13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>E117/D117</f>
        <v>1.4044444444444444</v>
      </c>
      <c r="R117" s="6">
        <f>E117/N117</f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4"/>
        <v>40641.455497685187</v>
      </c>
      <c r="K118">
        <v>1298289355</v>
      </c>
      <c r="L118" s="13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>E118/D118</f>
        <v>1.1365714285714286</v>
      </c>
      <c r="R118" s="6">
        <f>E118/N118</f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4"/>
        <v>40338.791666666664</v>
      </c>
      <c r="K119">
        <v>1268337744</v>
      </c>
      <c r="L119" s="13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>E119/D119</f>
        <v>1.0049377777777779</v>
      </c>
      <c r="R119" s="6">
        <f>E119/N119</f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4"/>
        <v>40753.053657407407</v>
      </c>
      <c r="K120">
        <v>1309310236</v>
      </c>
      <c r="L120" s="13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>E120/D120</f>
        <v>1.1303159999999999</v>
      </c>
      <c r="R120" s="6">
        <f>E120/N120</f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4"/>
        <v>40768.958333333336</v>
      </c>
      <c r="K121">
        <v>1310693986</v>
      </c>
      <c r="L121" s="13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>E121/D121</f>
        <v>1.0455692307692308</v>
      </c>
      <c r="R121" s="6">
        <f>E121/N121</f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4"/>
        <v>42646.049849537041</v>
      </c>
      <c r="K122">
        <v>1472865107</v>
      </c>
      <c r="L122" s="13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>E122/D122</f>
        <v>1.4285714285714287E-4</v>
      </c>
      <c r="R122" s="6">
        <f>E122/N122</f>
        <v>10</v>
      </c>
      <c r="S122" t="str">
        <f t="shared" si="6"/>
        <v>film &amp; video</v>
      </c>
      <c r="T122" t="str">
        <f t="shared" si="7"/>
        <v>science fiction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4"/>
        <v>42112.427777777775</v>
      </c>
      <c r="K123">
        <v>1427993710</v>
      </c>
      <c r="L123" s="13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>E123/D123</f>
        <v>3.3333333333333332E-4</v>
      </c>
      <c r="R123" s="6">
        <f>E123/N123</f>
        <v>1</v>
      </c>
      <c r="S123" t="str">
        <f t="shared" si="6"/>
        <v>film &amp; video</v>
      </c>
      <c r="T123" t="str">
        <f t="shared" si="7"/>
        <v>science fiction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4"/>
        <v>42653.431793981479</v>
      </c>
      <c r="K124">
        <v>1470910907</v>
      </c>
      <c r="L124" s="13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>E124/D124</f>
        <v>0</v>
      </c>
      <c r="R124" s="6" t="e">
        <f>E124/N124</f>
        <v>#DIV/0!</v>
      </c>
      <c r="S124" t="str">
        <f t="shared" si="6"/>
        <v>film &amp; video</v>
      </c>
      <c r="T124" t="str">
        <f t="shared" si="7"/>
        <v>science fiction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4"/>
        <v>41940.916666666664</v>
      </c>
      <c r="K125">
        <v>1411411564</v>
      </c>
      <c r="L125" s="13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>E125/D125</f>
        <v>2.7454545454545453E-3</v>
      </c>
      <c r="R125" s="6">
        <f>E125/N125</f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4"/>
        <v>42139.928726851853</v>
      </c>
      <c r="K126">
        <v>1429568242</v>
      </c>
      <c r="L126" s="13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>E126/D126</f>
        <v>0</v>
      </c>
      <c r="R126" s="6" t="e">
        <f>E126/N126</f>
        <v>#DIV/0!</v>
      </c>
      <c r="S126" t="str">
        <f t="shared" si="6"/>
        <v>film &amp; video</v>
      </c>
      <c r="T126" t="str">
        <f t="shared" si="7"/>
        <v>science fiction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4"/>
        <v>42769.993981481486</v>
      </c>
      <c r="K127">
        <v>1480981880</v>
      </c>
      <c r="L127" s="13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>E127/D127</f>
        <v>0.14000000000000001</v>
      </c>
      <c r="R127" s="6">
        <f>E127/N127</f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4"/>
        <v>42166.083333333328</v>
      </c>
      <c r="K128">
        <v>1431353337</v>
      </c>
      <c r="L128" s="13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>E128/D128</f>
        <v>5.5480000000000002E-2</v>
      </c>
      <c r="R128" s="6">
        <f>E128/N128</f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4"/>
        <v>42097.582650462966</v>
      </c>
      <c r="K129">
        <v>1425481141</v>
      </c>
      <c r="L129" s="13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>E129/D129</f>
        <v>2.375E-2</v>
      </c>
      <c r="R129" s="6">
        <f>E129/N129</f>
        <v>47.5</v>
      </c>
      <c r="S129" t="str">
        <f t="shared" si="6"/>
        <v>film &amp; video</v>
      </c>
      <c r="T129" t="str">
        <f t="shared" si="7"/>
        <v>science fiction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4"/>
        <v>42663.22792824074</v>
      </c>
      <c r="K130">
        <v>1473917293</v>
      </c>
      <c r="L130" s="13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>E130/D130</f>
        <v>1.8669999999999999E-2</v>
      </c>
      <c r="R130" s="6">
        <f>E130/N130</f>
        <v>311.16666666666669</v>
      </c>
      <c r="S130" t="str">
        <f t="shared" si="6"/>
        <v>film &amp; video</v>
      </c>
      <c r="T130" t="str">
        <f t="shared" si="7"/>
        <v>science fiction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8">(((I131/60)/60)/24)+DATE(1970,1,1)</f>
        <v>41942.937303240738</v>
      </c>
      <c r="K131">
        <v>1409524183</v>
      </c>
      <c r="L131" s="13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>E131/D131</f>
        <v>0</v>
      </c>
      <c r="R131" s="6" t="e">
        <f>E131/N131</f>
        <v>#DIV/0!</v>
      </c>
      <c r="S131" t="str">
        <f t="shared" ref="S131:S162" si="10">LEFT(P131,SEARCH("/",P131)-1)</f>
        <v>film &amp; video</v>
      </c>
      <c r="T131" t="str">
        <f t="shared" ref="T131:T194" si="11">RIGHT(P131,LEN(P131)-SEARCH("/",P131))</f>
        <v>science fiction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8"/>
        <v>41806.844444444447</v>
      </c>
      <c r="K132">
        <v>1400536692</v>
      </c>
      <c r="L132" s="13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>E132/D132</f>
        <v>0</v>
      </c>
      <c r="R132" s="6" t="e">
        <f>E132/N132</f>
        <v>#DIV/0!</v>
      </c>
      <c r="S132" t="str">
        <f t="shared" si="10"/>
        <v>film &amp; video</v>
      </c>
      <c r="T132" t="str">
        <f t="shared" si="11"/>
        <v>science fiction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8"/>
        <v>42557</v>
      </c>
      <c r="K133">
        <v>1466453161</v>
      </c>
      <c r="L133" s="13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>E133/D133</f>
        <v>0</v>
      </c>
      <c r="R133" s="6" t="e">
        <f>E133/N133</f>
        <v>#DIV/0!</v>
      </c>
      <c r="S133" t="str">
        <f t="shared" si="10"/>
        <v>film &amp; video</v>
      </c>
      <c r="T133" t="str">
        <f t="shared" si="11"/>
        <v>science fiction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8"/>
        <v>41950.854247685187</v>
      </c>
      <c r="K134">
        <v>1411500607</v>
      </c>
      <c r="L134" s="13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>E134/D134</f>
        <v>9.5687499999999995E-2</v>
      </c>
      <c r="R134" s="6">
        <f>E134/N134</f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8"/>
        <v>42521.729861111111</v>
      </c>
      <c r="K135">
        <v>1462130584</v>
      </c>
      <c r="L135" s="13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>E135/D135</f>
        <v>0</v>
      </c>
      <c r="R135" s="6" t="e">
        <f>E135/N135</f>
        <v>#DIV/0!</v>
      </c>
      <c r="S135" t="str">
        <f t="shared" si="10"/>
        <v>film &amp; video</v>
      </c>
      <c r="T135" t="str">
        <f t="shared" si="11"/>
        <v>science fiction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8"/>
        <v>42251.708333333328</v>
      </c>
      <c r="K136">
        <v>1438811418</v>
      </c>
      <c r="L136" s="13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>E136/D136</f>
        <v>0</v>
      </c>
      <c r="R136" s="6" t="e">
        <f>E136/N136</f>
        <v>#DIV/0!</v>
      </c>
      <c r="S136" t="str">
        <f t="shared" si="10"/>
        <v>film &amp; video</v>
      </c>
      <c r="T136" t="str">
        <f t="shared" si="11"/>
        <v>science fiction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8"/>
        <v>41821.791666666664</v>
      </c>
      <c r="K137">
        <v>1401354597</v>
      </c>
      <c r="L137" s="13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>E137/D137</f>
        <v>0.13433333333333333</v>
      </c>
      <c r="R137" s="6">
        <f>E137/N137</f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8"/>
        <v>42140.427777777775</v>
      </c>
      <c r="K138">
        <v>1427968234</v>
      </c>
      <c r="L138" s="13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>E138/D138</f>
        <v>0</v>
      </c>
      <c r="R138" s="6" t="e">
        <f>E138/N138</f>
        <v>#DIV/0!</v>
      </c>
      <c r="S138" t="str">
        <f t="shared" si="10"/>
        <v>film &amp; video</v>
      </c>
      <c r="T138" t="str">
        <f t="shared" si="11"/>
        <v>science fiction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8"/>
        <v>42289.573993055557</v>
      </c>
      <c r="K139">
        <v>1440337593</v>
      </c>
      <c r="L139" s="13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>E139/D139</f>
        <v>0</v>
      </c>
      <c r="R139" s="6" t="e">
        <f>E139/N139</f>
        <v>#DIV/0!</v>
      </c>
      <c r="S139" t="str">
        <f t="shared" si="10"/>
        <v>film &amp; video</v>
      </c>
      <c r="T139" t="str">
        <f t="shared" si="11"/>
        <v>science fiction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8"/>
        <v>42217.207638888889</v>
      </c>
      <c r="K140">
        <v>1435731041</v>
      </c>
      <c r="L140" s="13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>E140/D140</f>
        <v>3.1413333333333335E-2</v>
      </c>
      <c r="R140" s="6">
        <f>E140/N140</f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8"/>
        <v>42197.920972222222</v>
      </c>
      <c r="K141">
        <v>1435874772</v>
      </c>
      <c r="L141" s="13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>E141/D141</f>
        <v>1</v>
      </c>
      <c r="R141" s="6">
        <f>E141/N141</f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8"/>
        <v>42083.15662037037</v>
      </c>
      <c r="K142">
        <v>1424234732</v>
      </c>
      <c r="L142" s="13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>E142/D142</f>
        <v>0</v>
      </c>
      <c r="R142" s="6" t="e">
        <f>E142/N142</f>
        <v>#DIV/0!</v>
      </c>
      <c r="S142" t="str">
        <f t="shared" si="10"/>
        <v>film &amp; video</v>
      </c>
      <c r="T142" t="str">
        <f t="shared" si="11"/>
        <v>science fiction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8"/>
        <v>42155.153043981481</v>
      </c>
      <c r="K143">
        <v>1429155623</v>
      </c>
      <c r="L143" s="13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>E143/D143</f>
        <v>0.10775</v>
      </c>
      <c r="R143" s="6">
        <f>E143/N143</f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8"/>
        <v>41959.934930555552</v>
      </c>
      <c r="K144">
        <v>1414358778</v>
      </c>
      <c r="L144" s="13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>E144/D144</f>
        <v>3.3333333333333335E-3</v>
      </c>
      <c r="R144" s="6">
        <f>E144/N144</f>
        <v>10</v>
      </c>
      <c r="S144" t="str">
        <f t="shared" si="10"/>
        <v>film &amp; video</v>
      </c>
      <c r="T144" t="str">
        <f t="shared" si="11"/>
        <v>science fiction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8"/>
        <v>42616.246527777781</v>
      </c>
      <c r="K145">
        <v>1467941542</v>
      </c>
      <c r="L145" s="13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>E145/D145</f>
        <v>0</v>
      </c>
      <c r="R145" s="6" t="e">
        <f>E145/N145</f>
        <v>#DIV/0!</v>
      </c>
      <c r="S145" t="str">
        <f t="shared" si="10"/>
        <v>film &amp; video</v>
      </c>
      <c r="T145" t="str">
        <f t="shared" si="11"/>
        <v>science fiction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8"/>
        <v>42107.72074074074</v>
      </c>
      <c r="K146">
        <v>1423765072</v>
      </c>
      <c r="L146" s="13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>E146/D146</f>
        <v>0.27600000000000002</v>
      </c>
      <c r="R146" s="6">
        <f>E146/N146</f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8"/>
        <v>42227.542268518519</v>
      </c>
      <c r="K147">
        <v>1436965252</v>
      </c>
      <c r="L147" s="13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>E147/D147</f>
        <v>7.5111111111111115E-2</v>
      </c>
      <c r="R147" s="6">
        <f>E147/N147</f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8"/>
        <v>42753.016180555554</v>
      </c>
      <c r="K148">
        <v>1479514998</v>
      </c>
      <c r="L148" s="13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>E148/D148</f>
        <v>5.7499999999999999E-3</v>
      </c>
      <c r="R148" s="6">
        <f>E148/N148</f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8"/>
        <v>42012.762499999997</v>
      </c>
      <c r="K149">
        <v>1417026340</v>
      </c>
      <c r="L149" s="13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>E149/D149</f>
        <v>0</v>
      </c>
      <c r="R149" s="6" t="e">
        <f>E149/N149</f>
        <v>#DIV/0!</v>
      </c>
      <c r="S149" t="str">
        <f t="shared" si="10"/>
        <v>film &amp; video</v>
      </c>
      <c r="T149" t="str">
        <f t="shared" si="11"/>
        <v>science fiction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8"/>
        <v>42427.281666666662</v>
      </c>
      <c r="K150">
        <v>1453963536</v>
      </c>
      <c r="L150" s="13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>E150/D150</f>
        <v>8.0000000000000004E-4</v>
      </c>
      <c r="R150" s="6">
        <f>E150/N150</f>
        <v>20</v>
      </c>
      <c r="S150" t="str">
        <f t="shared" si="10"/>
        <v>film &amp; video</v>
      </c>
      <c r="T150" t="str">
        <f t="shared" si="11"/>
        <v>science fiction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8"/>
        <v>41998.333333333328</v>
      </c>
      <c r="K151">
        <v>1416888470</v>
      </c>
      <c r="L151" s="13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>E151/D151</f>
        <v>9.1999999999999998E-3</v>
      </c>
      <c r="R151" s="6">
        <f>E151/N151</f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8"/>
        <v>42150.161828703705</v>
      </c>
      <c r="K152">
        <v>1427428382</v>
      </c>
      <c r="L152" s="13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>E152/D152</f>
        <v>0.23163076923076922</v>
      </c>
      <c r="R152" s="6">
        <f>E152/N152</f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8"/>
        <v>42173.550821759258</v>
      </c>
      <c r="K153">
        <v>1429449191</v>
      </c>
      <c r="L153" s="13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>E153/D153</f>
        <v>5.5999999999999995E-4</v>
      </c>
      <c r="R153" s="6">
        <f>E153/N153</f>
        <v>28</v>
      </c>
      <c r="S153" t="str">
        <f t="shared" si="10"/>
        <v>film &amp; video</v>
      </c>
      <c r="T153" t="str">
        <f t="shared" si="11"/>
        <v>science fiction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8"/>
        <v>41905.077546296299</v>
      </c>
      <c r="K154">
        <v>1408845100</v>
      </c>
      <c r="L154" s="13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>E154/D154</f>
        <v>7.8947368421052633E-5</v>
      </c>
      <c r="R154" s="6">
        <f>E154/N154</f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8"/>
        <v>41975.627824074079</v>
      </c>
      <c r="K155">
        <v>1413900244</v>
      </c>
      <c r="L155" s="13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>E155/D155</f>
        <v>7.1799999999999998E-3</v>
      </c>
      <c r="R155" s="6">
        <f>E155/N155</f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8"/>
        <v>42158.547395833331</v>
      </c>
      <c r="K156">
        <v>1429621695</v>
      </c>
      <c r="L156" s="13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>E156/D156</f>
        <v>2.6666666666666668E-2</v>
      </c>
      <c r="R156" s="6">
        <f>E156/N156</f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8"/>
        <v>42208.559432870374</v>
      </c>
      <c r="K157">
        <v>1434201935</v>
      </c>
      <c r="L157" s="13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>E157/D157</f>
        <v>6.0000000000000002E-5</v>
      </c>
      <c r="R157" s="6">
        <f>E157/N157</f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8"/>
        <v>41854.124953703707</v>
      </c>
      <c r="K158">
        <v>1401850796</v>
      </c>
      <c r="L158" s="13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>E158/D158</f>
        <v>5.0999999999999997E-2</v>
      </c>
      <c r="R158" s="6">
        <f>E158/N158</f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8"/>
        <v>42426.911712962959</v>
      </c>
      <c r="K159">
        <v>1453931572</v>
      </c>
      <c r="L159" s="13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>E159/D159</f>
        <v>2.671118530884808E-3</v>
      </c>
      <c r="R159" s="6">
        <f>E159/N159</f>
        <v>4</v>
      </c>
      <c r="S159" t="str">
        <f t="shared" si="10"/>
        <v>film &amp; video</v>
      </c>
      <c r="T159" t="str">
        <f t="shared" si="11"/>
        <v>science fiction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8"/>
        <v>41934.07671296296</v>
      </c>
      <c r="K160">
        <v>1411350628</v>
      </c>
      <c r="L160" s="13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>E160/D160</f>
        <v>0</v>
      </c>
      <c r="R160" s="6" t="e">
        <f>E160/N160</f>
        <v>#DIV/0!</v>
      </c>
      <c r="S160" t="str">
        <f t="shared" si="10"/>
        <v>film &amp; video</v>
      </c>
      <c r="T160" t="str">
        <f t="shared" si="11"/>
        <v>science fiction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8"/>
        <v>42554.434548611112</v>
      </c>
      <c r="K161">
        <v>1464085545</v>
      </c>
      <c r="L161" s="13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>E161/D161</f>
        <v>2.0000000000000002E-5</v>
      </c>
      <c r="R161" s="6">
        <f>E161/N161</f>
        <v>10</v>
      </c>
      <c r="S161" t="str">
        <f t="shared" si="10"/>
        <v>film &amp; video</v>
      </c>
      <c r="T161" t="str">
        <f t="shared" si="11"/>
        <v>science fiction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8"/>
        <v>42231.913090277783</v>
      </c>
      <c r="K162">
        <v>1434491691</v>
      </c>
      <c r="L162" s="13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>E162/D162</f>
        <v>0</v>
      </c>
      <c r="R162" s="6" t="e">
        <f>E162/N162</f>
        <v>#DIV/0!</v>
      </c>
      <c r="S162" t="str">
        <f t="shared" si="10"/>
        <v>film &amp; video</v>
      </c>
      <c r="T162" t="str">
        <f t="shared" si="11"/>
        <v>drama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8"/>
        <v>41822.687442129631</v>
      </c>
      <c r="K163">
        <v>1401726595</v>
      </c>
      <c r="L163" s="13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>E163/D163</f>
        <v>1E-4</v>
      </c>
      <c r="R163" s="6">
        <f>E163/N163</f>
        <v>5</v>
      </c>
      <c r="S163" t="str">
        <f>LEFT(P163,SEARCH("/",P163)-1)</f>
        <v>film &amp; video</v>
      </c>
      <c r="T163" t="str">
        <f t="shared" si="11"/>
        <v>drama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8"/>
        <v>41867.987500000003</v>
      </c>
      <c r="K164">
        <v>1405393356</v>
      </c>
      <c r="L164" s="13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>E164/D164</f>
        <v>0.15535714285714286</v>
      </c>
      <c r="R164" s="6">
        <f>E164/N164</f>
        <v>43.5</v>
      </c>
      <c r="S164" t="str">
        <f t="shared" ref="S164:S173" si="12">LEFT(P164,SEARCH("/",P164)-1)</f>
        <v>film &amp; video</v>
      </c>
      <c r="T164" t="str">
        <f t="shared" si="11"/>
        <v>drama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8"/>
        <v>42278</v>
      </c>
      <c r="K165">
        <v>1440716654</v>
      </c>
      <c r="L165" s="13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>E165/D165</f>
        <v>0</v>
      </c>
      <c r="R165" s="6" t="e">
        <f>E165/N165</f>
        <v>#DIV/0!</v>
      </c>
      <c r="S165" t="str">
        <f t="shared" si="12"/>
        <v>film &amp; video</v>
      </c>
      <c r="T165" t="str">
        <f t="shared" si="11"/>
        <v>drama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8"/>
        <v>41901.762743055559</v>
      </c>
      <c r="K166">
        <v>1405966701</v>
      </c>
      <c r="L166" s="13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>E166/D166</f>
        <v>5.3333333333333332E-3</v>
      </c>
      <c r="R166" s="6">
        <f>E166/N166</f>
        <v>91.428571428571431</v>
      </c>
      <c r="S166" t="str">
        <f t="shared" si="12"/>
        <v>film &amp; video</v>
      </c>
      <c r="T166" t="str">
        <f t="shared" si="11"/>
        <v>drama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8"/>
        <v>42381.658842592587</v>
      </c>
      <c r="K167">
        <v>1450021724</v>
      </c>
      <c r="L167" s="13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>E167/D167</f>
        <v>0</v>
      </c>
      <c r="R167" s="6" t="e">
        <f>E167/N167</f>
        <v>#DIV/0!</v>
      </c>
      <c r="S167" t="str">
        <f t="shared" si="12"/>
        <v>film &amp; video</v>
      </c>
      <c r="T167" t="str">
        <f t="shared" si="11"/>
        <v>drama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8"/>
        <v>42751.075949074075</v>
      </c>
      <c r="K168">
        <v>1481939362</v>
      </c>
      <c r="L168" s="13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>E168/D168</f>
        <v>0.6</v>
      </c>
      <c r="R168" s="6">
        <f>E168/N168</f>
        <v>3000</v>
      </c>
      <c r="S168" t="str">
        <f t="shared" si="12"/>
        <v>film &amp; video</v>
      </c>
      <c r="T168" t="str">
        <f t="shared" si="11"/>
        <v>drama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8"/>
        <v>42220.927488425921</v>
      </c>
      <c r="K169">
        <v>1433542535</v>
      </c>
      <c r="L169" s="13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>E169/D169</f>
        <v>1E-4</v>
      </c>
      <c r="R169" s="6">
        <f>E169/N169</f>
        <v>5.5</v>
      </c>
      <c r="S169" t="str">
        <f t="shared" si="12"/>
        <v>film &amp; video</v>
      </c>
      <c r="T169" t="str">
        <f t="shared" si="11"/>
        <v>drama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8"/>
        <v>42082.793634259258</v>
      </c>
      <c r="K170">
        <v>1424203370</v>
      </c>
      <c r="L170" s="13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>E170/D170</f>
        <v>4.0625000000000001E-2</v>
      </c>
      <c r="R170" s="6">
        <f>E170/N170</f>
        <v>108.33333333333333</v>
      </c>
      <c r="S170" t="str">
        <f t="shared" si="12"/>
        <v>film &amp; video</v>
      </c>
      <c r="T170" t="str">
        <f t="shared" si="11"/>
        <v>drama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8"/>
        <v>41930.505312499998</v>
      </c>
      <c r="K171">
        <v>1411042059</v>
      </c>
      <c r="L171" s="13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>E171/D171</f>
        <v>0.224</v>
      </c>
      <c r="R171" s="6">
        <f>E171/N171</f>
        <v>56</v>
      </c>
      <c r="S171" t="str">
        <f t="shared" si="12"/>
        <v>film &amp; video</v>
      </c>
      <c r="T171" t="str">
        <f t="shared" si="11"/>
        <v>drama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8"/>
        <v>42246.227777777778</v>
      </c>
      <c r="K172">
        <v>1438385283</v>
      </c>
      <c r="L172" s="13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>E172/D172</f>
        <v>3.2500000000000001E-2</v>
      </c>
      <c r="R172" s="6">
        <f>E172/N172</f>
        <v>32.5</v>
      </c>
      <c r="S172" t="str">
        <f t="shared" si="12"/>
        <v>film &amp; video</v>
      </c>
      <c r="T172" t="str">
        <f t="shared" si="11"/>
        <v>drama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8"/>
        <v>42594.180717592593</v>
      </c>
      <c r="K173">
        <v>1465791614</v>
      </c>
      <c r="L173" s="13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>E173/D173</f>
        <v>2.0000000000000002E-5</v>
      </c>
      <c r="R173" s="6">
        <f>E173/N173</f>
        <v>1</v>
      </c>
      <c r="S173" t="str">
        <f t="shared" si="12"/>
        <v>film &amp; video</v>
      </c>
      <c r="T173" t="str">
        <f t="shared" si="11"/>
        <v>drama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8"/>
        <v>42082.353275462956</v>
      </c>
      <c r="K174">
        <v>1423733323</v>
      </c>
      <c r="L174" s="13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>E174/D174</f>
        <v>0</v>
      </c>
      <c r="R174" s="6" t="e">
        <f>E174/N174</f>
        <v>#DIV/0!</v>
      </c>
      <c r="S174" t="str">
        <f>LEFT(P174,SEARCH("/",P174)-1)</f>
        <v>film &amp; video</v>
      </c>
      <c r="T174" t="str">
        <f t="shared" si="11"/>
        <v>drama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8"/>
        <v>42063.573009259257</v>
      </c>
      <c r="K175">
        <v>1422539108</v>
      </c>
      <c r="L175" s="13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>E175/D175</f>
        <v>0</v>
      </c>
      <c r="R175" s="6" t="e">
        <f>E175/N175</f>
        <v>#DIV/0!</v>
      </c>
      <c r="S175" t="str">
        <f t="shared" ref="S175:S188" si="13">LEFT(P175,SEARCH("/",P175)-1)</f>
        <v>film &amp; video</v>
      </c>
      <c r="T175" t="str">
        <f t="shared" si="11"/>
        <v>drama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8"/>
        <v>42132.758981481486</v>
      </c>
      <c r="K176">
        <v>1425924776</v>
      </c>
      <c r="L176" s="13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>E176/D176</f>
        <v>0</v>
      </c>
      <c r="R176" s="6" t="e">
        <f>E176/N176</f>
        <v>#DIV/0!</v>
      </c>
      <c r="S176" t="str">
        <f t="shared" si="13"/>
        <v>film &amp; video</v>
      </c>
      <c r="T176" t="str">
        <f t="shared" si="11"/>
        <v>drama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8"/>
        <v>41880.777905092589</v>
      </c>
      <c r="K177">
        <v>1407177611</v>
      </c>
      <c r="L177" s="13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>E177/D177</f>
        <v>6.4850000000000005E-2</v>
      </c>
      <c r="R177" s="6">
        <f>E177/N177</f>
        <v>49.884615384615387</v>
      </c>
      <c r="S177" t="str">
        <f t="shared" si="13"/>
        <v>film &amp; video</v>
      </c>
      <c r="T177" t="str">
        <f t="shared" si="11"/>
        <v>drama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8"/>
        <v>42221.824062500003</v>
      </c>
      <c r="K178">
        <v>1436211999</v>
      </c>
      <c r="L178" s="13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>E178/D178</f>
        <v>0</v>
      </c>
      <c r="R178" s="6" t="e">
        <f>E178/N178</f>
        <v>#DIV/0!</v>
      </c>
      <c r="S178" t="str">
        <f t="shared" si="13"/>
        <v>film &amp; video</v>
      </c>
      <c r="T178" t="str">
        <f t="shared" si="11"/>
        <v>drama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8"/>
        <v>42087.00608796296</v>
      </c>
      <c r="K179">
        <v>1425690526</v>
      </c>
      <c r="L179" s="13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>E179/D179</f>
        <v>0.4</v>
      </c>
      <c r="R179" s="6">
        <f>E179/N179</f>
        <v>25.714285714285715</v>
      </c>
      <c r="S179" t="str">
        <f t="shared" si="13"/>
        <v>film &amp; video</v>
      </c>
      <c r="T179" t="str">
        <f t="shared" si="11"/>
        <v>drama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8"/>
        <v>42334.997048611112</v>
      </c>
      <c r="K180">
        <v>1445986545</v>
      </c>
      <c r="L180" s="13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>E180/D180</f>
        <v>0</v>
      </c>
      <c r="R180" s="6" t="e">
        <f>E180/N180</f>
        <v>#DIV/0!</v>
      </c>
      <c r="S180" t="str">
        <f t="shared" si="13"/>
        <v>film &amp; video</v>
      </c>
      <c r="T180" t="str">
        <f t="shared" si="11"/>
        <v>drama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8"/>
        <v>42433.080497685187</v>
      </c>
      <c r="K181">
        <v>1454464555</v>
      </c>
      <c r="L181" s="13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>E181/D181</f>
        <v>0.2</v>
      </c>
      <c r="R181" s="6">
        <f>E181/N181</f>
        <v>100</v>
      </c>
      <c r="S181" t="str">
        <f t="shared" si="13"/>
        <v>film &amp; video</v>
      </c>
      <c r="T181" t="str">
        <f t="shared" si="11"/>
        <v>drama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8"/>
        <v>42107.791666666672</v>
      </c>
      <c r="K182">
        <v>1425512843</v>
      </c>
      <c r="L182" s="13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>E182/D182</f>
        <v>0.33416666666666667</v>
      </c>
      <c r="R182" s="6">
        <f>E182/N182</f>
        <v>30.846153846153847</v>
      </c>
      <c r="S182" t="str">
        <f t="shared" si="13"/>
        <v>film &amp; video</v>
      </c>
      <c r="T182" t="str">
        <f t="shared" si="11"/>
        <v>drama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8"/>
        <v>42177.741840277777</v>
      </c>
      <c r="K183">
        <v>1432403295</v>
      </c>
      <c r="L183" s="13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>E183/D183</f>
        <v>0.21092608822670172</v>
      </c>
      <c r="R183" s="6">
        <f>E183/N183</f>
        <v>180.5</v>
      </c>
      <c r="S183" t="str">
        <f t="shared" si="13"/>
        <v>film &amp; video</v>
      </c>
      <c r="T183" t="str">
        <f t="shared" si="11"/>
        <v>drama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8"/>
        <v>42742.011944444443</v>
      </c>
      <c r="K184">
        <v>1481156232</v>
      </c>
      <c r="L184" s="13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>E184/D184</f>
        <v>0</v>
      </c>
      <c r="R184" s="6" t="e">
        <f>E184/N184</f>
        <v>#DIV/0!</v>
      </c>
      <c r="S184" t="str">
        <f t="shared" si="13"/>
        <v>film &amp; video</v>
      </c>
      <c r="T184" t="str">
        <f t="shared" si="11"/>
        <v>drama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8"/>
        <v>41969.851967592593</v>
      </c>
      <c r="K185">
        <v>1414438010</v>
      </c>
      <c r="L185" s="13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>E185/D185</f>
        <v>0.35855999999999999</v>
      </c>
      <c r="R185" s="6">
        <f>E185/N185</f>
        <v>373.5</v>
      </c>
      <c r="S185" t="str">
        <f t="shared" si="13"/>
        <v>film &amp; video</v>
      </c>
      <c r="T185" t="str">
        <f t="shared" si="11"/>
        <v>drama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8"/>
        <v>41883.165972222225</v>
      </c>
      <c r="K186">
        <v>1404586762</v>
      </c>
      <c r="L186" s="13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>E186/D186</f>
        <v>3.4000000000000002E-2</v>
      </c>
      <c r="R186" s="6">
        <f>E186/N186</f>
        <v>25.5</v>
      </c>
      <c r="S186" t="str">
        <f t="shared" si="13"/>
        <v>film &amp; video</v>
      </c>
      <c r="T186" t="str">
        <f t="shared" si="11"/>
        <v>drama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8"/>
        <v>42600.91133101852</v>
      </c>
      <c r="K187">
        <v>1468965139</v>
      </c>
      <c r="L187" s="13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>E187/D187</f>
        <v>5.5E-2</v>
      </c>
      <c r="R187" s="6">
        <f>E187/N187</f>
        <v>220</v>
      </c>
      <c r="S187" t="str">
        <f t="shared" si="13"/>
        <v>film &amp; video</v>
      </c>
      <c r="T187" t="str">
        <f t="shared" si="11"/>
        <v>drama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8"/>
        <v>42797.833333333328</v>
      </c>
      <c r="K188">
        <v>1485977434</v>
      </c>
      <c r="L188" s="13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>E188/D188</f>
        <v>0</v>
      </c>
      <c r="R188" s="6" t="e">
        <f>E188/N188</f>
        <v>#DIV/0!</v>
      </c>
      <c r="S188" t="str">
        <f t="shared" si="13"/>
        <v>film &amp; video</v>
      </c>
      <c r="T188" t="str">
        <f t="shared" si="11"/>
        <v>drama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8"/>
        <v>42206.290972222225</v>
      </c>
      <c r="K189">
        <v>1435383457</v>
      </c>
      <c r="L189" s="13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>E189/D189</f>
        <v>0.16</v>
      </c>
      <c r="R189" s="6">
        <f>E189/N189</f>
        <v>160</v>
      </c>
      <c r="S189" t="str">
        <f>LEFT(P189,SEARCH("/",P189)-1)</f>
        <v>film &amp; video</v>
      </c>
      <c r="T189" t="str">
        <f t="shared" si="11"/>
        <v>drama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8"/>
        <v>41887.18304398148</v>
      </c>
      <c r="K190">
        <v>1407299015</v>
      </c>
      <c r="L190" s="13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>E190/D190</f>
        <v>0</v>
      </c>
      <c r="R190" s="6" t="e">
        <f>E190/N190</f>
        <v>#DIV/0!</v>
      </c>
      <c r="S190" t="str">
        <f t="shared" ref="S190:S253" si="14">LEFT(P190,SEARCH("/",P190)-1)</f>
        <v>film &amp; video</v>
      </c>
      <c r="T190" t="str">
        <f t="shared" si="11"/>
        <v>drama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8"/>
        <v>42616.690706018519</v>
      </c>
      <c r="K191">
        <v>1467736477</v>
      </c>
      <c r="L191" s="13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>E191/D191</f>
        <v>6.8999999999999997E-4</v>
      </c>
      <c r="R191" s="6">
        <f>E191/N191</f>
        <v>69</v>
      </c>
      <c r="S191" t="str">
        <f t="shared" si="14"/>
        <v>film &amp; video</v>
      </c>
      <c r="T191" t="str">
        <f t="shared" si="11"/>
        <v>drama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8"/>
        <v>42537.650995370372</v>
      </c>
      <c r="K192">
        <v>1465227446</v>
      </c>
      <c r="L192" s="13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>E192/D192</f>
        <v>4.1666666666666666E-3</v>
      </c>
      <c r="R192" s="6">
        <f>E192/N192</f>
        <v>50</v>
      </c>
      <c r="S192" t="str">
        <f t="shared" si="14"/>
        <v>film &amp; video</v>
      </c>
      <c r="T192" t="str">
        <f t="shared" si="11"/>
        <v>drama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8"/>
        <v>42279.441412037035</v>
      </c>
      <c r="K193">
        <v>1440326138</v>
      </c>
      <c r="L193" s="13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>E193/D193</f>
        <v>0.05</v>
      </c>
      <c r="R193" s="6">
        <f>E193/N193</f>
        <v>83.333333333333329</v>
      </c>
      <c r="S193" t="str">
        <f t="shared" si="14"/>
        <v>film &amp; video</v>
      </c>
      <c r="T193" t="str">
        <f t="shared" si="11"/>
        <v>drama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8"/>
        <v>41929.792037037041</v>
      </c>
      <c r="K194">
        <v>1410980432</v>
      </c>
      <c r="L194" s="13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>E194/D194</f>
        <v>1.7E-5</v>
      </c>
      <c r="R194" s="6">
        <f>E194/N194</f>
        <v>5.666666666666667</v>
      </c>
      <c r="S194" t="str">
        <f t="shared" si="14"/>
        <v>film &amp; video</v>
      </c>
      <c r="T194" t="str">
        <f t="shared" si="11"/>
        <v>drama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5">(((I195/60)/60)/24)+DATE(1970,1,1)</f>
        <v>41971.976458333331</v>
      </c>
      <c r="K195">
        <v>1412029566</v>
      </c>
      <c r="L195" s="13">
        <f t="shared" ref="L195:L258" si="16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>E195/D195</f>
        <v>0</v>
      </c>
      <c r="R195" s="6" t="e">
        <f>E195/N195</f>
        <v>#DIV/0!</v>
      </c>
      <c r="S195" t="str">
        <f t="shared" si="14"/>
        <v>film &amp; video</v>
      </c>
      <c r="T195" t="str">
        <f t="shared" ref="T195:T258" si="17">RIGHT(P195,LEN(P195)-SEARCH("/",P195))</f>
        <v>drama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5"/>
        <v>42435.996886574074</v>
      </c>
      <c r="K196">
        <v>1452124531</v>
      </c>
      <c r="L196" s="13">
        <f t="shared" si="16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>E196/D196</f>
        <v>1.1999999999999999E-3</v>
      </c>
      <c r="R196" s="6">
        <f>E196/N196</f>
        <v>1</v>
      </c>
      <c r="S196" t="str">
        <f t="shared" si="14"/>
        <v>film &amp; video</v>
      </c>
      <c r="T196" t="str">
        <f t="shared" si="17"/>
        <v>drama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5"/>
        <v>42195.67050925926</v>
      </c>
      <c r="K197">
        <v>1431360332</v>
      </c>
      <c r="L197" s="13">
        <f t="shared" si="16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>E197/D197</f>
        <v>0</v>
      </c>
      <c r="R197" s="6" t="e">
        <f>E197/N197</f>
        <v>#DIV/0!</v>
      </c>
      <c r="S197" t="str">
        <f t="shared" si="14"/>
        <v>film &amp; video</v>
      </c>
      <c r="T197" t="str">
        <f t="shared" si="17"/>
        <v>drama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5"/>
        <v>42287.875</v>
      </c>
      <c r="K198">
        <v>1442062898</v>
      </c>
      <c r="L198" s="13">
        <f t="shared" si="16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>E198/D198</f>
        <v>0.41857142857142859</v>
      </c>
      <c r="R198" s="6">
        <f>E198/N198</f>
        <v>77.10526315789474</v>
      </c>
      <c r="S198" t="str">
        <f t="shared" si="14"/>
        <v>film &amp; video</v>
      </c>
      <c r="T198" t="str">
        <f t="shared" si="17"/>
        <v>drama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5"/>
        <v>42783.875</v>
      </c>
      <c r="K199">
        <v>1483734100</v>
      </c>
      <c r="L199" s="13">
        <f t="shared" si="16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>E199/D199</f>
        <v>0.1048</v>
      </c>
      <c r="R199" s="6">
        <f>E199/N199</f>
        <v>32.75</v>
      </c>
      <c r="S199" t="str">
        <f t="shared" si="14"/>
        <v>film &amp; video</v>
      </c>
      <c r="T199" t="str">
        <f t="shared" si="17"/>
        <v>drama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5"/>
        <v>41917.383356481485</v>
      </c>
      <c r="K200">
        <v>1409908322</v>
      </c>
      <c r="L200" s="13">
        <f t="shared" si="16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>E200/D200</f>
        <v>1.116E-2</v>
      </c>
      <c r="R200" s="6">
        <f>E200/N200</f>
        <v>46.5</v>
      </c>
      <c r="S200" t="str">
        <f t="shared" si="14"/>
        <v>film &amp; video</v>
      </c>
      <c r="T200" t="str">
        <f t="shared" si="17"/>
        <v>drama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5"/>
        <v>42614.123865740738</v>
      </c>
      <c r="K201">
        <v>1470106702</v>
      </c>
      <c r="L201" s="13">
        <f t="shared" si="16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>E201/D201</f>
        <v>0</v>
      </c>
      <c r="R201" s="6" t="e">
        <f>E201/N201</f>
        <v>#DIV/0!</v>
      </c>
      <c r="S201" t="str">
        <f t="shared" si="14"/>
        <v>film &amp; video</v>
      </c>
      <c r="T201" t="str">
        <f t="shared" si="17"/>
        <v>drama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5"/>
        <v>41897.083368055559</v>
      </c>
      <c r="K202">
        <v>1408154403</v>
      </c>
      <c r="L202" s="13">
        <f t="shared" si="16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>E202/D202</f>
        <v>0.26192500000000002</v>
      </c>
      <c r="R202" s="6">
        <f>E202/N202</f>
        <v>87.308333333333337</v>
      </c>
      <c r="S202" t="str">
        <f t="shared" si="14"/>
        <v>film &amp; video</v>
      </c>
      <c r="T202" t="str">
        <f t="shared" si="17"/>
        <v>drama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5"/>
        <v>42043.818622685183</v>
      </c>
      <c r="K203">
        <v>1421696329</v>
      </c>
      <c r="L203" s="13">
        <f t="shared" si="16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>E203/D203</f>
        <v>0.58461538461538465</v>
      </c>
      <c r="R203" s="6">
        <f>E203/N203</f>
        <v>54.285714285714285</v>
      </c>
      <c r="S203" t="str">
        <f t="shared" si="14"/>
        <v>film &amp; video</v>
      </c>
      <c r="T203" t="str">
        <f t="shared" si="17"/>
        <v>drama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5"/>
        <v>42285.874305555553</v>
      </c>
      <c r="K204">
        <v>1441750564</v>
      </c>
      <c r="L204" s="13">
        <f t="shared" si="16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>E204/D204</f>
        <v>0</v>
      </c>
      <c r="R204" s="6" t="e">
        <f>E204/N204</f>
        <v>#DIV/0!</v>
      </c>
      <c r="S204" t="str">
        <f t="shared" si="14"/>
        <v>film &amp; video</v>
      </c>
      <c r="T204" t="str">
        <f t="shared" si="17"/>
        <v>drama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5"/>
        <v>42033.847962962958</v>
      </c>
      <c r="K205">
        <v>1417378864</v>
      </c>
      <c r="L205" s="13">
        <f t="shared" si="16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>E205/D205</f>
        <v>0.2984</v>
      </c>
      <c r="R205" s="6">
        <f>E205/N205</f>
        <v>93.25</v>
      </c>
      <c r="S205" t="str">
        <f t="shared" si="14"/>
        <v>film &amp; video</v>
      </c>
      <c r="T205" t="str">
        <f t="shared" si="17"/>
        <v>drama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5"/>
        <v>42586.583368055552</v>
      </c>
      <c r="K206">
        <v>1467727203</v>
      </c>
      <c r="L206" s="13">
        <f t="shared" si="16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>E206/D206</f>
        <v>0.50721666666666665</v>
      </c>
      <c r="R206" s="6">
        <f>E206/N206</f>
        <v>117.68368136117556</v>
      </c>
      <c r="S206" t="str">
        <f t="shared" si="14"/>
        <v>film &amp; video</v>
      </c>
      <c r="T206" t="str">
        <f t="shared" si="17"/>
        <v>drama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5"/>
        <v>42283.632199074069</v>
      </c>
      <c r="K207">
        <v>1441120222</v>
      </c>
      <c r="L207" s="13">
        <f t="shared" si="16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>E207/D207</f>
        <v>0.16250000000000001</v>
      </c>
      <c r="R207" s="6">
        <f>E207/N207</f>
        <v>76.470588235294116</v>
      </c>
      <c r="S207" t="str">
        <f t="shared" si="14"/>
        <v>film &amp; video</v>
      </c>
      <c r="T207" t="str">
        <f t="shared" si="17"/>
        <v>drama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5"/>
        <v>42588.004432870366</v>
      </c>
      <c r="K208">
        <v>1468627583</v>
      </c>
      <c r="L208" s="13">
        <f t="shared" si="16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>E208/D208</f>
        <v>0</v>
      </c>
      <c r="R208" s="6" t="e">
        <f>E208/N208</f>
        <v>#DIV/0!</v>
      </c>
      <c r="S208" t="str">
        <f t="shared" si="14"/>
        <v>film &amp; video</v>
      </c>
      <c r="T208" t="str">
        <f t="shared" si="17"/>
        <v>drama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5"/>
        <v>42008.197199074071</v>
      </c>
      <c r="K209">
        <v>1417754638</v>
      </c>
      <c r="L209" s="13">
        <f t="shared" si="16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>E209/D209</f>
        <v>0.15214285714285714</v>
      </c>
      <c r="R209" s="6">
        <f>E209/N209</f>
        <v>163.84615384615384</v>
      </c>
      <c r="S209" t="str">
        <f t="shared" si="14"/>
        <v>film &amp; video</v>
      </c>
      <c r="T209" t="str">
        <f t="shared" si="17"/>
        <v>drama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5"/>
        <v>41989.369988425926</v>
      </c>
      <c r="K210">
        <v>1416127967</v>
      </c>
      <c r="L210" s="13">
        <f t="shared" si="16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>E210/D210</f>
        <v>0</v>
      </c>
      <c r="R210" s="6" t="e">
        <f>E210/N210</f>
        <v>#DIV/0!</v>
      </c>
      <c r="S210" t="str">
        <f t="shared" si="14"/>
        <v>film &amp; video</v>
      </c>
      <c r="T210" t="str">
        <f t="shared" si="17"/>
        <v>drama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5"/>
        <v>42195.922858796301</v>
      </c>
      <c r="K211">
        <v>1433974135</v>
      </c>
      <c r="L211" s="13">
        <f t="shared" si="16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>E211/D211</f>
        <v>0</v>
      </c>
      <c r="R211" s="6" t="e">
        <f>E211/N211</f>
        <v>#DIV/0!</v>
      </c>
      <c r="S211" t="str">
        <f t="shared" si="14"/>
        <v>film &amp; video</v>
      </c>
      <c r="T211" t="str">
        <f t="shared" si="17"/>
        <v>drama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5"/>
        <v>42278.208333333328</v>
      </c>
      <c r="K212">
        <v>1441157592</v>
      </c>
      <c r="L212" s="13">
        <f t="shared" si="16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>E212/D212</f>
        <v>0.2525</v>
      </c>
      <c r="R212" s="6">
        <f>E212/N212</f>
        <v>91.818181818181813</v>
      </c>
      <c r="S212" t="str">
        <f t="shared" si="14"/>
        <v>film &amp; video</v>
      </c>
      <c r="T212" t="str">
        <f t="shared" si="17"/>
        <v>drama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5"/>
        <v>42266.159918981488</v>
      </c>
      <c r="K213">
        <v>1440042617</v>
      </c>
      <c r="L213" s="13">
        <f t="shared" si="16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>E213/D213</f>
        <v>0.44600000000000001</v>
      </c>
      <c r="R213" s="6">
        <f>E213/N213</f>
        <v>185.83333333333334</v>
      </c>
      <c r="S213" t="str">
        <f t="shared" si="14"/>
        <v>film &amp; video</v>
      </c>
      <c r="T213" t="str">
        <f t="shared" si="17"/>
        <v>drama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5"/>
        <v>42476.839351851857</v>
      </c>
      <c r="K214">
        <v>1455656920</v>
      </c>
      <c r="L214" s="13">
        <f t="shared" si="16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>E214/D214</f>
        <v>1.5873015873015873E-4</v>
      </c>
      <c r="R214" s="6">
        <f>E214/N214</f>
        <v>1</v>
      </c>
      <c r="S214" t="str">
        <f t="shared" si="14"/>
        <v>film &amp; video</v>
      </c>
      <c r="T214" t="str">
        <f t="shared" si="17"/>
        <v>drama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5"/>
        <v>42232.587974537033</v>
      </c>
      <c r="K215">
        <v>1437142547</v>
      </c>
      <c r="L215" s="13">
        <f t="shared" si="16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>E215/D215</f>
        <v>4.0000000000000002E-4</v>
      </c>
      <c r="R215" s="6">
        <f>E215/N215</f>
        <v>20</v>
      </c>
      <c r="S215" t="str">
        <f t="shared" si="14"/>
        <v>film &amp; video</v>
      </c>
      <c r="T215" t="str">
        <f t="shared" si="17"/>
        <v>drama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5"/>
        <v>42069.64061342593</v>
      </c>
      <c r="K216">
        <v>1420471349</v>
      </c>
      <c r="L216" s="13">
        <f t="shared" si="16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>E216/D216</f>
        <v>8.0000000000000007E-5</v>
      </c>
      <c r="R216" s="6">
        <f>E216/N216</f>
        <v>1</v>
      </c>
      <c r="S216" t="str">
        <f t="shared" si="14"/>
        <v>film &amp; video</v>
      </c>
      <c r="T216" t="str">
        <f t="shared" si="17"/>
        <v>drama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5"/>
        <v>42417.999305555553</v>
      </c>
      <c r="K217">
        <v>1452058282</v>
      </c>
      <c r="L217" s="13">
        <f t="shared" si="16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>E217/D217</f>
        <v>2.2727272727272726E-3</v>
      </c>
      <c r="R217" s="6">
        <f>E217/N217</f>
        <v>10</v>
      </c>
      <c r="S217" t="str">
        <f t="shared" si="14"/>
        <v>film &amp; video</v>
      </c>
      <c r="T217" t="str">
        <f t="shared" si="17"/>
        <v>drama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5"/>
        <v>42116.917094907403</v>
      </c>
      <c r="K218">
        <v>1425423637</v>
      </c>
      <c r="L218" s="13">
        <f t="shared" si="16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>E218/D218</f>
        <v>0.55698440000000005</v>
      </c>
      <c r="R218" s="6">
        <f>E218/N218</f>
        <v>331.53833333333336</v>
      </c>
      <c r="S218" t="str">
        <f t="shared" si="14"/>
        <v>film &amp; video</v>
      </c>
      <c r="T218" t="str">
        <f t="shared" si="17"/>
        <v>drama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5"/>
        <v>42001.64061342593</v>
      </c>
      <c r="K219">
        <v>1417101749</v>
      </c>
      <c r="L219" s="13">
        <f t="shared" si="16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>E219/D219</f>
        <v>0.11942999999999999</v>
      </c>
      <c r="R219" s="6">
        <f>E219/N219</f>
        <v>314.28947368421052</v>
      </c>
      <c r="S219" t="str">
        <f t="shared" si="14"/>
        <v>film &amp; video</v>
      </c>
      <c r="T219" t="str">
        <f t="shared" si="17"/>
        <v>drama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5"/>
        <v>42139.628344907411</v>
      </c>
      <c r="K220">
        <v>1426518289</v>
      </c>
      <c r="L220" s="13">
        <f t="shared" si="16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>E220/D220</f>
        <v>0.02</v>
      </c>
      <c r="R220" s="6">
        <f>E220/N220</f>
        <v>100</v>
      </c>
      <c r="S220" t="str">
        <f t="shared" si="14"/>
        <v>film &amp; video</v>
      </c>
      <c r="T220" t="str">
        <f t="shared" si="17"/>
        <v>drama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5"/>
        <v>42461.290972222225</v>
      </c>
      <c r="K221">
        <v>1456732225</v>
      </c>
      <c r="L221" s="13">
        <f t="shared" si="16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>E221/D221</f>
        <v>0.17630000000000001</v>
      </c>
      <c r="R221" s="6">
        <f>E221/N221</f>
        <v>115.98684210526316</v>
      </c>
      <c r="S221" t="str">
        <f t="shared" si="14"/>
        <v>film &amp; video</v>
      </c>
      <c r="T221" t="str">
        <f t="shared" si="17"/>
        <v>drama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5"/>
        <v>42236.837499999994</v>
      </c>
      <c r="K222">
        <v>1436542030</v>
      </c>
      <c r="L222" s="13">
        <f t="shared" si="16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>E222/D222</f>
        <v>7.1999999999999998E-3</v>
      </c>
      <c r="R222" s="6">
        <f>E222/N222</f>
        <v>120</v>
      </c>
      <c r="S222" t="str">
        <f t="shared" si="14"/>
        <v>film &amp; video</v>
      </c>
      <c r="T222" t="str">
        <f t="shared" si="17"/>
        <v>drama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5"/>
        <v>42091.79587962963</v>
      </c>
      <c r="K223">
        <v>1422389164</v>
      </c>
      <c r="L223" s="13">
        <f t="shared" si="16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>E223/D223</f>
        <v>0</v>
      </c>
      <c r="R223" s="6" t="e">
        <f>E223/N223</f>
        <v>#DIV/0!</v>
      </c>
      <c r="S223" t="str">
        <f t="shared" si="14"/>
        <v>film &amp; video</v>
      </c>
      <c r="T223" t="str">
        <f t="shared" si="17"/>
        <v>drama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5"/>
        <v>42090.110416666663</v>
      </c>
      <c r="K224">
        <v>1422383318</v>
      </c>
      <c r="L224" s="13">
        <f t="shared" si="16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>E224/D224</f>
        <v>0.13</v>
      </c>
      <c r="R224" s="6">
        <f>E224/N224</f>
        <v>65</v>
      </c>
      <c r="S224" t="str">
        <f t="shared" si="14"/>
        <v>film &amp; video</v>
      </c>
      <c r="T224" t="str">
        <f t="shared" si="17"/>
        <v>drama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5"/>
        <v>42512.045138888891</v>
      </c>
      <c r="K225">
        <v>1461287350</v>
      </c>
      <c r="L225" s="13">
        <f t="shared" si="16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>E225/D225</f>
        <v>0</v>
      </c>
      <c r="R225" s="6" t="e">
        <f>E225/N225</f>
        <v>#DIV/0!</v>
      </c>
      <c r="S225" t="str">
        <f t="shared" si="14"/>
        <v>film &amp; video</v>
      </c>
      <c r="T225" t="str">
        <f t="shared" si="17"/>
        <v>drama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5"/>
        <v>42195.235254629632</v>
      </c>
      <c r="K226">
        <v>1431322726</v>
      </c>
      <c r="L226" s="13">
        <f t="shared" si="16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>E226/D226</f>
        <v>0</v>
      </c>
      <c r="R226" s="6" t="e">
        <f>E226/N226</f>
        <v>#DIV/0!</v>
      </c>
      <c r="S226" t="str">
        <f t="shared" si="14"/>
        <v>film &amp; video</v>
      </c>
      <c r="T226" t="str">
        <f t="shared" si="17"/>
        <v>drama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5"/>
        <v>42468.919606481482</v>
      </c>
      <c r="K227">
        <v>1457564654</v>
      </c>
      <c r="L227" s="13">
        <f t="shared" si="16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>E227/D227</f>
        <v>0</v>
      </c>
      <c r="R227" s="6" t="e">
        <f>E227/N227</f>
        <v>#DIV/0!</v>
      </c>
      <c r="S227" t="str">
        <f t="shared" si="14"/>
        <v>film &amp; video</v>
      </c>
      <c r="T227" t="str">
        <f t="shared" si="17"/>
        <v>drama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5"/>
        <v>42155.395138888889</v>
      </c>
      <c r="K228">
        <v>1428854344</v>
      </c>
      <c r="L228" s="13">
        <f t="shared" si="16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>E228/D228</f>
        <v>8.6206896551724137E-3</v>
      </c>
      <c r="R228" s="6">
        <f>E228/N228</f>
        <v>125</v>
      </c>
      <c r="S228" t="str">
        <f t="shared" si="14"/>
        <v>film &amp; video</v>
      </c>
      <c r="T228" t="str">
        <f t="shared" si="17"/>
        <v>drama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5"/>
        <v>42194.893993055557</v>
      </c>
      <c r="K229">
        <v>1433885241</v>
      </c>
      <c r="L229" s="13">
        <f t="shared" si="16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>E229/D229</f>
        <v>0</v>
      </c>
      <c r="R229" s="6" t="e">
        <f>E229/N229</f>
        <v>#DIV/0!</v>
      </c>
      <c r="S229" t="str">
        <f t="shared" si="14"/>
        <v>film &amp; video</v>
      </c>
      <c r="T229" t="str">
        <f t="shared" si="17"/>
        <v>drama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5"/>
        <v>42156.686400462961</v>
      </c>
      <c r="K230">
        <v>1427992105</v>
      </c>
      <c r="L230" s="13">
        <f t="shared" si="16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>E230/D230</f>
        <v>0</v>
      </c>
      <c r="R230" s="6" t="e">
        <f>E230/N230</f>
        <v>#DIV/0!</v>
      </c>
      <c r="S230" t="str">
        <f t="shared" si="14"/>
        <v>film &amp; video</v>
      </c>
      <c r="T230" t="str">
        <f t="shared" si="17"/>
        <v>drama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5"/>
        <v>42413.933993055558</v>
      </c>
      <c r="K231">
        <v>1452810297</v>
      </c>
      <c r="L231" s="13">
        <f t="shared" si="16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>E231/D231</f>
        <v>0</v>
      </c>
      <c r="R231" s="6" t="e">
        <f>E231/N231</f>
        <v>#DIV/0!</v>
      </c>
      <c r="S231" t="str">
        <f t="shared" si="14"/>
        <v>film &amp; video</v>
      </c>
      <c r="T231" t="str">
        <f t="shared" si="17"/>
        <v>drama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5"/>
        <v>42159.777210648142</v>
      </c>
      <c r="K232">
        <v>1430851151</v>
      </c>
      <c r="L232" s="13">
        <f t="shared" si="16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>E232/D232</f>
        <v>4.0000000000000001E-3</v>
      </c>
      <c r="R232" s="6">
        <f>E232/N232</f>
        <v>30</v>
      </c>
      <c r="S232" t="str">
        <f t="shared" si="14"/>
        <v>film &amp; video</v>
      </c>
      <c r="T232" t="str">
        <f t="shared" si="17"/>
        <v>drama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5"/>
        <v>42371.958923611113</v>
      </c>
      <c r="K233">
        <v>1449183651</v>
      </c>
      <c r="L233" s="13">
        <f t="shared" si="16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>E233/D233</f>
        <v>0</v>
      </c>
      <c r="R233" s="6" t="e">
        <f>E233/N233</f>
        <v>#DIV/0!</v>
      </c>
      <c r="S233" t="str">
        <f t="shared" si="14"/>
        <v>film &amp; video</v>
      </c>
      <c r="T233" t="str">
        <f t="shared" si="17"/>
        <v>drama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5"/>
        <v>42062.82576388889</v>
      </c>
      <c r="K234">
        <v>1422474546</v>
      </c>
      <c r="L234" s="13">
        <f t="shared" si="16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>E234/D234</f>
        <v>2.75E-2</v>
      </c>
      <c r="R234" s="6">
        <f>E234/N234</f>
        <v>15.714285714285714</v>
      </c>
      <c r="S234" t="str">
        <f t="shared" si="14"/>
        <v>film &amp; video</v>
      </c>
      <c r="T234" t="str">
        <f t="shared" si="17"/>
        <v>drama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5"/>
        <v>42642.911712962959</v>
      </c>
      <c r="K235">
        <v>1472593972</v>
      </c>
      <c r="L235" s="13">
        <f t="shared" si="16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>E235/D235</f>
        <v>0</v>
      </c>
      <c r="R235" s="6" t="e">
        <f>E235/N235</f>
        <v>#DIV/0!</v>
      </c>
      <c r="S235" t="str">
        <f t="shared" si="14"/>
        <v>film &amp; video</v>
      </c>
      <c r="T235" t="str">
        <f t="shared" si="17"/>
        <v>drama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5"/>
        <v>42176.035405092596</v>
      </c>
      <c r="K236">
        <v>1431391859</v>
      </c>
      <c r="L236" s="13">
        <f t="shared" si="16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>E236/D236</f>
        <v>0.40100000000000002</v>
      </c>
      <c r="R236" s="6">
        <f>E236/N236</f>
        <v>80.2</v>
      </c>
      <c r="S236" t="str">
        <f t="shared" si="14"/>
        <v>film &amp; video</v>
      </c>
      <c r="T236" t="str">
        <f t="shared" si="17"/>
        <v>drama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5"/>
        <v>42194.908530092594</v>
      </c>
      <c r="K237">
        <v>1433886497</v>
      </c>
      <c r="L237" s="13">
        <f t="shared" si="16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>E237/D237</f>
        <v>0</v>
      </c>
      <c r="R237" s="6" t="e">
        <f>E237/N237</f>
        <v>#DIV/0!</v>
      </c>
      <c r="S237" t="str">
        <f t="shared" si="14"/>
        <v>film &amp; video</v>
      </c>
      <c r="T237" t="str">
        <f t="shared" si="17"/>
        <v>drama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5"/>
        <v>42374</v>
      </c>
      <c r="K238">
        <v>1447380099</v>
      </c>
      <c r="L238" s="13">
        <f t="shared" si="16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>E238/D238</f>
        <v>0</v>
      </c>
      <c r="R238" s="6" t="e">
        <f>E238/N238</f>
        <v>#DIV/0!</v>
      </c>
      <c r="S238" t="str">
        <f t="shared" si="14"/>
        <v>film &amp; video</v>
      </c>
      <c r="T238" t="str">
        <f t="shared" si="17"/>
        <v>drama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5"/>
        <v>42437.577187499999</v>
      </c>
      <c r="K239">
        <v>1452261069</v>
      </c>
      <c r="L239" s="13">
        <f t="shared" si="16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>E239/D239</f>
        <v>3.3333333333333335E-3</v>
      </c>
      <c r="R239" s="6">
        <f>E239/N239</f>
        <v>50</v>
      </c>
      <c r="S239" t="str">
        <f t="shared" si="14"/>
        <v>film &amp; video</v>
      </c>
      <c r="T239" t="str">
        <f t="shared" si="17"/>
        <v>drama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5"/>
        <v>42734.375</v>
      </c>
      <c r="K240">
        <v>1481324760</v>
      </c>
      <c r="L240" s="13">
        <f t="shared" si="16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>E240/D240</f>
        <v>0</v>
      </c>
      <c r="R240" s="6" t="e">
        <f>E240/N240</f>
        <v>#DIV/0!</v>
      </c>
      <c r="S240" t="str">
        <f t="shared" si="14"/>
        <v>film &amp; video</v>
      </c>
      <c r="T240" t="str">
        <f t="shared" si="17"/>
        <v>drama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5"/>
        <v>42316.5</v>
      </c>
      <c r="K241">
        <v>1445308730</v>
      </c>
      <c r="L241" s="13">
        <f t="shared" si="16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>E241/D241</f>
        <v>0.25</v>
      </c>
      <c r="R241" s="6">
        <f>E241/N241</f>
        <v>50</v>
      </c>
      <c r="S241" t="str">
        <f t="shared" si="14"/>
        <v>film &amp; video</v>
      </c>
      <c r="T241" t="str">
        <f t="shared" si="17"/>
        <v>drama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5"/>
        <v>41399.708460648151</v>
      </c>
      <c r="K242">
        <v>1363885211</v>
      </c>
      <c r="L242" s="13">
        <f t="shared" si="16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>E242/D242</f>
        <v>1.0763413333333334</v>
      </c>
      <c r="R242" s="6">
        <f>E242/N242</f>
        <v>117.84759124087591</v>
      </c>
      <c r="S242" t="str">
        <f t="shared" si="14"/>
        <v>film &amp; video</v>
      </c>
      <c r="T242" t="str">
        <f t="shared" si="17"/>
        <v>documentary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5"/>
        <v>41994.697962962964</v>
      </c>
      <c r="K243">
        <v>1415292304</v>
      </c>
      <c r="L243" s="13">
        <f t="shared" si="16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>E243/D243</f>
        <v>1.1263736263736264</v>
      </c>
      <c r="R243" s="6">
        <f>E243/N243</f>
        <v>109.04255319148936</v>
      </c>
      <c r="S243" t="str">
        <f t="shared" si="14"/>
        <v>film &amp; video</v>
      </c>
      <c r="T243" t="str">
        <f t="shared" si="17"/>
        <v>documentary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5"/>
        <v>40897.492939814816</v>
      </c>
      <c r="K244">
        <v>1321357790</v>
      </c>
      <c r="L244" s="13">
        <f t="shared" si="16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>E244/D244</f>
        <v>1.1346153846153846</v>
      </c>
      <c r="R244" s="6">
        <f>E244/N244</f>
        <v>73.019801980198025</v>
      </c>
      <c r="S244" t="str">
        <f t="shared" si="14"/>
        <v>film &amp; video</v>
      </c>
      <c r="T244" t="str">
        <f t="shared" si="17"/>
        <v>documentary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5"/>
        <v>41692.047500000001</v>
      </c>
      <c r="K245">
        <v>1390439304</v>
      </c>
      <c r="L245" s="13">
        <f t="shared" si="16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>E245/D245</f>
        <v>1.0259199999999999</v>
      </c>
      <c r="R245" s="6">
        <f>E245/N245</f>
        <v>78.195121951219505</v>
      </c>
      <c r="S245" t="str">
        <f t="shared" si="14"/>
        <v>film &amp; video</v>
      </c>
      <c r="T245" t="str">
        <f t="shared" si="17"/>
        <v>documentary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5"/>
        <v>40253.29583333333</v>
      </c>
      <c r="K246">
        <v>1265269559</v>
      </c>
      <c r="L246" s="13">
        <f t="shared" si="16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>E246/D246</f>
        <v>1.1375714285714287</v>
      </c>
      <c r="R246" s="6">
        <f>E246/N246</f>
        <v>47.398809523809526</v>
      </c>
      <c r="S246" t="str">
        <f t="shared" si="14"/>
        <v>film &amp; video</v>
      </c>
      <c r="T246" t="str">
        <f t="shared" si="17"/>
        <v>documentary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5"/>
        <v>41137.053067129629</v>
      </c>
      <c r="K247">
        <v>1342487785</v>
      </c>
      <c r="L247" s="13">
        <f t="shared" si="16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>E247/D247</f>
        <v>1.0371999999999999</v>
      </c>
      <c r="R247" s="6">
        <f>E247/N247</f>
        <v>54.020833333333336</v>
      </c>
      <c r="S247" t="str">
        <f t="shared" si="14"/>
        <v>film &amp; video</v>
      </c>
      <c r="T247" t="str">
        <f t="shared" si="17"/>
        <v>documentary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5"/>
        <v>40530.405150462961</v>
      </c>
      <c r="K248">
        <v>1288341805</v>
      </c>
      <c r="L248" s="13">
        <f t="shared" si="16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>E248/D248</f>
        <v>3.0546000000000002</v>
      </c>
      <c r="R248" s="6">
        <f>E248/N248</f>
        <v>68.488789237668158</v>
      </c>
      <c r="S248" t="str">
        <f t="shared" si="14"/>
        <v>film &amp; video</v>
      </c>
      <c r="T248" t="str">
        <f t="shared" si="17"/>
        <v>documentary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5"/>
        <v>40467.152083333334</v>
      </c>
      <c r="K249">
        <v>1284042614</v>
      </c>
      <c r="L249" s="13">
        <f t="shared" si="16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>E249/D249</f>
        <v>1.341</v>
      </c>
      <c r="R249" s="6">
        <f>E249/N249</f>
        <v>108.14516129032258</v>
      </c>
      <c r="S249" t="str">
        <f t="shared" si="14"/>
        <v>film &amp; video</v>
      </c>
      <c r="T249" t="str">
        <f t="shared" si="17"/>
        <v>documentary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5"/>
        <v>40915.774409722224</v>
      </c>
      <c r="K250">
        <v>1322073309</v>
      </c>
      <c r="L250" s="13">
        <f t="shared" si="16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>E250/D250</f>
        <v>1.0133294117647058</v>
      </c>
      <c r="R250" s="6">
        <f>E250/N250</f>
        <v>589.95205479452056</v>
      </c>
      <c r="S250" t="str">
        <f t="shared" si="14"/>
        <v>film &amp; video</v>
      </c>
      <c r="T250" t="str">
        <f t="shared" si="17"/>
        <v>documentary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5"/>
        <v>40412.736111111109</v>
      </c>
      <c r="K251">
        <v>1275603020</v>
      </c>
      <c r="L251" s="13">
        <f t="shared" si="16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>E251/D251</f>
        <v>1.1292</v>
      </c>
      <c r="R251" s="6">
        <f>E251/N251</f>
        <v>48.051063829787232</v>
      </c>
      <c r="S251" t="str">
        <f t="shared" si="14"/>
        <v>film &amp; video</v>
      </c>
      <c r="T251" t="str">
        <f t="shared" si="17"/>
        <v>documentary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5"/>
        <v>41431.565868055557</v>
      </c>
      <c r="K252">
        <v>1367933691</v>
      </c>
      <c r="L252" s="13">
        <f t="shared" si="16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>E252/D252</f>
        <v>1.0558333333333334</v>
      </c>
      <c r="R252" s="6">
        <f>E252/N252</f>
        <v>72.482837528604122</v>
      </c>
      <c r="S252" t="str">
        <f t="shared" si="14"/>
        <v>film &amp; video</v>
      </c>
      <c r="T252" t="str">
        <f t="shared" si="17"/>
        <v>documentary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5"/>
        <v>41045.791666666664</v>
      </c>
      <c r="K253">
        <v>1334429646</v>
      </c>
      <c r="L253" s="13">
        <f t="shared" si="16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>E253/D253</f>
        <v>1.2557142857142858</v>
      </c>
      <c r="R253" s="6">
        <f>E253/N253</f>
        <v>57.077922077922075</v>
      </c>
      <c r="S253" t="str">
        <f t="shared" si="14"/>
        <v>film &amp; video</v>
      </c>
      <c r="T253" t="str">
        <f t="shared" si="17"/>
        <v>documentary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5"/>
        <v>40330.165972222225</v>
      </c>
      <c r="K254">
        <v>1269878058</v>
      </c>
      <c r="L254" s="13">
        <f t="shared" si="16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>E254/D254</f>
        <v>1.8455999999999999</v>
      </c>
      <c r="R254" s="6">
        <f>E254/N254</f>
        <v>85.444444444444443</v>
      </c>
      <c r="S254" t="str">
        <f t="shared" ref="S254:S317" si="18">LEFT(P254,SEARCH("/",P254)-1)</f>
        <v>film &amp; video</v>
      </c>
      <c r="T254" t="str">
        <f t="shared" si="17"/>
        <v>documentary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5"/>
        <v>40954.650868055556</v>
      </c>
      <c r="K255">
        <v>1326728235</v>
      </c>
      <c r="L255" s="13">
        <f t="shared" si="16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>E255/D255</f>
        <v>1.0073333333333334</v>
      </c>
      <c r="R255" s="6">
        <f>E255/N255</f>
        <v>215.85714285714286</v>
      </c>
      <c r="S255" t="str">
        <f t="shared" si="18"/>
        <v>film &amp; video</v>
      </c>
      <c r="T255" t="str">
        <f t="shared" si="17"/>
        <v>documentary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5"/>
        <v>42294.083333333328</v>
      </c>
      <c r="K256">
        <v>1442443910</v>
      </c>
      <c r="L256" s="13">
        <f t="shared" si="16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>E256/D256</f>
        <v>1.1694724999999999</v>
      </c>
      <c r="R256" s="6">
        <f>E256/N256</f>
        <v>89.38643312101911</v>
      </c>
      <c r="S256" t="str">
        <f t="shared" si="18"/>
        <v>film &amp; video</v>
      </c>
      <c r="T256" t="str">
        <f t="shared" si="17"/>
        <v>documentary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5"/>
        <v>40618.48474537037</v>
      </c>
      <c r="K257">
        <v>1297687082</v>
      </c>
      <c r="L257" s="13">
        <f t="shared" si="16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>E257/D257</f>
        <v>1.0673325</v>
      </c>
      <c r="R257" s="6">
        <f>E257/N257</f>
        <v>45.418404255319146</v>
      </c>
      <c r="S257" t="str">
        <f t="shared" si="18"/>
        <v>film &amp; video</v>
      </c>
      <c r="T257" t="str">
        <f t="shared" si="17"/>
        <v>documentary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5"/>
        <v>41349.769293981481</v>
      </c>
      <c r="K258">
        <v>1360866467</v>
      </c>
      <c r="L258" s="13">
        <f t="shared" si="16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>E258/D258</f>
        <v>1.391</v>
      </c>
      <c r="R258" s="6">
        <f>E258/N258</f>
        <v>65.756363636363631</v>
      </c>
      <c r="S258" t="str">
        <f t="shared" si="18"/>
        <v>film &amp; video</v>
      </c>
      <c r="T258" t="str">
        <f t="shared" si="17"/>
        <v>documentary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9">(((I259/60)/60)/24)+DATE(1970,1,1)</f>
        <v>42509.626875000002</v>
      </c>
      <c r="K259">
        <v>1461078162</v>
      </c>
      <c r="L259" s="13">
        <f t="shared" ref="L259:L322" si="20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>E259/D259</f>
        <v>1.0672648571428571</v>
      </c>
      <c r="R259" s="6">
        <f>E259/N259</f>
        <v>66.70405357142856</v>
      </c>
      <c r="S259" t="str">
        <f t="shared" si="18"/>
        <v>film &amp; video</v>
      </c>
      <c r="T259" t="str">
        <f t="shared" ref="T259:T322" si="21">RIGHT(P259,LEN(P259)-SEARCH("/",P259))</f>
        <v>documentary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9"/>
        <v>40712.051689814813</v>
      </c>
      <c r="K260">
        <v>1305767666</v>
      </c>
      <c r="L260" s="13">
        <f t="shared" si="20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>E260/D260</f>
        <v>1.9114</v>
      </c>
      <c r="R260" s="6">
        <f>E260/N260</f>
        <v>83.345930232558146</v>
      </c>
      <c r="S260" t="str">
        <f t="shared" si="18"/>
        <v>film &amp; video</v>
      </c>
      <c r="T260" t="str">
        <f t="shared" si="21"/>
        <v>documentary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9"/>
        <v>42102.738067129627</v>
      </c>
      <c r="K261">
        <v>1425922969</v>
      </c>
      <c r="L261" s="13">
        <f t="shared" si="20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>E261/D261</f>
        <v>1.3193789333333332</v>
      </c>
      <c r="R261" s="6">
        <f>E261/N261</f>
        <v>105.04609341825902</v>
      </c>
      <c r="S261" t="str">
        <f t="shared" si="18"/>
        <v>film &amp; video</v>
      </c>
      <c r="T261" t="str">
        <f t="shared" si="21"/>
        <v>documentary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9"/>
        <v>40376.415972222225</v>
      </c>
      <c r="K262">
        <v>1275415679</v>
      </c>
      <c r="L262" s="13">
        <f t="shared" si="20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>E262/D262</f>
        <v>1.0640000000000001</v>
      </c>
      <c r="R262" s="6">
        <f>E262/N262</f>
        <v>120.90909090909091</v>
      </c>
      <c r="S262" t="str">
        <f t="shared" si="18"/>
        <v>film &amp; video</v>
      </c>
      <c r="T262" t="str">
        <f t="shared" si="21"/>
        <v>documentary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9"/>
        <v>41067.621527777781</v>
      </c>
      <c r="K263">
        <v>1334783704</v>
      </c>
      <c r="L263" s="13">
        <f t="shared" si="20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>E263/D263</f>
        <v>1.0740000000000001</v>
      </c>
      <c r="R263" s="6">
        <f>E263/N263</f>
        <v>97.63636363636364</v>
      </c>
      <c r="S263" t="str">
        <f t="shared" si="18"/>
        <v>film &amp; video</v>
      </c>
      <c r="T263" t="str">
        <f t="shared" si="21"/>
        <v>documentary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9"/>
        <v>40600.24800925926</v>
      </c>
      <c r="K264">
        <v>1294811828</v>
      </c>
      <c r="L264" s="13">
        <f t="shared" si="20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>E264/D264</f>
        <v>2.4</v>
      </c>
      <c r="R264" s="6">
        <f>E264/N264</f>
        <v>41.379310344827587</v>
      </c>
      <c r="S264" t="str">
        <f t="shared" si="18"/>
        <v>film &amp; video</v>
      </c>
      <c r="T264" t="str">
        <f t="shared" si="21"/>
        <v>documentary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9"/>
        <v>41179.954791666663</v>
      </c>
      <c r="K265">
        <v>1346194494</v>
      </c>
      <c r="L265" s="13">
        <f t="shared" si="20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>E265/D265</f>
        <v>1.1808107999999999</v>
      </c>
      <c r="R265" s="6">
        <f>E265/N265</f>
        <v>30.654485981308412</v>
      </c>
      <c r="S265" t="str">
        <f t="shared" si="18"/>
        <v>film &amp; video</v>
      </c>
      <c r="T265" t="str">
        <f t="shared" si="21"/>
        <v>documentary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9"/>
        <v>41040.620312500003</v>
      </c>
      <c r="K266">
        <v>1334155995</v>
      </c>
      <c r="L266" s="13">
        <f t="shared" si="20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>E266/D266</f>
        <v>1.1819999999999999</v>
      </c>
      <c r="R266" s="6">
        <f>E266/N266</f>
        <v>64.945054945054949</v>
      </c>
      <c r="S266" t="str">
        <f t="shared" si="18"/>
        <v>film &amp; video</v>
      </c>
      <c r="T266" t="str">
        <f t="shared" si="21"/>
        <v>documentary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9"/>
        <v>40308.844444444447</v>
      </c>
      <c r="K267">
        <v>1269928430</v>
      </c>
      <c r="L267" s="13">
        <f t="shared" si="20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>E267/D267</f>
        <v>1.111</v>
      </c>
      <c r="R267" s="6">
        <f>E267/N267</f>
        <v>95.775862068965523</v>
      </c>
      <c r="S267" t="str">
        <f t="shared" si="18"/>
        <v>film &amp; video</v>
      </c>
      <c r="T267" t="str">
        <f t="shared" si="21"/>
        <v>documentary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9"/>
        <v>40291.160416666666</v>
      </c>
      <c r="K268">
        <v>1264565507</v>
      </c>
      <c r="L268" s="13">
        <f t="shared" si="20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>E268/D268</f>
        <v>1.4550000000000001</v>
      </c>
      <c r="R268" s="6">
        <f>E268/N268</f>
        <v>40.416666666666664</v>
      </c>
      <c r="S268" t="str">
        <f t="shared" si="18"/>
        <v>film &amp; video</v>
      </c>
      <c r="T268" t="str">
        <f t="shared" si="21"/>
        <v>documentary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9"/>
        <v>41815.452534722222</v>
      </c>
      <c r="K269">
        <v>1401101499</v>
      </c>
      <c r="L269" s="13">
        <f t="shared" si="20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>E269/D269</f>
        <v>1.3162883248730965</v>
      </c>
      <c r="R269" s="6">
        <f>E269/N269</f>
        <v>78.578424242424248</v>
      </c>
      <c r="S269" t="str">
        <f t="shared" si="18"/>
        <v>film &amp; video</v>
      </c>
      <c r="T269" t="str">
        <f t="shared" si="21"/>
        <v>documentary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9"/>
        <v>40854.194189814814</v>
      </c>
      <c r="K270">
        <v>1316749178</v>
      </c>
      <c r="L270" s="13">
        <f t="shared" si="20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>E270/D270</f>
        <v>1.1140000000000001</v>
      </c>
      <c r="R270" s="6">
        <f>E270/N270</f>
        <v>50.18018018018018</v>
      </c>
      <c r="S270" t="str">
        <f t="shared" si="18"/>
        <v>film &amp; video</v>
      </c>
      <c r="T270" t="str">
        <f t="shared" si="21"/>
        <v>documentary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9"/>
        <v>42788.197013888886</v>
      </c>
      <c r="K271">
        <v>1485146622</v>
      </c>
      <c r="L271" s="13">
        <f t="shared" si="20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>E271/D271</f>
        <v>1.4723377</v>
      </c>
      <c r="R271" s="6">
        <f>E271/N271</f>
        <v>92.251735588972423</v>
      </c>
      <c r="S271" t="str">
        <f t="shared" si="18"/>
        <v>film &amp; video</v>
      </c>
      <c r="T271" t="str">
        <f t="shared" si="21"/>
        <v>documentary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9"/>
        <v>40688.166666666664</v>
      </c>
      <c r="K272">
        <v>1301950070</v>
      </c>
      <c r="L272" s="13">
        <f t="shared" si="20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>E272/D272</f>
        <v>1.5260869565217392</v>
      </c>
      <c r="R272" s="6">
        <f>E272/N272</f>
        <v>57.540983606557376</v>
      </c>
      <c r="S272" t="str">
        <f t="shared" si="18"/>
        <v>film &amp; video</v>
      </c>
      <c r="T272" t="str">
        <f t="shared" si="21"/>
        <v>documentary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9"/>
        <v>41641.333333333336</v>
      </c>
      <c r="K273">
        <v>1386123861</v>
      </c>
      <c r="L273" s="13">
        <f t="shared" si="20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>E273/D273</f>
        <v>1.0468</v>
      </c>
      <c r="R273" s="6">
        <f>E273/N273</f>
        <v>109.42160278745645</v>
      </c>
      <c r="S273" t="str">
        <f t="shared" si="18"/>
        <v>film &amp; video</v>
      </c>
      <c r="T273" t="str">
        <f t="shared" si="21"/>
        <v>documentary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9"/>
        <v>40296.78402777778</v>
      </c>
      <c r="K274">
        <v>1267220191</v>
      </c>
      <c r="L274" s="13">
        <f t="shared" si="20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>E274/D274</f>
        <v>1.7743366666666667</v>
      </c>
      <c r="R274" s="6">
        <f>E274/N274</f>
        <v>81.892461538461546</v>
      </c>
      <c r="S274" t="str">
        <f t="shared" si="18"/>
        <v>film &amp; video</v>
      </c>
      <c r="T274" t="str">
        <f t="shared" si="21"/>
        <v>documentary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9"/>
        <v>40727.498449074075</v>
      </c>
      <c r="K275">
        <v>1307102266</v>
      </c>
      <c r="L275" s="13">
        <f t="shared" si="20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>E275/D275</f>
        <v>1.077758</v>
      </c>
      <c r="R275" s="6">
        <f>E275/N275</f>
        <v>45.667711864406776</v>
      </c>
      <c r="S275" t="str">
        <f t="shared" si="18"/>
        <v>film &amp; video</v>
      </c>
      <c r="T275" t="str">
        <f t="shared" si="21"/>
        <v>documentary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9"/>
        <v>41004.290972222225</v>
      </c>
      <c r="K276">
        <v>1330638829</v>
      </c>
      <c r="L276" s="13">
        <f t="shared" si="20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>E276/D276</f>
        <v>1.56</v>
      </c>
      <c r="R276" s="6">
        <f>E276/N276</f>
        <v>55.221238938053098</v>
      </c>
      <c r="S276" t="str">
        <f t="shared" si="18"/>
        <v>film &amp; video</v>
      </c>
      <c r="T276" t="str">
        <f t="shared" si="21"/>
        <v>documentary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9"/>
        <v>41223.073680555557</v>
      </c>
      <c r="K277">
        <v>1349916366</v>
      </c>
      <c r="L277" s="13">
        <f t="shared" si="20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>E277/D277</f>
        <v>1.08395</v>
      </c>
      <c r="R277" s="6">
        <f>E277/N277</f>
        <v>65.298192771084331</v>
      </c>
      <c r="S277" t="str">
        <f t="shared" si="18"/>
        <v>film &amp; video</v>
      </c>
      <c r="T277" t="str">
        <f t="shared" si="21"/>
        <v>documentary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9"/>
        <v>41027.040208333332</v>
      </c>
      <c r="K278">
        <v>1330394274</v>
      </c>
      <c r="L278" s="13">
        <f t="shared" si="20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>E278/D278</f>
        <v>1.476</v>
      </c>
      <c r="R278" s="6">
        <f>E278/N278</f>
        <v>95.225806451612897</v>
      </c>
      <c r="S278" t="str">
        <f t="shared" si="18"/>
        <v>film &amp; video</v>
      </c>
      <c r="T278" t="str">
        <f t="shared" si="21"/>
        <v>documentary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9"/>
        <v>42147.891423611116</v>
      </c>
      <c r="K279">
        <v>1429824219</v>
      </c>
      <c r="L279" s="13">
        <f t="shared" si="20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>E279/D279</f>
        <v>1.1038153846153846</v>
      </c>
      <c r="R279" s="6">
        <f>E279/N279</f>
        <v>75.444794952681391</v>
      </c>
      <c r="S279" t="str">
        <f t="shared" si="18"/>
        <v>film &amp; video</v>
      </c>
      <c r="T279" t="str">
        <f t="shared" si="21"/>
        <v>documentary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9"/>
        <v>41194.040960648148</v>
      </c>
      <c r="K280">
        <v>1347411539</v>
      </c>
      <c r="L280" s="13">
        <f t="shared" si="20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>E280/D280</f>
        <v>1.5034814814814814</v>
      </c>
      <c r="R280" s="6">
        <f>E280/N280</f>
        <v>97.816867469879512</v>
      </c>
      <c r="S280" t="str">
        <f t="shared" si="18"/>
        <v>film &amp; video</v>
      </c>
      <c r="T280" t="str">
        <f t="shared" si="21"/>
        <v>documentary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9"/>
        <v>42793.084027777775</v>
      </c>
      <c r="K281">
        <v>1485237096</v>
      </c>
      <c r="L281" s="13">
        <f t="shared" si="20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>E281/D281</f>
        <v>1.5731829411764706</v>
      </c>
      <c r="R281" s="6">
        <f>E281/N281</f>
        <v>87.685606557377056</v>
      </c>
      <c r="S281" t="str">
        <f t="shared" si="18"/>
        <v>film &amp; video</v>
      </c>
      <c r="T281" t="str">
        <f t="shared" si="21"/>
        <v>documentary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9"/>
        <v>41789.590682870366</v>
      </c>
      <c r="K282">
        <v>1397571035</v>
      </c>
      <c r="L282" s="13">
        <f t="shared" si="20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>E282/D282</f>
        <v>1.5614399999999999</v>
      </c>
      <c r="R282" s="6">
        <f>E282/N282</f>
        <v>54.748948106591868</v>
      </c>
      <c r="S282" t="str">
        <f t="shared" si="18"/>
        <v>film &amp; video</v>
      </c>
      <c r="T282" t="str">
        <f t="shared" si="21"/>
        <v>documentary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9"/>
        <v>40035.80972222222</v>
      </c>
      <c r="K283">
        <v>1242532513</v>
      </c>
      <c r="L283" s="13">
        <f t="shared" si="20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>E283/D283</f>
        <v>1.2058763636363636</v>
      </c>
      <c r="R283" s="6">
        <f>E283/N283</f>
        <v>83.953417721518989</v>
      </c>
      <c r="S283" t="str">
        <f t="shared" si="18"/>
        <v>film &amp; video</v>
      </c>
      <c r="T283" t="str">
        <f t="shared" si="21"/>
        <v>documentary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9"/>
        <v>40231.916666666664</v>
      </c>
      <c r="K284">
        <v>1263679492</v>
      </c>
      <c r="L284" s="13">
        <f t="shared" si="20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>E284/D284</f>
        <v>1.0118888888888888</v>
      </c>
      <c r="R284" s="6">
        <f>E284/N284</f>
        <v>254.38547486033519</v>
      </c>
      <c r="S284" t="str">
        <f t="shared" si="18"/>
        <v>film &amp; video</v>
      </c>
      <c r="T284" t="str">
        <f t="shared" si="21"/>
        <v>documentary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9"/>
        <v>40695.207638888889</v>
      </c>
      <c r="K285">
        <v>1305219744</v>
      </c>
      <c r="L285" s="13">
        <f t="shared" si="20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>E285/D285</f>
        <v>1.142725</v>
      </c>
      <c r="R285" s="6">
        <f>E285/N285</f>
        <v>101.8269801980198</v>
      </c>
      <c r="S285" t="str">
        <f t="shared" si="18"/>
        <v>film &amp; video</v>
      </c>
      <c r="T285" t="str">
        <f t="shared" si="21"/>
        <v>documentary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9"/>
        <v>40929.738194444442</v>
      </c>
      <c r="K286">
        <v>1325007780</v>
      </c>
      <c r="L286" s="13">
        <f t="shared" si="20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>E286/D286</f>
        <v>1.0462615</v>
      </c>
      <c r="R286" s="6">
        <f>E286/N286</f>
        <v>55.066394736842106</v>
      </c>
      <c r="S286" t="str">
        <f t="shared" si="18"/>
        <v>film &amp; video</v>
      </c>
      <c r="T286" t="str">
        <f t="shared" si="21"/>
        <v>documentary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9"/>
        <v>41536.756111111114</v>
      </c>
      <c r="K287">
        <v>1377022128</v>
      </c>
      <c r="L287" s="13">
        <f t="shared" si="20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>E287/D287</f>
        <v>2.2882507142857142</v>
      </c>
      <c r="R287" s="6">
        <f>E287/N287</f>
        <v>56.901438721136763</v>
      </c>
      <c r="S287" t="str">
        <f t="shared" si="18"/>
        <v>film &amp; video</v>
      </c>
      <c r="T287" t="str">
        <f t="shared" si="21"/>
        <v>documentary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9"/>
        <v>41358.774583333332</v>
      </c>
      <c r="K288">
        <v>1360352124</v>
      </c>
      <c r="L288" s="13">
        <f t="shared" si="20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>E288/D288</f>
        <v>1.0915333333333332</v>
      </c>
      <c r="R288" s="6">
        <f>E288/N288</f>
        <v>121.28148148148148</v>
      </c>
      <c r="S288" t="str">
        <f t="shared" si="18"/>
        <v>film &amp; video</v>
      </c>
      <c r="T288" t="str">
        <f t="shared" si="21"/>
        <v>documentary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9"/>
        <v>41215.166666666664</v>
      </c>
      <c r="K289">
        <v>1349160018</v>
      </c>
      <c r="L289" s="13">
        <f t="shared" si="20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>E289/D289</f>
        <v>1.7629999999999999</v>
      </c>
      <c r="R289" s="6">
        <f>E289/N289</f>
        <v>91.189655172413794</v>
      </c>
      <c r="S289" t="str">
        <f t="shared" si="18"/>
        <v>film &amp; video</v>
      </c>
      <c r="T289" t="str">
        <f t="shared" si="21"/>
        <v>documentary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9"/>
        <v>41086.168900462959</v>
      </c>
      <c r="K290">
        <v>1337659393</v>
      </c>
      <c r="L290" s="13">
        <f t="shared" si="20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>E290/D290</f>
        <v>1.0321061999999999</v>
      </c>
      <c r="R290" s="6">
        <f>E290/N290</f>
        <v>115.44812080536913</v>
      </c>
      <c r="S290" t="str">
        <f t="shared" si="18"/>
        <v>film &amp; video</v>
      </c>
      <c r="T290" t="str">
        <f t="shared" si="21"/>
        <v>documentary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9"/>
        <v>41580.456412037034</v>
      </c>
      <c r="K291">
        <v>1380797834</v>
      </c>
      <c r="L291" s="13">
        <f t="shared" si="20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>E291/D291</f>
        <v>1.0482</v>
      </c>
      <c r="R291" s="6">
        <f>E291/N291</f>
        <v>67.771551724137936</v>
      </c>
      <c r="S291" t="str">
        <f t="shared" si="18"/>
        <v>film &amp; video</v>
      </c>
      <c r="T291" t="str">
        <f t="shared" si="21"/>
        <v>documentary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9"/>
        <v>40576.332638888889</v>
      </c>
      <c r="K292">
        <v>1292316697</v>
      </c>
      <c r="L292" s="13">
        <f t="shared" si="20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>E292/D292</f>
        <v>1.0668444444444445</v>
      </c>
      <c r="R292" s="6">
        <f>E292/N292</f>
        <v>28.576190476190476</v>
      </c>
      <c r="S292" t="str">
        <f t="shared" si="18"/>
        <v>film &amp; video</v>
      </c>
      <c r="T292" t="str">
        <f t="shared" si="21"/>
        <v>documentary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9"/>
        <v>41395.000694444447</v>
      </c>
      <c r="K293">
        <v>1365791246</v>
      </c>
      <c r="L293" s="13">
        <f t="shared" si="20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>E293/D293</f>
        <v>1.2001999999999999</v>
      </c>
      <c r="R293" s="6">
        <f>E293/N293</f>
        <v>46.8828125</v>
      </c>
      <c r="S293" t="str">
        <f t="shared" si="18"/>
        <v>film &amp; video</v>
      </c>
      <c r="T293" t="str">
        <f t="shared" si="21"/>
        <v>documentary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9"/>
        <v>40845.165972222225</v>
      </c>
      <c r="K294">
        <v>1317064599</v>
      </c>
      <c r="L294" s="13">
        <f t="shared" si="20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>E294/D294</f>
        <v>1.0150693333333334</v>
      </c>
      <c r="R294" s="6">
        <f>E294/N294</f>
        <v>154.42231237322514</v>
      </c>
      <c r="S294" t="str">
        <f t="shared" si="18"/>
        <v>film &amp; video</v>
      </c>
      <c r="T294" t="str">
        <f t="shared" si="21"/>
        <v>documentary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9"/>
        <v>41749.667986111112</v>
      </c>
      <c r="K295">
        <v>1395417714</v>
      </c>
      <c r="L295" s="13">
        <f t="shared" si="20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>E295/D295</f>
        <v>1.0138461538461538</v>
      </c>
      <c r="R295" s="6">
        <f>E295/N295</f>
        <v>201.22137404580153</v>
      </c>
      <c r="S295" t="str">
        <f t="shared" si="18"/>
        <v>film &amp; video</v>
      </c>
      <c r="T295" t="str">
        <f t="shared" si="21"/>
        <v>documentary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9"/>
        <v>40378.666666666664</v>
      </c>
      <c r="K296">
        <v>1276480894</v>
      </c>
      <c r="L296" s="13">
        <f t="shared" si="20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>E296/D296</f>
        <v>1</v>
      </c>
      <c r="R296" s="6">
        <f>E296/N296</f>
        <v>100</v>
      </c>
      <c r="S296" t="str">
        <f t="shared" si="18"/>
        <v>film &amp; video</v>
      </c>
      <c r="T296" t="str">
        <f t="shared" si="21"/>
        <v>documentary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9"/>
        <v>41579</v>
      </c>
      <c r="K297">
        <v>1378080409</v>
      </c>
      <c r="L297" s="13">
        <f t="shared" si="20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>E297/D297</f>
        <v>1.3310911999999999</v>
      </c>
      <c r="R297" s="6">
        <f>E297/N297</f>
        <v>100.08204511278196</v>
      </c>
      <c r="S297" t="str">
        <f t="shared" si="18"/>
        <v>film &amp; video</v>
      </c>
      <c r="T297" t="str">
        <f t="shared" si="21"/>
        <v>documentary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9"/>
        <v>41159.475497685184</v>
      </c>
      <c r="K298">
        <v>1344857083</v>
      </c>
      <c r="L298" s="13">
        <f t="shared" si="20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>E298/D298</f>
        <v>1.187262</v>
      </c>
      <c r="R298" s="6">
        <f>E298/N298</f>
        <v>230.08953488372092</v>
      </c>
      <c r="S298" t="str">
        <f t="shared" si="18"/>
        <v>film &amp; video</v>
      </c>
      <c r="T298" t="str">
        <f t="shared" si="21"/>
        <v>documentary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9"/>
        <v>42125.165972222225</v>
      </c>
      <c r="K299">
        <v>1427390901</v>
      </c>
      <c r="L299" s="13">
        <f t="shared" si="20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>E299/D299</f>
        <v>1.0064</v>
      </c>
      <c r="R299" s="6">
        <f>E299/N299</f>
        <v>141.74647887323943</v>
      </c>
      <c r="S299" t="str">
        <f t="shared" si="18"/>
        <v>film &amp; video</v>
      </c>
      <c r="T299" t="str">
        <f t="shared" si="21"/>
        <v>documentary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9"/>
        <v>41768.875</v>
      </c>
      <c r="K300">
        <v>1394536048</v>
      </c>
      <c r="L300" s="13">
        <f t="shared" si="20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>E300/D300</f>
        <v>1.089324126984127</v>
      </c>
      <c r="R300" s="6">
        <f>E300/N300</f>
        <v>56.344351395730705</v>
      </c>
      <c r="S300" t="str">
        <f t="shared" si="18"/>
        <v>film &amp; video</v>
      </c>
      <c r="T300" t="str">
        <f t="shared" si="21"/>
        <v>documentary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9"/>
        <v>40499.266898148147</v>
      </c>
      <c r="K301">
        <v>1287379460</v>
      </c>
      <c r="L301" s="13">
        <f t="shared" si="20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>E301/D301</f>
        <v>1.789525</v>
      </c>
      <c r="R301" s="6">
        <f>E301/N301</f>
        <v>73.341188524590166</v>
      </c>
      <c r="S301" t="str">
        <f t="shared" si="18"/>
        <v>film &amp; video</v>
      </c>
      <c r="T301" t="str">
        <f t="shared" si="21"/>
        <v>documentary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9"/>
        <v>40657.959930555553</v>
      </c>
      <c r="K302">
        <v>1301007738</v>
      </c>
      <c r="L302" s="13">
        <f t="shared" si="20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>E302/D302</f>
        <v>1.0172264</v>
      </c>
      <c r="R302" s="6">
        <f>E302/N302</f>
        <v>85.337785234899329</v>
      </c>
      <c r="S302" t="str">
        <f t="shared" si="18"/>
        <v>film &amp; video</v>
      </c>
      <c r="T302" t="str">
        <f t="shared" si="21"/>
        <v>documentary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9"/>
        <v>41352.696006944447</v>
      </c>
      <c r="K303">
        <v>1360258935</v>
      </c>
      <c r="L303" s="13">
        <f t="shared" si="20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>E303/D303</f>
        <v>1.1873499999999999</v>
      </c>
      <c r="R303" s="6">
        <f>E303/N303</f>
        <v>61.496215139442228</v>
      </c>
      <c r="S303" t="str">
        <f t="shared" si="18"/>
        <v>film &amp; video</v>
      </c>
      <c r="T303" t="str">
        <f t="shared" si="21"/>
        <v>documentary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9"/>
        <v>40963.856921296298</v>
      </c>
      <c r="K304">
        <v>1327523638</v>
      </c>
      <c r="L304" s="13">
        <f t="shared" si="20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>E304/D304</f>
        <v>1.0045999999999999</v>
      </c>
      <c r="R304" s="6">
        <f>E304/N304</f>
        <v>93.018518518518519</v>
      </c>
      <c r="S304" t="str">
        <f t="shared" si="18"/>
        <v>film &amp; video</v>
      </c>
      <c r="T304" t="str">
        <f t="shared" si="21"/>
        <v>documentary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9"/>
        <v>41062.071134259262</v>
      </c>
      <c r="K305">
        <v>1336009346</v>
      </c>
      <c r="L305" s="13">
        <f t="shared" si="20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>E305/D305</f>
        <v>1.3746666666666667</v>
      </c>
      <c r="R305" s="6">
        <f>E305/N305</f>
        <v>50.292682926829265</v>
      </c>
      <c r="S305" t="str">
        <f t="shared" si="18"/>
        <v>film &amp; video</v>
      </c>
      <c r="T305" t="str">
        <f t="shared" si="21"/>
        <v>documentary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9"/>
        <v>41153.083333333336</v>
      </c>
      <c r="K306">
        <v>1343096197</v>
      </c>
      <c r="L306" s="13">
        <f t="shared" si="20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>E306/D306</f>
        <v>2.3164705882352941</v>
      </c>
      <c r="R306" s="6">
        <f>E306/N306</f>
        <v>106.43243243243244</v>
      </c>
      <c r="S306" t="str">
        <f t="shared" si="18"/>
        <v>film &amp; video</v>
      </c>
      <c r="T306" t="str">
        <f t="shared" si="21"/>
        <v>documentary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9"/>
        <v>40978.630196759259</v>
      </c>
      <c r="K307">
        <v>1328800049</v>
      </c>
      <c r="L307" s="13">
        <f t="shared" si="20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>E307/D307</f>
        <v>1.3033333333333332</v>
      </c>
      <c r="R307" s="6">
        <f>E307/N307</f>
        <v>51.719576719576722</v>
      </c>
      <c r="S307" t="str">
        <f t="shared" si="18"/>
        <v>film &amp; video</v>
      </c>
      <c r="T307" t="str">
        <f t="shared" si="21"/>
        <v>documentary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9"/>
        <v>41353.795520833337</v>
      </c>
      <c r="K308">
        <v>1362081933</v>
      </c>
      <c r="L308" s="13">
        <f t="shared" si="20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>E308/D308</f>
        <v>2.9289999999999998</v>
      </c>
      <c r="R308" s="6">
        <f>E308/N308</f>
        <v>36.612499999999997</v>
      </c>
      <c r="S308" t="str">
        <f t="shared" si="18"/>
        <v>film &amp; video</v>
      </c>
      <c r="T308" t="str">
        <f t="shared" si="21"/>
        <v>documentary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9"/>
        <v>41312.944456018515</v>
      </c>
      <c r="K309">
        <v>1357684801</v>
      </c>
      <c r="L309" s="13">
        <f t="shared" si="20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>E309/D309</f>
        <v>1.1131818181818183</v>
      </c>
      <c r="R309" s="6">
        <f>E309/N309</f>
        <v>42.517361111111114</v>
      </c>
      <c r="S309" t="str">
        <f t="shared" si="18"/>
        <v>film &amp; video</v>
      </c>
      <c r="T309" t="str">
        <f t="shared" si="21"/>
        <v>documentary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9"/>
        <v>40612.694560185184</v>
      </c>
      <c r="K310">
        <v>1295887210</v>
      </c>
      <c r="L310" s="13">
        <f t="shared" si="20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>E310/D310</f>
        <v>1.0556666666666668</v>
      </c>
      <c r="R310" s="6">
        <f>E310/N310</f>
        <v>62.712871287128714</v>
      </c>
      <c r="S310" t="str">
        <f t="shared" si="18"/>
        <v>film &amp; video</v>
      </c>
      <c r="T310" t="str">
        <f t="shared" si="21"/>
        <v>documentary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9"/>
        <v>41155.751550925925</v>
      </c>
      <c r="K311">
        <v>1344880934</v>
      </c>
      <c r="L311" s="13">
        <f t="shared" si="20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>E311/D311</f>
        <v>1.1894444444444445</v>
      </c>
      <c r="R311" s="6">
        <f>E311/N311</f>
        <v>89.957983193277315</v>
      </c>
      <c r="S311" t="str">
        <f t="shared" si="18"/>
        <v>film &amp; video</v>
      </c>
      <c r="T311" t="str">
        <f t="shared" si="21"/>
        <v>documentary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9"/>
        <v>40836.083333333336</v>
      </c>
      <c r="K312">
        <v>1317788623</v>
      </c>
      <c r="L312" s="13">
        <f t="shared" si="20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>E312/D312</f>
        <v>1.04129</v>
      </c>
      <c r="R312" s="6">
        <f>E312/N312</f>
        <v>28.924722222222222</v>
      </c>
      <c r="S312" t="str">
        <f t="shared" si="18"/>
        <v>film &amp; video</v>
      </c>
      <c r="T312" t="str">
        <f t="shared" si="21"/>
        <v>documentary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9"/>
        <v>40909.332638888889</v>
      </c>
      <c r="K313">
        <v>1321852592</v>
      </c>
      <c r="L313" s="13">
        <f t="shared" si="20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>E313/D313</f>
        <v>1.0410165</v>
      </c>
      <c r="R313" s="6">
        <f>E313/N313</f>
        <v>138.8022</v>
      </c>
      <c r="S313" t="str">
        <f t="shared" si="18"/>
        <v>film &amp; video</v>
      </c>
      <c r="T313" t="str">
        <f t="shared" si="21"/>
        <v>documentary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9"/>
        <v>41378.877685185187</v>
      </c>
      <c r="K314">
        <v>1363381432</v>
      </c>
      <c r="L314" s="13">
        <f t="shared" si="20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>E314/D314</f>
        <v>1.1187499999999999</v>
      </c>
      <c r="R314" s="6">
        <f>E314/N314</f>
        <v>61.301369863013697</v>
      </c>
      <c r="S314" t="str">
        <f t="shared" si="18"/>
        <v>film &amp; video</v>
      </c>
      <c r="T314" t="str">
        <f t="shared" si="21"/>
        <v>documentary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9"/>
        <v>40401.665972222225</v>
      </c>
      <c r="K315">
        <v>1277702894</v>
      </c>
      <c r="L315" s="13">
        <f t="shared" si="20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>E315/D315</f>
        <v>1.0473529411764706</v>
      </c>
      <c r="R315" s="6">
        <f>E315/N315</f>
        <v>80.202702702702709</v>
      </c>
      <c r="S315" t="str">
        <f t="shared" si="18"/>
        <v>film &amp; video</v>
      </c>
      <c r="T315" t="str">
        <f t="shared" si="21"/>
        <v>documentary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9"/>
        <v>41334.833194444444</v>
      </c>
      <c r="K316">
        <v>1359575988</v>
      </c>
      <c r="L316" s="13">
        <f t="shared" si="20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>E316/D316</f>
        <v>3.8515000000000001</v>
      </c>
      <c r="R316" s="6">
        <f>E316/N316</f>
        <v>32.095833333333331</v>
      </c>
      <c r="S316" t="str">
        <f t="shared" si="18"/>
        <v>film &amp; video</v>
      </c>
      <c r="T316" t="str">
        <f t="shared" si="21"/>
        <v>documentary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9"/>
        <v>41143.77238425926</v>
      </c>
      <c r="K317">
        <v>1343068334</v>
      </c>
      <c r="L317" s="13">
        <f t="shared" si="20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>E317/D317</f>
        <v>1.01248</v>
      </c>
      <c r="R317" s="6">
        <f>E317/N317</f>
        <v>200.88888888888889</v>
      </c>
      <c r="S317" t="str">
        <f t="shared" si="18"/>
        <v>film &amp; video</v>
      </c>
      <c r="T317" t="str">
        <f t="shared" si="21"/>
        <v>documentary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9"/>
        <v>41984.207638888889</v>
      </c>
      <c r="K318">
        <v>1415398197</v>
      </c>
      <c r="L318" s="13">
        <f t="shared" si="20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>E318/D318</f>
        <v>1.1377333333333333</v>
      </c>
      <c r="R318" s="6">
        <f>E318/N318</f>
        <v>108.01265822784811</v>
      </c>
      <c r="S318" t="str">
        <f t="shared" ref="S318:S381" si="22">LEFT(P318,SEARCH("/",P318)-1)</f>
        <v>film &amp; video</v>
      </c>
      <c r="T318" t="str">
        <f t="shared" si="21"/>
        <v>documentary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9"/>
        <v>41619.676886574074</v>
      </c>
      <c r="K319">
        <v>1384186483</v>
      </c>
      <c r="L319" s="13">
        <f t="shared" si="20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>E319/D319</f>
        <v>1.0080333333333333</v>
      </c>
      <c r="R319" s="6">
        <f>E319/N319</f>
        <v>95.699367088607602</v>
      </c>
      <c r="S319" t="str">
        <f t="shared" si="22"/>
        <v>film &amp; video</v>
      </c>
      <c r="T319" t="str">
        <f t="shared" si="21"/>
        <v>documentary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9"/>
        <v>41359.997118055559</v>
      </c>
      <c r="K320">
        <v>1361753751</v>
      </c>
      <c r="L320" s="13">
        <f t="shared" si="20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>E320/D320</f>
        <v>2.8332000000000002</v>
      </c>
      <c r="R320" s="6">
        <f>E320/N320</f>
        <v>49.880281690140848</v>
      </c>
      <c r="S320" t="str">
        <f t="shared" si="22"/>
        <v>film &amp; video</v>
      </c>
      <c r="T320" t="str">
        <f t="shared" si="21"/>
        <v>documentary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9"/>
        <v>40211.332638888889</v>
      </c>
      <c r="K321">
        <v>1257538029</v>
      </c>
      <c r="L321" s="13">
        <f t="shared" si="20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>E321/D321</f>
        <v>1.1268</v>
      </c>
      <c r="R321" s="6">
        <f>E321/N321</f>
        <v>110.47058823529412</v>
      </c>
      <c r="S321" t="str">
        <f t="shared" si="22"/>
        <v>film &amp; video</v>
      </c>
      <c r="T321" t="str">
        <f t="shared" si="21"/>
        <v>documentary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9"/>
        <v>42360.958333333328</v>
      </c>
      <c r="K322">
        <v>1448284433</v>
      </c>
      <c r="L322" s="13">
        <f t="shared" si="20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>E322/D322</f>
        <v>1.0658000000000001</v>
      </c>
      <c r="R322" s="6">
        <f>E322/N322</f>
        <v>134.91139240506328</v>
      </c>
      <c r="S322" t="str">
        <f t="shared" si="22"/>
        <v>film &amp; video</v>
      </c>
      <c r="T322" t="str">
        <f t="shared" si="21"/>
        <v>documentary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3">(((I323/60)/60)/24)+DATE(1970,1,1)</f>
        <v>42682.488263888896</v>
      </c>
      <c r="K323">
        <v>1475577786</v>
      </c>
      <c r="L323" s="13">
        <f t="shared" ref="L323:L386" si="24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>E323/D323</f>
        <v>1.0266285714285714</v>
      </c>
      <c r="R323" s="6">
        <f>E323/N323</f>
        <v>106.62314540059347</v>
      </c>
      <c r="S323" t="str">
        <f t="shared" si="22"/>
        <v>film &amp; video</v>
      </c>
      <c r="T323" t="str">
        <f t="shared" ref="T323:T386" si="25">RIGHT(P323,LEN(P323)-SEARCH("/",P323))</f>
        <v>documentary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3"/>
        <v>42503.57</v>
      </c>
      <c r="K324">
        <v>1460554848</v>
      </c>
      <c r="L324" s="13">
        <f t="shared" si="24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>E324/D324</f>
        <v>1.0791200000000001</v>
      </c>
      <c r="R324" s="6">
        <f>E324/N324</f>
        <v>145.04301075268816</v>
      </c>
      <c r="S324" t="str">
        <f t="shared" si="22"/>
        <v>film &amp; video</v>
      </c>
      <c r="T324" t="str">
        <f t="shared" si="25"/>
        <v>documentary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3"/>
        <v>42725.332638888889</v>
      </c>
      <c r="K325">
        <v>1479886966</v>
      </c>
      <c r="L325" s="13">
        <f t="shared" si="24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>E325/D325</f>
        <v>1.2307407407407407</v>
      </c>
      <c r="R325" s="6">
        <f>E325/N325</f>
        <v>114.58620689655173</v>
      </c>
      <c r="S325" t="str">
        <f t="shared" si="22"/>
        <v>film &amp; video</v>
      </c>
      <c r="T325" t="str">
        <f t="shared" si="25"/>
        <v>documentary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3"/>
        <v>42217.626250000001</v>
      </c>
      <c r="K326">
        <v>1435590108</v>
      </c>
      <c r="L326" s="13">
        <f t="shared" si="24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>E326/D326</f>
        <v>1.016</v>
      </c>
      <c r="R326" s="6">
        <f>E326/N326</f>
        <v>105.3170731707317</v>
      </c>
      <c r="S326" t="str">
        <f t="shared" si="22"/>
        <v>film &amp; video</v>
      </c>
      <c r="T326" t="str">
        <f t="shared" si="25"/>
        <v>documentary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3"/>
        <v>42724.187881944439</v>
      </c>
      <c r="K327">
        <v>1479184233</v>
      </c>
      <c r="L327" s="13">
        <f t="shared" si="24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>E327/D327</f>
        <v>1.04396</v>
      </c>
      <c r="R327" s="6">
        <f>E327/N327</f>
        <v>70.921195652173907</v>
      </c>
      <c r="S327" t="str">
        <f t="shared" si="22"/>
        <v>film &amp; video</v>
      </c>
      <c r="T327" t="str">
        <f t="shared" si="25"/>
        <v>documentary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3"/>
        <v>42808.956250000003</v>
      </c>
      <c r="K328">
        <v>1486625606</v>
      </c>
      <c r="L328" s="13">
        <f t="shared" si="24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>E328/D328</f>
        <v>1.1292973333333334</v>
      </c>
      <c r="R328" s="6">
        <f>E328/N328</f>
        <v>147.17167680278018</v>
      </c>
      <c r="S328" t="str">
        <f t="shared" si="22"/>
        <v>film &amp; video</v>
      </c>
      <c r="T328" t="str">
        <f t="shared" si="25"/>
        <v>documentary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3"/>
        <v>42085.333333333328</v>
      </c>
      <c r="K329">
        <v>1424669929</v>
      </c>
      <c r="L329" s="13">
        <f t="shared" si="24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>E329/D329</f>
        <v>1.3640000000000001</v>
      </c>
      <c r="R329" s="6">
        <f>E329/N329</f>
        <v>160.47058823529412</v>
      </c>
      <c r="S329" t="str">
        <f t="shared" si="22"/>
        <v>film &amp; video</v>
      </c>
      <c r="T329" t="str">
        <f t="shared" si="25"/>
        <v>documentary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3"/>
        <v>42309.166666666672</v>
      </c>
      <c r="K330">
        <v>1443739388</v>
      </c>
      <c r="L330" s="13">
        <f t="shared" si="24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>E330/D330</f>
        <v>1.036144</v>
      </c>
      <c r="R330" s="6">
        <f>E330/N330</f>
        <v>156.04578313253012</v>
      </c>
      <c r="S330" t="str">
        <f t="shared" si="22"/>
        <v>film &amp; video</v>
      </c>
      <c r="T330" t="str">
        <f t="shared" si="25"/>
        <v>documentary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3"/>
        <v>42315.166666666672</v>
      </c>
      <c r="K331">
        <v>1444821127</v>
      </c>
      <c r="L331" s="13">
        <f t="shared" si="24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>E331/D331</f>
        <v>1.0549999999999999</v>
      </c>
      <c r="R331" s="6">
        <f>E331/N331</f>
        <v>63.17365269461078</v>
      </c>
      <c r="S331" t="str">
        <f t="shared" si="22"/>
        <v>film &amp; video</v>
      </c>
      <c r="T331" t="str">
        <f t="shared" si="25"/>
        <v>documentary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3"/>
        <v>41411.165972222225</v>
      </c>
      <c r="K332">
        <v>1366028563</v>
      </c>
      <c r="L332" s="13">
        <f t="shared" si="24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>E332/D332</f>
        <v>1.0182857142857142</v>
      </c>
      <c r="R332" s="6">
        <f>E332/N332</f>
        <v>104.82352941176471</v>
      </c>
      <c r="S332" t="str">
        <f t="shared" si="22"/>
        <v>film &amp; video</v>
      </c>
      <c r="T332" t="str">
        <f t="shared" si="25"/>
        <v>documentary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3"/>
        <v>42538.581412037034</v>
      </c>
      <c r="K333">
        <v>1463493434</v>
      </c>
      <c r="L333" s="13">
        <f t="shared" si="24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>E333/D333</f>
        <v>1.0660499999999999</v>
      </c>
      <c r="R333" s="6">
        <f>E333/N333</f>
        <v>97.356164383561648</v>
      </c>
      <c r="S333" t="str">
        <f t="shared" si="22"/>
        <v>film &amp; video</v>
      </c>
      <c r="T333" t="str">
        <f t="shared" si="25"/>
        <v>documentary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3"/>
        <v>42305.333333333328</v>
      </c>
      <c r="K334">
        <v>1442420377</v>
      </c>
      <c r="L334" s="13">
        <f t="shared" si="24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>E334/D334</f>
        <v>1.13015</v>
      </c>
      <c r="R334" s="6">
        <f>E334/N334</f>
        <v>203.63063063063063</v>
      </c>
      <c r="S334" t="str">
        <f t="shared" si="22"/>
        <v>film &amp; video</v>
      </c>
      <c r="T334" t="str">
        <f t="shared" si="25"/>
        <v>documentary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3"/>
        <v>42467.59480324074</v>
      </c>
      <c r="K335">
        <v>1457450191</v>
      </c>
      <c r="L335" s="13">
        <f t="shared" si="24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>E335/D335</f>
        <v>1.252275</v>
      </c>
      <c r="R335" s="6">
        <f>E335/N335</f>
        <v>188.31203007518798</v>
      </c>
      <c r="S335" t="str">
        <f t="shared" si="22"/>
        <v>film &amp; video</v>
      </c>
      <c r="T335" t="str">
        <f t="shared" si="25"/>
        <v>documentary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3"/>
        <v>42139.791666666672</v>
      </c>
      <c r="K336">
        <v>1428423757</v>
      </c>
      <c r="L336" s="13">
        <f t="shared" si="24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>E336/D336</f>
        <v>1.0119</v>
      </c>
      <c r="R336" s="6">
        <f>E336/N336</f>
        <v>146.65217391304347</v>
      </c>
      <c r="S336" t="str">
        <f t="shared" si="22"/>
        <v>film &amp; video</v>
      </c>
      <c r="T336" t="str">
        <f t="shared" si="25"/>
        <v>documentary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3"/>
        <v>42132.916666666672</v>
      </c>
      <c r="K337">
        <v>1428428515</v>
      </c>
      <c r="L337" s="13">
        <f t="shared" si="24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>E337/D337</f>
        <v>1.0276470588235294</v>
      </c>
      <c r="R337" s="6">
        <f>E337/N337</f>
        <v>109.1875</v>
      </c>
      <c r="S337" t="str">
        <f t="shared" si="22"/>
        <v>film &amp; video</v>
      </c>
      <c r="T337" t="str">
        <f t="shared" si="25"/>
        <v>documentary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3"/>
        <v>42321.637939814813</v>
      </c>
      <c r="K338">
        <v>1444832318</v>
      </c>
      <c r="L338" s="13">
        <f t="shared" si="24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>E338/D338</f>
        <v>1.1683911999999999</v>
      </c>
      <c r="R338" s="6">
        <f>E338/N338</f>
        <v>59.249046653144013</v>
      </c>
      <c r="S338" t="str">
        <f t="shared" si="22"/>
        <v>film &amp; video</v>
      </c>
      <c r="T338" t="str">
        <f t="shared" si="25"/>
        <v>documentary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3"/>
        <v>42077.086898148147</v>
      </c>
      <c r="K339">
        <v>1423710308</v>
      </c>
      <c r="L339" s="13">
        <f t="shared" si="24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>E339/D339</f>
        <v>1.0116833333333335</v>
      </c>
      <c r="R339" s="6">
        <f>E339/N339</f>
        <v>97.904838709677421</v>
      </c>
      <c r="S339" t="str">
        <f t="shared" si="22"/>
        <v>film &amp; video</v>
      </c>
      <c r="T339" t="str">
        <f t="shared" si="25"/>
        <v>documentary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3"/>
        <v>42616.041666666672</v>
      </c>
      <c r="K340">
        <v>1468001290</v>
      </c>
      <c r="L340" s="13">
        <f t="shared" si="24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>E340/D340</f>
        <v>1.1013360000000001</v>
      </c>
      <c r="R340" s="6">
        <f>E340/N340</f>
        <v>70.000169491525426</v>
      </c>
      <c r="S340" t="str">
        <f t="shared" si="22"/>
        <v>film &amp; video</v>
      </c>
      <c r="T340" t="str">
        <f t="shared" si="25"/>
        <v>documentary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3"/>
        <v>42123.760046296295</v>
      </c>
      <c r="K341">
        <v>1427739268</v>
      </c>
      <c r="L341" s="13">
        <f t="shared" si="24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>E341/D341</f>
        <v>1.0808333333333333</v>
      </c>
      <c r="R341" s="6">
        <f>E341/N341</f>
        <v>72.865168539325836</v>
      </c>
      <c r="S341" t="str">
        <f t="shared" si="22"/>
        <v>film &amp; video</v>
      </c>
      <c r="T341" t="str">
        <f t="shared" si="25"/>
        <v>documentary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3"/>
        <v>42802.875</v>
      </c>
      <c r="K342">
        <v>1486397007</v>
      </c>
      <c r="L342" s="13">
        <f t="shared" si="24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>E342/D342</f>
        <v>1.2502285714285715</v>
      </c>
      <c r="R342" s="6">
        <f>E342/N342</f>
        <v>146.34782608695653</v>
      </c>
      <c r="S342" t="str">
        <f t="shared" si="22"/>
        <v>film &amp; video</v>
      </c>
      <c r="T342" t="str">
        <f t="shared" si="25"/>
        <v>documentary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3"/>
        <v>41913.165972222225</v>
      </c>
      <c r="K343">
        <v>1410555998</v>
      </c>
      <c r="L343" s="13">
        <f t="shared" si="24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>E343/D343</f>
        <v>1.0671428571428572</v>
      </c>
      <c r="R343" s="6">
        <f>E343/N343</f>
        <v>67.909090909090907</v>
      </c>
      <c r="S343" t="str">
        <f t="shared" si="22"/>
        <v>film &amp; video</v>
      </c>
      <c r="T343" t="str">
        <f t="shared" si="25"/>
        <v>documentary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3"/>
        <v>42489.780844907407</v>
      </c>
      <c r="K344">
        <v>1459363465</v>
      </c>
      <c r="L344" s="13">
        <f t="shared" si="24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>E344/D344</f>
        <v>1.0036639999999999</v>
      </c>
      <c r="R344" s="6">
        <f>E344/N344</f>
        <v>169.85083076923075</v>
      </c>
      <c r="S344" t="str">
        <f t="shared" si="22"/>
        <v>film &amp; video</v>
      </c>
      <c r="T344" t="str">
        <f t="shared" si="25"/>
        <v>documentary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3"/>
        <v>41957.125</v>
      </c>
      <c r="K345">
        <v>1413308545</v>
      </c>
      <c r="L345" s="13">
        <f t="shared" si="24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>E345/D345</f>
        <v>1.0202863333333334</v>
      </c>
      <c r="R345" s="6">
        <f>E345/N345</f>
        <v>58.413339694656486</v>
      </c>
      <c r="S345" t="str">
        <f t="shared" si="22"/>
        <v>film &amp; video</v>
      </c>
      <c r="T345" t="str">
        <f t="shared" si="25"/>
        <v>documentary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3"/>
        <v>42156.097222222219</v>
      </c>
      <c r="K346">
        <v>1429312694</v>
      </c>
      <c r="L346" s="13">
        <f t="shared" si="24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>E346/D346</f>
        <v>1.0208358208955224</v>
      </c>
      <c r="R346" s="6">
        <f>E346/N346</f>
        <v>119.99298245614035</v>
      </c>
      <c r="S346" t="str">
        <f t="shared" si="22"/>
        <v>film &amp; video</v>
      </c>
      <c r="T346" t="str">
        <f t="shared" si="25"/>
        <v>documentary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3"/>
        <v>42144.944328703699</v>
      </c>
      <c r="K347">
        <v>1429569590</v>
      </c>
      <c r="L347" s="13">
        <f t="shared" si="24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>E347/D347</f>
        <v>1.2327586206896552</v>
      </c>
      <c r="R347" s="6">
        <f>E347/N347</f>
        <v>99.860335195530723</v>
      </c>
      <c r="S347" t="str">
        <f t="shared" si="22"/>
        <v>film &amp; video</v>
      </c>
      <c r="T347" t="str">
        <f t="shared" si="25"/>
        <v>documentary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3"/>
        <v>42291.500243055561</v>
      </c>
      <c r="K348">
        <v>1442232021</v>
      </c>
      <c r="L348" s="13">
        <f t="shared" si="24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>E348/D348</f>
        <v>1.7028880000000002</v>
      </c>
      <c r="R348" s="6">
        <f>E348/N348</f>
        <v>90.579148936170213</v>
      </c>
      <c r="S348" t="str">
        <f t="shared" si="22"/>
        <v>film &amp; video</v>
      </c>
      <c r="T348" t="str">
        <f t="shared" si="25"/>
        <v>documentary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3"/>
        <v>42322.537141203706</v>
      </c>
      <c r="K349">
        <v>1444910009</v>
      </c>
      <c r="L349" s="13">
        <f t="shared" si="24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>E349/D349</f>
        <v>1.1159049999999999</v>
      </c>
      <c r="R349" s="6">
        <f>E349/N349</f>
        <v>117.77361477572559</v>
      </c>
      <c r="S349" t="str">
        <f t="shared" si="22"/>
        <v>film &amp; video</v>
      </c>
      <c r="T349" t="str">
        <f t="shared" si="25"/>
        <v>documentary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3"/>
        <v>42237.58699074074</v>
      </c>
      <c r="K350">
        <v>1437573916</v>
      </c>
      <c r="L350" s="13">
        <f t="shared" si="24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>E350/D350</f>
        <v>1.03</v>
      </c>
      <c r="R350" s="6">
        <f>E350/N350</f>
        <v>86.554621848739501</v>
      </c>
      <c r="S350" t="str">
        <f t="shared" si="22"/>
        <v>film &amp; video</v>
      </c>
      <c r="T350" t="str">
        <f t="shared" si="25"/>
        <v>documentary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3"/>
        <v>42790.498935185184</v>
      </c>
      <c r="K351">
        <v>1485345508</v>
      </c>
      <c r="L351" s="13">
        <f t="shared" si="24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>E351/D351</f>
        <v>1.0663570159857905</v>
      </c>
      <c r="R351" s="6">
        <f>E351/N351</f>
        <v>71.899281437125751</v>
      </c>
      <c r="S351" t="str">
        <f t="shared" si="22"/>
        <v>film &amp; video</v>
      </c>
      <c r="T351" t="str">
        <f t="shared" si="25"/>
        <v>documentary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3"/>
        <v>42624.165972222225</v>
      </c>
      <c r="K352">
        <v>1470274509</v>
      </c>
      <c r="L352" s="13">
        <f t="shared" si="24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>E352/D352</f>
        <v>1.1476</v>
      </c>
      <c r="R352" s="6">
        <f>E352/N352</f>
        <v>129.81900452488688</v>
      </c>
      <c r="S352" t="str">
        <f t="shared" si="22"/>
        <v>film &amp; video</v>
      </c>
      <c r="T352" t="str">
        <f t="shared" si="25"/>
        <v>documentary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3"/>
        <v>42467.923078703709</v>
      </c>
      <c r="K353">
        <v>1456614554</v>
      </c>
      <c r="L353" s="13">
        <f t="shared" si="24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>E353/D353</f>
        <v>1.2734117647058822</v>
      </c>
      <c r="R353" s="6">
        <f>E353/N353</f>
        <v>44.912863070539416</v>
      </c>
      <c r="S353" t="str">
        <f t="shared" si="22"/>
        <v>film &amp; video</v>
      </c>
      <c r="T353" t="str">
        <f t="shared" si="25"/>
        <v>documentary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3"/>
        <v>41920.167453703703</v>
      </c>
      <c r="K354">
        <v>1410148868</v>
      </c>
      <c r="L354" s="13">
        <f t="shared" si="24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>E354/D354</f>
        <v>1.1656</v>
      </c>
      <c r="R354" s="6">
        <f>E354/N354</f>
        <v>40.755244755244753</v>
      </c>
      <c r="S354" t="str">
        <f t="shared" si="22"/>
        <v>film &amp; video</v>
      </c>
      <c r="T354" t="str">
        <f t="shared" si="25"/>
        <v>documentary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3"/>
        <v>42327.833553240736</v>
      </c>
      <c r="K355">
        <v>1445367619</v>
      </c>
      <c r="L355" s="13">
        <f t="shared" si="24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>E355/D355</f>
        <v>1.0861819426615318</v>
      </c>
      <c r="R355" s="6">
        <f>E355/N355</f>
        <v>103.52394779771615</v>
      </c>
      <c r="S355" t="str">
        <f t="shared" si="22"/>
        <v>film &amp; video</v>
      </c>
      <c r="T355" t="str">
        <f t="shared" si="25"/>
        <v>documentary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3"/>
        <v>42468.786122685182</v>
      </c>
      <c r="K356">
        <v>1457553121</v>
      </c>
      <c r="L356" s="13">
        <f t="shared" si="24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>E356/D356</f>
        <v>1.0394285714285714</v>
      </c>
      <c r="R356" s="6">
        <f>E356/N356</f>
        <v>125.44827586206897</v>
      </c>
      <c r="S356" t="str">
        <f t="shared" si="22"/>
        <v>film &amp; video</v>
      </c>
      <c r="T356" t="str">
        <f t="shared" si="25"/>
        <v>documentary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3"/>
        <v>41974.3355787037</v>
      </c>
      <c r="K357">
        <v>1414738994</v>
      </c>
      <c r="L357" s="13">
        <f t="shared" si="24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>E357/D357</f>
        <v>1.1625714285714286</v>
      </c>
      <c r="R357" s="6">
        <f>E357/N357</f>
        <v>246.60606060606059</v>
      </c>
      <c r="S357" t="str">
        <f t="shared" si="22"/>
        <v>film &amp; video</v>
      </c>
      <c r="T357" t="str">
        <f t="shared" si="25"/>
        <v>documentary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3"/>
        <v>42445.761493055557</v>
      </c>
      <c r="K358">
        <v>1455563793</v>
      </c>
      <c r="L358" s="13">
        <f t="shared" si="24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>E358/D358</f>
        <v>1.0269239999999999</v>
      </c>
      <c r="R358" s="6">
        <f>E358/N358</f>
        <v>79.401340206185566</v>
      </c>
      <c r="S358" t="str">
        <f t="shared" si="22"/>
        <v>film &amp; video</v>
      </c>
      <c r="T358" t="str">
        <f t="shared" si="25"/>
        <v>documentary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3"/>
        <v>42118.222187499996</v>
      </c>
      <c r="K359">
        <v>1426396797</v>
      </c>
      <c r="L359" s="13">
        <f t="shared" si="24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>E359/D359</f>
        <v>1.74</v>
      </c>
      <c r="R359" s="6">
        <f>E359/N359</f>
        <v>86.138613861386133</v>
      </c>
      <c r="S359" t="str">
        <f t="shared" si="22"/>
        <v>film &amp; video</v>
      </c>
      <c r="T359" t="str">
        <f t="shared" si="25"/>
        <v>documentary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3"/>
        <v>42536.625</v>
      </c>
      <c r="K360">
        <v>1463517521</v>
      </c>
      <c r="L360" s="13">
        <f t="shared" si="24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>E360/D360</f>
        <v>1.03088</v>
      </c>
      <c r="R360" s="6">
        <f>E360/N360</f>
        <v>193.04868913857678</v>
      </c>
      <c r="S360" t="str">
        <f t="shared" si="22"/>
        <v>film &amp; video</v>
      </c>
      <c r="T360" t="str">
        <f t="shared" si="25"/>
        <v>documentary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3"/>
        <v>41957.216666666667</v>
      </c>
      <c r="K361">
        <v>1414028490</v>
      </c>
      <c r="L361" s="13">
        <f t="shared" si="24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>E361/D361</f>
        <v>1.0485537190082646</v>
      </c>
      <c r="R361" s="6">
        <f>E361/N361</f>
        <v>84.023178807947019</v>
      </c>
      <c r="S361" t="str">
        <f t="shared" si="22"/>
        <v>film &amp; video</v>
      </c>
      <c r="T361" t="str">
        <f t="shared" si="25"/>
        <v>documentary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3"/>
        <v>42208.132638888885</v>
      </c>
      <c r="K362">
        <v>1433799180</v>
      </c>
      <c r="L362" s="13">
        <f t="shared" si="24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>E362/D362</f>
        <v>1.0137499999999999</v>
      </c>
      <c r="R362" s="6">
        <f>E362/N362</f>
        <v>139.82758620689654</v>
      </c>
      <c r="S362" t="str">
        <f t="shared" si="22"/>
        <v>film &amp; video</v>
      </c>
      <c r="T362" t="str">
        <f t="shared" si="25"/>
        <v>documentary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3"/>
        <v>41966.042893518519</v>
      </c>
      <c r="K363">
        <v>1414108906</v>
      </c>
      <c r="L363" s="13">
        <f t="shared" si="24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>E363/D363</f>
        <v>1.1107699999999998</v>
      </c>
      <c r="R363" s="6">
        <f>E363/N363</f>
        <v>109.82189265536722</v>
      </c>
      <c r="S363" t="str">
        <f t="shared" si="22"/>
        <v>film &amp; video</v>
      </c>
      <c r="T363" t="str">
        <f t="shared" si="25"/>
        <v>documentary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3"/>
        <v>41859</v>
      </c>
      <c r="K364">
        <v>1405573391</v>
      </c>
      <c r="L364" s="13">
        <f t="shared" si="24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>E364/D364</f>
        <v>1.2415933781686497</v>
      </c>
      <c r="R364" s="6">
        <f>E364/N364</f>
        <v>139.53488372093022</v>
      </c>
      <c r="S364" t="str">
        <f t="shared" si="22"/>
        <v>film &amp; video</v>
      </c>
      <c r="T364" t="str">
        <f t="shared" si="25"/>
        <v>documentary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3"/>
        <v>40300.806944444441</v>
      </c>
      <c r="K365">
        <v>1268934736</v>
      </c>
      <c r="L365" s="13">
        <f t="shared" si="24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>E365/D365</f>
        <v>1.0133333333333334</v>
      </c>
      <c r="R365" s="6">
        <f>E365/N365</f>
        <v>347.84615384615387</v>
      </c>
      <c r="S365" t="str">
        <f t="shared" si="22"/>
        <v>film &amp; video</v>
      </c>
      <c r="T365" t="str">
        <f t="shared" si="25"/>
        <v>documentary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3"/>
        <v>41811.165972222225</v>
      </c>
      <c r="K366">
        <v>1400704672</v>
      </c>
      <c r="L366" s="13">
        <f t="shared" si="24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>E366/D366</f>
        <v>1.1016142857142857</v>
      </c>
      <c r="R366" s="6">
        <f>E366/N366</f>
        <v>68.24159292035398</v>
      </c>
      <c r="S366" t="str">
        <f t="shared" si="22"/>
        <v>film &amp; video</v>
      </c>
      <c r="T366" t="str">
        <f t="shared" si="25"/>
        <v>documentary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3"/>
        <v>41698.606469907405</v>
      </c>
      <c r="K367">
        <v>1391005999</v>
      </c>
      <c r="L367" s="13">
        <f t="shared" si="24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>E367/D367</f>
        <v>1.0397333333333334</v>
      </c>
      <c r="R367" s="6">
        <f>E367/N367</f>
        <v>239.93846153846152</v>
      </c>
      <c r="S367" t="str">
        <f t="shared" si="22"/>
        <v>film &amp; video</v>
      </c>
      <c r="T367" t="str">
        <f t="shared" si="25"/>
        <v>documentary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3"/>
        <v>41049.793032407404</v>
      </c>
      <c r="K368">
        <v>1334948518</v>
      </c>
      <c r="L368" s="13">
        <f t="shared" si="24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>E368/D368</f>
        <v>1.013157894736842</v>
      </c>
      <c r="R368" s="6">
        <f>E368/N368</f>
        <v>287.31343283582089</v>
      </c>
      <c r="S368" t="str">
        <f t="shared" si="22"/>
        <v>film &amp; video</v>
      </c>
      <c r="T368" t="str">
        <f t="shared" si="25"/>
        <v>documentary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3"/>
        <v>41395.207638888889</v>
      </c>
      <c r="K369">
        <v>1363960278</v>
      </c>
      <c r="L369" s="13">
        <f t="shared" si="24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>E369/D369</f>
        <v>1.033501</v>
      </c>
      <c r="R369" s="6">
        <f>E369/N369</f>
        <v>86.84882352941176</v>
      </c>
      <c r="S369" t="str">
        <f t="shared" si="22"/>
        <v>film &amp; video</v>
      </c>
      <c r="T369" t="str">
        <f t="shared" si="25"/>
        <v>documentary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3"/>
        <v>42078.563912037032</v>
      </c>
      <c r="K370">
        <v>1423405922</v>
      </c>
      <c r="L370" s="13">
        <f t="shared" si="24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>E370/D370</f>
        <v>1.04112</v>
      </c>
      <c r="R370" s="6">
        <f>E370/N370</f>
        <v>81.84905660377359</v>
      </c>
      <c r="S370" t="str">
        <f t="shared" si="22"/>
        <v>film &amp; video</v>
      </c>
      <c r="T370" t="str">
        <f t="shared" si="25"/>
        <v>documentary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3"/>
        <v>40923.551724537036</v>
      </c>
      <c r="K371">
        <v>1324041269</v>
      </c>
      <c r="L371" s="13">
        <f t="shared" si="24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>E371/D371</f>
        <v>1.1015569230769231</v>
      </c>
      <c r="R371" s="6">
        <f>E371/N371</f>
        <v>42.874970059880241</v>
      </c>
      <c r="S371" t="str">
        <f t="shared" si="22"/>
        <v>film &amp; video</v>
      </c>
      <c r="T371" t="str">
        <f t="shared" si="25"/>
        <v>documentary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3"/>
        <v>42741.795138888891</v>
      </c>
      <c r="K372">
        <v>1481137500</v>
      </c>
      <c r="L372" s="13">
        <f t="shared" si="24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>E372/D372</f>
        <v>1.2202</v>
      </c>
      <c r="R372" s="6">
        <f>E372/N372</f>
        <v>709.41860465116281</v>
      </c>
      <c r="S372" t="str">
        <f t="shared" si="22"/>
        <v>film &amp; video</v>
      </c>
      <c r="T372" t="str">
        <f t="shared" si="25"/>
        <v>documentary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3"/>
        <v>41306.767812500002</v>
      </c>
      <c r="K373">
        <v>1355855139</v>
      </c>
      <c r="L373" s="13">
        <f t="shared" si="24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>E373/D373</f>
        <v>1.1416866666666667</v>
      </c>
      <c r="R373" s="6">
        <f>E373/N373</f>
        <v>161.25517890772127</v>
      </c>
      <c r="S373" t="str">
        <f t="shared" si="22"/>
        <v>film &amp; video</v>
      </c>
      <c r="T373" t="str">
        <f t="shared" si="25"/>
        <v>documentary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3"/>
        <v>42465.666666666672</v>
      </c>
      <c r="K374">
        <v>1456408244</v>
      </c>
      <c r="L374" s="13">
        <f t="shared" si="24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>E374/D374</f>
        <v>1.2533333333333334</v>
      </c>
      <c r="R374" s="6">
        <f>E374/N374</f>
        <v>41.777777777777779</v>
      </c>
      <c r="S374" t="str">
        <f t="shared" si="22"/>
        <v>film &amp; video</v>
      </c>
      <c r="T374" t="str">
        <f t="shared" si="25"/>
        <v>documentary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3"/>
        <v>41108.91201388889</v>
      </c>
      <c r="K375">
        <v>1340056398</v>
      </c>
      <c r="L375" s="13">
        <f t="shared" si="24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>E375/D375</f>
        <v>1.0666666666666667</v>
      </c>
      <c r="R375" s="6">
        <f>E375/N375</f>
        <v>89.887640449438209</v>
      </c>
      <c r="S375" t="str">
        <f t="shared" si="22"/>
        <v>film &amp; video</v>
      </c>
      <c r="T375" t="str">
        <f t="shared" si="25"/>
        <v>documentary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3"/>
        <v>40802.889247685183</v>
      </c>
      <c r="K376">
        <v>1312320031</v>
      </c>
      <c r="L376" s="13">
        <f t="shared" si="24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>E376/D376</f>
        <v>1.3065</v>
      </c>
      <c r="R376" s="6">
        <f>E376/N376</f>
        <v>45.051724137931032</v>
      </c>
      <c r="S376" t="str">
        <f t="shared" si="22"/>
        <v>film &amp; video</v>
      </c>
      <c r="T376" t="str">
        <f t="shared" si="25"/>
        <v>documentary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3"/>
        <v>41699.720833333333</v>
      </c>
      <c r="K377">
        <v>1390088311</v>
      </c>
      <c r="L377" s="13">
        <f t="shared" si="24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>E377/D377</f>
        <v>1.2</v>
      </c>
      <c r="R377" s="6">
        <f>E377/N377</f>
        <v>42.857142857142854</v>
      </c>
      <c r="S377" t="str">
        <f t="shared" si="22"/>
        <v>film &amp; video</v>
      </c>
      <c r="T377" t="str">
        <f t="shared" si="25"/>
        <v>documentary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3"/>
        <v>42607.452731481477</v>
      </c>
      <c r="K378">
        <v>1469443916</v>
      </c>
      <c r="L378" s="13">
        <f t="shared" si="24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>E378/D378</f>
        <v>1.0595918367346939</v>
      </c>
      <c r="R378" s="6">
        <f>E378/N378</f>
        <v>54.083333333333336</v>
      </c>
      <c r="S378" t="str">
        <f t="shared" si="22"/>
        <v>film &amp; video</v>
      </c>
      <c r="T378" t="str">
        <f t="shared" si="25"/>
        <v>documentary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3"/>
        <v>42322.292361111111</v>
      </c>
      <c r="K379">
        <v>1444888868</v>
      </c>
      <c r="L379" s="13">
        <f t="shared" si="24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>E379/D379</f>
        <v>1.1439999999999999</v>
      </c>
      <c r="R379" s="6">
        <f>E379/N379</f>
        <v>103.21804511278195</v>
      </c>
      <c r="S379" t="str">
        <f t="shared" si="22"/>
        <v>film &amp; video</v>
      </c>
      <c r="T379" t="str">
        <f t="shared" si="25"/>
        <v>documentary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3"/>
        <v>42394.994444444441</v>
      </c>
      <c r="K380">
        <v>1451655808</v>
      </c>
      <c r="L380" s="13">
        <f t="shared" si="24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>E380/D380</f>
        <v>1.1176666666666666</v>
      </c>
      <c r="R380" s="6">
        <f>E380/N380</f>
        <v>40.397590361445786</v>
      </c>
      <c r="S380" t="str">
        <f t="shared" si="22"/>
        <v>film &amp; video</v>
      </c>
      <c r="T380" t="str">
        <f t="shared" si="25"/>
        <v>documentary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3"/>
        <v>41032.688333333332</v>
      </c>
      <c r="K381">
        <v>1332174672</v>
      </c>
      <c r="L381" s="13">
        <f t="shared" si="24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>E381/D381</f>
        <v>1.1608000000000001</v>
      </c>
      <c r="R381" s="6">
        <f>E381/N381</f>
        <v>116.85906040268456</v>
      </c>
      <c r="S381" t="str">
        <f t="shared" si="22"/>
        <v>film &amp; video</v>
      </c>
      <c r="T381" t="str">
        <f t="shared" si="25"/>
        <v>documentary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3"/>
        <v>42392.719814814816</v>
      </c>
      <c r="K382">
        <v>1451409392</v>
      </c>
      <c r="L382" s="13">
        <f t="shared" si="24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>E382/D382</f>
        <v>1.415</v>
      </c>
      <c r="R382" s="6">
        <f>E382/N382</f>
        <v>115.51020408163265</v>
      </c>
      <c r="S382" t="str">
        <f t="shared" ref="S382:S445" si="26">LEFT(P382,SEARCH("/",P382)-1)</f>
        <v>film &amp; video</v>
      </c>
      <c r="T382" t="str">
        <f t="shared" si="25"/>
        <v>documentary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3"/>
        <v>41120.208333333336</v>
      </c>
      <c r="K383">
        <v>1340642717</v>
      </c>
      <c r="L383" s="13">
        <f t="shared" si="24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>E383/D383</f>
        <v>1.0472999999999999</v>
      </c>
      <c r="R383" s="6">
        <f>E383/N383</f>
        <v>104.31274900398407</v>
      </c>
      <c r="S383" t="str">
        <f t="shared" si="26"/>
        <v>film &amp; video</v>
      </c>
      <c r="T383" t="str">
        <f t="shared" si="25"/>
        <v>documentary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3"/>
        <v>41158.709490740745</v>
      </c>
      <c r="K384">
        <v>1345741300</v>
      </c>
      <c r="L384" s="13">
        <f t="shared" si="24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>E384/D384</f>
        <v>2.5583333333333331</v>
      </c>
      <c r="R384" s="6">
        <f>E384/N384</f>
        <v>69.772727272727266</v>
      </c>
      <c r="S384" t="str">
        <f t="shared" si="26"/>
        <v>film &amp; video</v>
      </c>
      <c r="T384" t="str">
        <f t="shared" si="25"/>
        <v>documentary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3"/>
        <v>41778.117581018516</v>
      </c>
      <c r="K385">
        <v>1398480559</v>
      </c>
      <c r="L385" s="13">
        <f t="shared" si="24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>E385/D385</f>
        <v>2.0670670670670672</v>
      </c>
      <c r="R385" s="6">
        <f>E385/N385</f>
        <v>43.020833333333336</v>
      </c>
      <c r="S385" t="str">
        <f t="shared" si="26"/>
        <v>film &amp; video</v>
      </c>
      <c r="T385" t="str">
        <f t="shared" si="25"/>
        <v>documentary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3"/>
        <v>42010.781793981485</v>
      </c>
      <c r="K386">
        <v>1417977947</v>
      </c>
      <c r="L386" s="13">
        <f t="shared" si="24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>E386/D386</f>
        <v>1.1210500000000001</v>
      </c>
      <c r="R386" s="6">
        <f>E386/N386</f>
        <v>58.540469973890339</v>
      </c>
      <c r="S386" t="str">
        <f t="shared" si="26"/>
        <v>film &amp; video</v>
      </c>
      <c r="T386" t="str">
        <f t="shared" si="25"/>
        <v>documentary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7">(((I387/60)/60)/24)+DATE(1970,1,1)</f>
        <v>41964.626168981486</v>
      </c>
      <c r="K387">
        <v>1413986501</v>
      </c>
      <c r="L387" s="13">
        <f t="shared" ref="L387:L450" si="28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>E387/D387</f>
        <v>1.05982</v>
      </c>
      <c r="R387" s="6">
        <f>E387/N387</f>
        <v>111.79535864978902</v>
      </c>
      <c r="S387" t="str">
        <f t="shared" si="26"/>
        <v>film &amp; video</v>
      </c>
      <c r="T387" t="str">
        <f t="shared" ref="T387:T450" si="29">RIGHT(P387,LEN(P387)-SEARCH("/",P387))</f>
        <v>documentary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7"/>
        <v>42226.951284722221</v>
      </c>
      <c r="K388">
        <v>1437950991</v>
      </c>
      <c r="L388" s="13">
        <f t="shared" si="28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>E388/D388</f>
        <v>1.0016666666666667</v>
      </c>
      <c r="R388" s="6">
        <f>E388/N388</f>
        <v>46.230769230769234</v>
      </c>
      <c r="S388" t="str">
        <f t="shared" si="26"/>
        <v>film &amp; video</v>
      </c>
      <c r="T388" t="str">
        <f t="shared" si="29"/>
        <v>documentary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7"/>
        <v>42231.25</v>
      </c>
      <c r="K389">
        <v>1436976858</v>
      </c>
      <c r="L389" s="13">
        <f t="shared" si="28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>E389/D389</f>
        <v>2.1398947368421051</v>
      </c>
      <c r="R389" s="6">
        <f>E389/N389</f>
        <v>144.69039145907473</v>
      </c>
      <c r="S389" t="str">
        <f t="shared" si="26"/>
        <v>film &amp; video</v>
      </c>
      <c r="T389" t="str">
        <f t="shared" si="29"/>
        <v>documentary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7"/>
        <v>42579.076157407413</v>
      </c>
      <c r="K390">
        <v>1467078580</v>
      </c>
      <c r="L390" s="13">
        <f t="shared" si="28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>E390/D390</f>
        <v>1.2616000000000001</v>
      </c>
      <c r="R390" s="6">
        <f>E390/N390</f>
        <v>88.845070422535215</v>
      </c>
      <c r="S390" t="str">
        <f t="shared" si="26"/>
        <v>film &amp; video</v>
      </c>
      <c r="T390" t="str">
        <f t="shared" si="29"/>
        <v>documentary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7"/>
        <v>41705.957638888889</v>
      </c>
      <c r="K391">
        <v>1391477450</v>
      </c>
      <c r="L391" s="13">
        <f t="shared" si="28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>E391/D391</f>
        <v>1.8153547058823529</v>
      </c>
      <c r="R391" s="6">
        <f>E391/N391</f>
        <v>81.75107284768211</v>
      </c>
      <c r="S391" t="str">
        <f t="shared" si="26"/>
        <v>film &amp; video</v>
      </c>
      <c r="T391" t="str">
        <f t="shared" si="29"/>
        <v>documentary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7"/>
        <v>42132.036712962959</v>
      </c>
      <c r="K392">
        <v>1429318372</v>
      </c>
      <c r="L392" s="13">
        <f t="shared" si="28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>E392/D392</f>
        <v>1</v>
      </c>
      <c r="R392" s="6">
        <f>E392/N392</f>
        <v>71.428571428571431</v>
      </c>
      <c r="S392" t="str">
        <f t="shared" si="26"/>
        <v>film &amp; video</v>
      </c>
      <c r="T392" t="str">
        <f t="shared" si="29"/>
        <v>documentary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7"/>
        <v>40895.040972222225</v>
      </c>
      <c r="K393">
        <v>1321578051</v>
      </c>
      <c r="L393" s="13">
        <f t="shared" si="28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>E393/D393</f>
        <v>1.0061</v>
      </c>
      <c r="R393" s="6">
        <f>E393/N393</f>
        <v>104.25906735751295</v>
      </c>
      <c r="S393" t="str">
        <f t="shared" si="26"/>
        <v>film &amp; video</v>
      </c>
      <c r="T393" t="str">
        <f t="shared" si="29"/>
        <v>documentary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7"/>
        <v>40794.125</v>
      </c>
      <c r="K394">
        <v>1312823571</v>
      </c>
      <c r="L394" s="13">
        <f t="shared" si="28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>E394/D394</f>
        <v>1.009027027027027</v>
      </c>
      <c r="R394" s="6">
        <f>E394/N394</f>
        <v>90.616504854368927</v>
      </c>
      <c r="S394" t="str">
        <f t="shared" si="26"/>
        <v>film &amp; video</v>
      </c>
      <c r="T394" t="str">
        <f t="shared" si="29"/>
        <v>documentary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7"/>
        <v>41557.708935185183</v>
      </c>
      <c r="K395">
        <v>1378746052</v>
      </c>
      <c r="L395" s="13">
        <f t="shared" si="28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>E395/D395</f>
        <v>1.10446</v>
      </c>
      <c r="R395" s="6">
        <f>E395/N395</f>
        <v>157.33048433048432</v>
      </c>
      <c r="S395" t="str">
        <f t="shared" si="26"/>
        <v>film &amp; video</v>
      </c>
      <c r="T395" t="str">
        <f t="shared" si="29"/>
        <v>documentary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7"/>
        <v>42477.776412037041</v>
      </c>
      <c r="K396">
        <v>1455737882</v>
      </c>
      <c r="L396" s="13">
        <f t="shared" si="28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>E396/D396</f>
        <v>1.118936170212766</v>
      </c>
      <c r="R396" s="6">
        <f>E396/N396</f>
        <v>105.18</v>
      </c>
      <c r="S396" t="str">
        <f t="shared" si="26"/>
        <v>film &amp; video</v>
      </c>
      <c r="T396" t="str">
        <f t="shared" si="29"/>
        <v>documentary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7"/>
        <v>41026.897222222222</v>
      </c>
      <c r="K397">
        <v>1332452960</v>
      </c>
      <c r="L397" s="13">
        <f t="shared" si="28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>E397/D397</f>
        <v>1.0804450000000001</v>
      </c>
      <c r="R397" s="6">
        <f>E397/N397</f>
        <v>58.719836956521746</v>
      </c>
      <c r="S397" t="str">
        <f t="shared" si="26"/>
        <v>film &amp; video</v>
      </c>
      <c r="T397" t="str">
        <f t="shared" si="29"/>
        <v>documentary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7"/>
        <v>41097.564884259256</v>
      </c>
      <c r="K398">
        <v>1340372006</v>
      </c>
      <c r="L398" s="13">
        <f t="shared" si="28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>E398/D398</f>
        <v>1.0666666666666667</v>
      </c>
      <c r="R398" s="6">
        <f>E398/N398</f>
        <v>81.632653061224488</v>
      </c>
      <c r="S398" t="str">
        <f t="shared" si="26"/>
        <v>film &amp; video</v>
      </c>
      <c r="T398" t="str">
        <f t="shared" si="29"/>
        <v>documentary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7"/>
        <v>40422.155555555553</v>
      </c>
      <c r="K399">
        <v>1279651084</v>
      </c>
      <c r="L399" s="13">
        <f t="shared" si="28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>E399/D399</f>
        <v>1.0390027322404372</v>
      </c>
      <c r="R399" s="6">
        <f>E399/N399</f>
        <v>56.460043668122275</v>
      </c>
      <c r="S399" t="str">
        <f t="shared" si="26"/>
        <v>film &amp; video</v>
      </c>
      <c r="T399" t="str">
        <f t="shared" si="29"/>
        <v>documentary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7"/>
        <v>42123.793124999997</v>
      </c>
      <c r="K400">
        <v>1426446126</v>
      </c>
      <c r="L400" s="13">
        <f t="shared" si="28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>E400/D400</f>
        <v>1.2516</v>
      </c>
      <c r="R400" s="6">
        <f>E400/N400</f>
        <v>140.1044776119403</v>
      </c>
      <c r="S400" t="str">
        <f t="shared" si="26"/>
        <v>film &amp; video</v>
      </c>
      <c r="T400" t="str">
        <f t="shared" si="29"/>
        <v>documentary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7"/>
        <v>42718.5</v>
      </c>
      <c r="K401">
        <v>1479070867</v>
      </c>
      <c r="L401" s="13">
        <f t="shared" si="28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>E401/D401</f>
        <v>1.0680499999999999</v>
      </c>
      <c r="R401" s="6">
        <f>E401/N401</f>
        <v>224.85263157894738</v>
      </c>
      <c r="S401" t="str">
        <f t="shared" si="26"/>
        <v>film &amp; video</v>
      </c>
      <c r="T401" t="str">
        <f t="shared" si="29"/>
        <v>documentary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7"/>
        <v>41776.145833333336</v>
      </c>
      <c r="K402">
        <v>1397661347</v>
      </c>
      <c r="L402" s="13">
        <f t="shared" si="28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>E402/D402</f>
        <v>1.1230249999999999</v>
      </c>
      <c r="R402" s="6">
        <f>E402/N402</f>
        <v>181.13306451612902</v>
      </c>
      <c r="S402" t="str">
        <f t="shared" si="26"/>
        <v>film &amp; video</v>
      </c>
      <c r="T402" t="str">
        <f t="shared" si="29"/>
        <v>documentary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7"/>
        <v>40762.842245370368</v>
      </c>
      <c r="K403">
        <v>1310155970</v>
      </c>
      <c r="L403" s="13">
        <f t="shared" si="28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>E403/D403</f>
        <v>1.0381199999999999</v>
      </c>
      <c r="R403" s="6">
        <f>E403/N403</f>
        <v>711.04109589041093</v>
      </c>
      <c r="S403" t="str">
        <f t="shared" si="26"/>
        <v>film &amp; video</v>
      </c>
      <c r="T403" t="str">
        <f t="shared" si="29"/>
        <v>documentary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7"/>
        <v>42313.58121527778</v>
      </c>
      <c r="K404">
        <v>1444913817</v>
      </c>
      <c r="L404" s="13">
        <f t="shared" si="28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>E404/D404</f>
        <v>1.4165000000000001</v>
      </c>
      <c r="R404" s="6">
        <f>E404/N404</f>
        <v>65.883720930232556</v>
      </c>
      <c r="S404" t="str">
        <f t="shared" si="26"/>
        <v>film &amp; video</v>
      </c>
      <c r="T404" t="str">
        <f t="shared" si="29"/>
        <v>documentary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7"/>
        <v>40765.297222222223</v>
      </c>
      <c r="K405">
        <v>1308900441</v>
      </c>
      <c r="L405" s="13">
        <f t="shared" si="28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>E405/D405</f>
        <v>1.0526</v>
      </c>
      <c r="R405" s="6">
        <f>E405/N405</f>
        <v>75.185714285714283</v>
      </c>
      <c r="S405" t="str">
        <f t="shared" si="26"/>
        <v>film &amp; video</v>
      </c>
      <c r="T405" t="str">
        <f t="shared" si="29"/>
        <v>documentary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7"/>
        <v>41675.961111111108</v>
      </c>
      <c r="K406">
        <v>1389107062</v>
      </c>
      <c r="L406" s="13">
        <f t="shared" si="28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>E406/D406</f>
        <v>1.0309142857142857</v>
      </c>
      <c r="R406" s="6">
        <f>E406/N406</f>
        <v>133.14391143911439</v>
      </c>
      <c r="S406" t="str">
        <f t="shared" si="26"/>
        <v>film &amp; video</v>
      </c>
      <c r="T406" t="str">
        <f t="shared" si="29"/>
        <v>documentary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7"/>
        <v>41704.08494212963</v>
      </c>
      <c r="K407">
        <v>1391479339</v>
      </c>
      <c r="L407" s="13">
        <f t="shared" si="28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>E407/D407</f>
        <v>1.0765957446808512</v>
      </c>
      <c r="R407" s="6">
        <f>E407/N407</f>
        <v>55.2</v>
      </c>
      <c r="S407" t="str">
        <f t="shared" si="26"/>
        <v>film &amp; video</v>
      </c>
      <c r="T407" t="str">
        <f t="shared" si="29"/>
        <v>documentary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7"/>
        <v>40672.249305555553</v>
      </c>
      <c r="K408">
        <v>1301975637</v>
      </c>
      <c r="L408" s="13">
        <f t="shared" si="28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>E408/D408</f>
        <v>1.0770464285714285</v>
      </c>
      <c r="R408" s="6">
        <f>E408/N408</f>
        <v>86.163714285714292</v>
      </c>
      <c r="S408" t="str">
        <f t="shared" si="26"/>
        <v>film &amp; video</v>
      </c>
      <c r="T408" t="str">
        <f t="shared" si="29"/>
        <v>documentary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7"/>
        <v>40866.912615740745</v>
      </c>
      <c r="K409">
        <v>1316552050</v>
      </c>
      <c r="L409" s="13">
        <f t="shared" si="28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>E409/D409</f>
        <v>1.0155000000000001</v>
      </c>
      <c r="R409" s="6">
        <f>E409/N409</f>
        <v>92.318181818181813</v>
      </c>
      <c r="S409" t="str">
        <f t="shared" si="26"/>
        <v>film &amp; video</v>
      </c>
      <c r="T409" t="str">
        <f t="shared" si="29"/>
        <v>documentary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7"/>
        <v>41583.777662037035</v>
      </c>
      <c r="K410">
        <v>1380217190</v>
      </c>
      <c r="L410" s="13">
        <f t="shared" si="28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>E410/D410</f>
        <v>1.0143766666666667</v>
      </c>
      <c r="R410" s="6">
        <f>E410/N410</f>
        <v>160.16473684210527</v>
      </c>
      <c r="S410" t="str">
        <f t="shared" si="26"/>
        <v>film &amp; video</v>
      </c>
      <c r="T410" t="str">
        <f t="shared" si="29"/>
        <v>documentary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7"/>
        <v>42573.862777777773</v>
      </c>
      <c r="K411">
        <v>1466628144</v>
      </c>
      <c r="L411" s="13">
        <f t="shared" si="28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>E411/D411</f>
        <v>1.3680000000000001</v>
      </c>
      <c r="R411" s="6">
        <f>E411/N411</f>
        <v>45.6</v>
      </c>
      <c r="S411" t="str">
        <f t="shared" si="26"/>
        <v>film &amp; video</v>
      </c>
      <c r="T411" t="str">
        <f t="shared" si="29"/>
        <v>documentary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7"/>
        <v>42173.981446759266</v>
      </c>
      <c r="K412">
        <v>1429486397</v>
      </c>
      <c r="L412" s="13">
        <f t="shared" si="28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>E412/D412</f>
        <v>1.2829999999999999</v>
      </c>
      <c r="R412" s="6">
        <f>E412/N412</f>
        <v>183.28571428571428</v>
      </c>
      <c r="S412" t="str">
        <f t="shared" si="26"/>
        <v>film &amp; video</v>
      </c>
      <c r="T412" t="str">
        <f t="shared" si="29"/>
        <v>documentary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7"/>
        <v>41630.208333333336</v>
      </c>
      <c r="K413">
        <v>1384920804</v>
      </c>
      <c r="L413" s="13">
        <f t="shared" si="28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>E413/D413</f>
        <v>1.0105</v>
      </c>
      <c r="R413" s="6">
        <f>E413/N413</f>
        <v>125.78838174273859</v>
      </c>
      <c r="S413" t="str">
        <f t="shared" si="26"/>
        <v>film &amp; video</v>
      </c>
      <c r="T413" t="str">
        <f t="shared" si="29"/>
        <v>documentary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7"/>
        <v>41115.742800925924</v>
      </c>
      <c r="K414">
        <v>1341856178</v>
      </c>
      <c r="L414" s="13">
        <f t="shared" si="28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>E414/D414</f>
        <v>1.2684</v>
      </c>
      <c r="R414" s="6">
        <f>E414/N414</f>
        <v>57.654545454545456</v>
      </c>
      <c r="S414" t="str">
        <f t="shared" si="26"/>
        <v>film &amp; video</v>
      </c>
      <c r="T414" t="str">
        <f t="shared" si="29"/>
        <v>documentary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7"/>
        <v>41109.877442129626</v>
      </c>
      <c r="K415">
        <v>1340139811</v>
      </c>
      <c r="L415" s="13">
        <f t="shared" si="28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>E415/D415</f>
        <v>1.0508593749999999</v>
      </c>
      <c r="R415" s="6">
        <f>E415/N415</f>
        <v>78.660818713450297</v>
      </c>
      <c r="S415" t="str">
        <f t="shared" si="26"/>
        <v>film &amp; video</v>
      </c>
      <c r="T415" t="str">
        <f t="shared" si="29"/>
        <v>documentary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7"/>
        <v>41559.063252314816</v>
      </c>
      <c r="K416">
        <v>1378949465</v>
      </c>
      <c r="L416" s="13">
        <f t="shared" si="28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>E416/D416</f>
        <v>1.0285405405405406</v>
      </c>
      <c r="R416" s="6">
        <f>E416/N416</f>
        <v>91.480769230769226</v>
      </c>
      <c r="S416" t="str">
        <f t="shared" si="26"/>
        <v>film &amp; video</v>
      </c>
      <c r="T416" t="str">
        <f t="shared" si="29"/>
        <v>documentary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7"/>
        <v>41929.5</v>
      </c>
      <c r="K417">
        <v>1411417602</v>
      </c>
      <c r="L417" s="13">
        <f t="shared" si="28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>E417/D417</f>
        <v>1.0214714285714286</v>
      </c>
      <c r="R417" s="6">
        <f>E417/N417</f>
        <v>68.09809523809524</v>
      </c>
      <c r="S417" t="str">
        <f t="shared" si="26"/>
        <v>film &amp; video</v>
      </c>
      <c r="T417" t="str">
        <f t="shared" si="29"/>
        <v>documentary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7"/>
        <v>41678.396192129629</v>
      </c>
      <c r="K418">
        <v>1389259831</v>
      </c>
      <c r="L418" s="13">
        <f t="shared" si="28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>E418/D418</f>
        <v>1.2021700000000002</v>
      </c>
      <c r="R418" s="6">
        <f>E418/N418</f>
        <v>48.086800000000004</v>
      </c>
      <c r="S418" t="str">
        <f t="shared" si="26"/>
        <v>film &amp; video</v>
      </c>
      <c r="T418" t="str">
        <f t="shared" si="29"/>
        <v>documentary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7"/>
        <v>41372.189583333333</v>
      </c>
      <c r="K419">
        <v>1364426260</v>
      </c>
      <c r="L419" s="13">
        <f t="shared" si="28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>E419/D419</f>
        <v>1.0024761904761905</v>
      </c>
      <c r="R419" s="6">
        <f>E419/N419</f>
        <v>202.42307692307693</v>
      </c>
      <c r="S419" t="str">
        <f t="shared" si="26"/>
        <v>film &amp; video</v>
      </c>
      <c r="T419" t="str">
        <f t="shared" si="29"/>
        <v>documentary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7"/>
        <v>42208.282372685186</v>
      </c>
      <c r="K420">
        <v>1435041997</v>
      </c>
      <c r="L420" s="13">
        <f t="shared" si="28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>E420/D420</f>
        <v>1.0063392857142857</v>
      </c>
      <c r="R420" s="6">
        <f>E420/N420</f>
        <v>216.75</v>
      </c>
      <c r="S420" t="str">
        <f t="shared" si="26"/>
        <v>film &amp; video</v>
      </c>
      <c r="T420" t="str">
        <f t="shared" si="29"/>
        <v>documentary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7"/>
        <v>41454.842442129629</v>
      </c>
      <c r="K421">
        <v>1367352787</v>
      </c>
      <c r="L421" s="13">
        <f t="shared" si="28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>E421/D421</f>
        <v>1.004375</v>
      </c>
      <c r="R421" s="6">
        <f>E421/N421</f>
        <v>110.06849315068493</v>
      </c>
      <c r="S421" t="str">
        <f t="shared" si="26"/>
        <v>film &amp; video</v>
      </c>
      <c r="T421" t="str">
        <f t="shared" si="29"/>
        <v>documentary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7"/>
        <v>41712.194803240738</v>
      </c>
      <c r="K422">
        <v>1392183631</v>
      </c>
      <c r="L422" s="13">
        <f t="shared" si="28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>E422/D422</f>
        <v>4.3939393939393936E-3</v>
      </c>
      <c r="R422" s="6">
        <f>E422/N422</f>
        <v>4.833333333333333</v>
      </c>
      <c r="S422" t="str">
        <f t="shared" si="26"/>
        <v>film &amp; video</v>
      </c>
      <c r="T422" t="str">
        <f t="shared" si="29"/>
        <v>animation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7"/>
        <v>42237.491388888884</v>
      </c>
      <c r="K423">
        <v>1434973656</v>
      </c>
      <c r="L423" s="13">
        <f t="shared" si="28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>E423/D423</f>
        <v>2.0066666666666667E-2</v>
      </c>
      <c r="R423" s="6">
        <f>E423/N423</f>
        <v>50.166666666666664</v>
      </c>
      <c r="S423" t="str">
        <f t="shared" si="26"/>
        <v>film &amp; video</v>
      </c>
      <c r="T423" t="str">
        <f t="shared" si="29"/>
        <v>animation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7"/>
        <v>41893.260381944441</v>
      </c>
      <c r="K424">
        <v>1407824097</v>
      </c>
      <c r="L424" s="13">
        <f t="shared" si="28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>E424/D424</f>
        <v>1.0749999999999999E-2</v>
      </c>
      <c r="R424" s="6">
        <f>E424/N424</f>
        <v>35.833333333333336</v>
      </c>
      <c r="S424" t="str">
        <f t="shared" si="26"/>
        <v>film &amp; video</v>
      </c>
      <c r="T424" t="str">
        <f t="shared" si="29"/>
        <v>animation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7"/>
        <v>41430.92627314815</v>
      </c>
      <c r="K425">
        <v>1367878430</v>
      </c>
      <c r="L425" s="13">
        <f t="shared" si="28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>E425/D425</f>
        <v>7.6499999999999997E-3</v>
      </c>
      <c r="R425" s="6">
        <f>E425/N425</f>
        <v>11.76923076923077</v>
      </c>
      <c r="S425" t="str">
        <f t="shared" si="26"/>
        <v>film &amp; video</v>
      </c>
      <c r="T425" t="str">
        <f t="shared" si="29"/>
        <v>animation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7"/>
        <v>40994.334479166668</v>
      </c>
      <c r="K426">
        <v>1327568499</v>
      </c>
      <c r="L426" s="13">
        <f t="shared" si="28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>E426/D426</f>
        <v>6.7966666666666675E-2</v>
      </c>
      <c r="R426" s="6">
        <f>E426/N426</f>
        <v>40.78</v>
      </c>
      <c r="S426" t="str">
        <f t="shared" si="26"/>
        <v>film &amp; video</v>
      </c>
      <c r="T426" t="str">
        <f t="shared" si="29"/>
        <v>animation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7"/>
        <v>42335.902824074074</v>
      </c>
      <c r="K427">
        <v>1443472804</v>
      </c>
      <c r="L427" s="13">
        <f t="shared" si="28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>E427/D427</f>
        <v>1.2E-4</v>
      </c>
      <c r="R427" s="6">
        <f>E427/N427</f>
        <v>3</v>
      </c>
      <c r="S427" t="str">
        <f t="shared" si="26"/>
        <v>film &amp; video</v>
      </c>
      <c r="T427" t="str">
        <f t="shared" si="29"/>
        <v>animation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7"/>
        <v>42430.711967592593</v>
      </c>
      <c r="K428">
        <v>1454259914</v>
      </c>
      <c r="L428" s="13">
        <f t="shared" si="28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>E428/D428</f>
        <v>1.3299999999999999E-2</v>
      </c>
      <c r="R428" s="6">
        <f>E428/N428</f>
        <v>16.625</v>
      </c>
      <c r="S428" t="str">
        <f t="shared" si="26"/>
        <v>film &amp; video</v>
      </c>
      <c r="T428" t="str">
        <f t="shared" si="29"/>
        <v>animation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7"/>
        <v>42299.790972222225</v>
      </c>
      <c r="K429">
        <v>1444340940</v>
      </c>
      <c r="L429" s="13">
        <f t="shared" si="28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>E429/D429</f>
        <v>0</v>
      </c>
      <c r="R429" s="6" t="e">
        <f>E429/N429</f>
        <v>#DIV/0!</v>
      </c>
      <c r="S429" t="str">
        <f t="shared" si="26"/>
        <v>film &amp; video</v>
      </c>
      <c r="T429" t="str">
        <f t="shared" si="29"/>
        <v>animation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7"/>
        <v>41806.916666666664</v>
      </c>
      <c r="K430">
        <v>1400523845</v>
      </c>
      <c r="L430" s="13">
        <f t="shared" si="28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>E430/D430</f>
        <v>5.6333333333333332E-2</v>
      </c>
      <c r="R430" s="6">
        <f>E430/N430</f>
        <v>52</v>
      </c>
      <c r="S430" t="str">
        <f t="shared" si="26"/>
        <v>film &amp; video</v>
      </c>
      <c r="T430" t="str">
        <f t="shared" si="29"/>
        <v>animation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7"/>
        <v>40144.207638888889</v>
      </c>
      <c r="K431">
        <v>1252964282</v>
      </c>
      <c r="L431" s="13">
        <f t="shared" si="28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>E431/D431</f>
        <v>0</v>
      </c>
      <c r="R431" s="6" t="e">
        <f>E431/N431</f>
        <v>#DIV/0!</v>
      </c>
      <c r="S431" t="str">
        <f t="shared" si="26"/>
        <v>film &amp; video</v>
      </c>
      <c r="T431" t="str">
        <f t="shared" si="29"/>
        <v>animation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7"/>
        <v>41528.107256944444</v>
      </c>
      <c r="K432">
        <v>1377570867</v>
      </c>
      <c r="L432" s="13">
        <f t="shared" si="28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>E432/D432</f>
        <v>2.4E-2</v>
      </c>
      <c r="R432" s="6">
        <f>E432/N432</f>
        <v>4.8</v>
      </c>
      <c r="S432" t="str">
        <f t="shared" si="26"/>
        <v>film &amp; video</v>
      </c>
      <c r="T432" t="str">
        <f t="shared" si="29"/>
        <v>animation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7"/>
        <v>42556.871331018512</v>
      </c>
      <c r="K433">
        <v>1465160083</v>
      </c>
      <c r="L433" s="13">
        <f t="shared" si="28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>E433/D433</f>
        <v>0.13833333333333334</v>
      </c>
      <c r="R433" s="6">
        <f>E433/N433</f>
        <v>51.875</v>
      </c>
      <c r="S433" t="str">
        <f t="shared" si="26"/>
        <v>film &amp; video</v>
      </c>
      <c r="T433" t="str">
        <f t="shared" si="29"/>
        <v>animation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7"/>
        <v>42298.726631944446</v>
      </c>
      <c r="K434">
        <v>1440264381</v>
      </c>
      <c r="L434" s="13">
        <f t="shared" si="28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>E434/D434</f>
        <v>9.5000000000000001E-2</v>
      </c>
      <c r="R434" s="6">
        <f>E434/N434</f>
        <v>71.25</v>
      </c>
      <c r="S434" t="str">
        <f t="shared" si="26"/>
        <v>film &amp; video</v>
      </c>
      <c r="T434" t="str">
        <f t="shared" si="29"/>
        <v>animation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7"/>
        <v>42288.629884259266</v>
      </c>
      <c r="K435">
        <v>1439392022</v>
      </c>
      <c r="L435" s="13">
        <f t="shared" si="28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>E435/D435</f>
        <v>0</v>
      </c>
      <c r="R435" s="6" t="e">
        <f>E435/N435</f>
        <v>#DIV/0!</v>
      </c>
      <c r="S435" t="str">
        <f t="shared" si="26"/>
        <v>film &amp; video</v>
      </c>
      <c r="T435" t="str">
        <f t="shared" si="29"/>
        <v>animation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7"/>
        <v>41609.876180555555</v>
      </c>
      <c r="K436">
        <v>1383076902</v>
      </c>
      <c r="L436" s="13">
        <f t="shared" si="28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>E436/D436</f>
        <v>0.05</v>
      </c>
      <c r="R436" s="6">
        <f>E436/N436</f>
        <v>62.5</v>
      </c>
      <c r="S436" t="str">
        <f t="shared" si="26"/>
        <v>film &amp; video</v>
      </c>
      <c r="T436" t="str">
        <f t="shared" si="29"/>
        <v>animation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7"/>
        <v>41530.747453703705</v>
      </c>
      <c r="K437">
        <v>1376502980</v>
      </c>
      <c r="L437" s="13">
        <f t="shared" si="28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>E437/D437</f>
        <v>2.7272727272727273E-5</v>
      </c>
      <c r="R437" s="6"/>
      <c r="S437" t="str">
        <f t="shared" si="26"/>
        <v>film &amp; video</v>
      </c>
      <c r="T437" t="str">
        <f t="shared" si="29"/>
        <v>animation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7"/>
        <v>41486.36241898148</v>
      </c>
      <c r="K438">
        <v>1372668113</v>
      </c>
      <c r="L438" s="13">
        <f t="shared" si="28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>E438/D438</f>
        <v>0</v>
      </c>
      <c r="R438" s="6"/>
      <c r="S438" t="str">
        <f t="shared" si="26"/>
        <v>film &amp; video</v>
      </c>
      <c r="T438" t="str">
        <f t="shared" si="29"/>
        <v>animation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7"/>
        <v>42651.31858796296</v>
      </c>
      <c r="K439">
        <v>1470728326</v>
      </c>
      <c r="L439" s="13">
        <f t="shared" si="28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>E439/D439</f>
        <v>0</v>
      </c>
      <c r="R439" s="6"/>
      <c r="S439" t="str">
        <f t="shared" si="26"/>
        <v>film &amp; video</v>
      </c>
      <c r="T439" t="str">
        <f t="shared" si="29"/>
        <v>animation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7"/>
        <v>42326.302754629629</v>
      </c>
      <c r="K440">
        <v>1445235358</v>
      </c>
      <c r="L440" s="13">
        <f t="shared" si="28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>E440/D440</f>
        <v>9.3799999999999994E-2</v>
      </c>
      <c r="R440" s="6"/>
      <c r="S440" t="str">
        <f t="shared" si="26"/>
        <v>film &amp; video</v>
      </c>
      <c r="T440" t="str">
        <f t="shared" si="29"/>
        <v>animation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7"/>
        <v>41929.761782407404</v>
      </c>
      <c r="K441">
        <v>1412705818</v>
      </c>
      <c r="L441" s="13">
        <f t="shared" si="28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>E441/D441</f>
        <v>0</v>
      </c>
      <c r="R441" s="6"/>
      <c r="S441" t="str">
        <f t="shared" si="26"/>
        <v>film &amp; video</v>
      </c>
      <c r="T441" t="str">
        <f t="shared" si="29"/>
        <v>animation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7"/>
        <v>42453.943900462968</v>
      </c>
      <c r="K442">
        <v>1456270753</v>
      </c>
      <c r="L442" s="13">
        <f t="shared" si="28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>E442/D442</f>
        <v>1E-3</v>
      </c>
      <c r="R442" s="6"/>
      <c r="S442" t="str">
        <f t="shared" si="26"/>
        <v>film &amp; video</v>
      </c>
      <c r="T442" t="str">
        <f t="shared" si="29"/>
        <v>animation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7"/>
        <v>41580.793935185182</v>
      </c>
      <c r="K443">
        <v>1380826996</v>
      </c>
      <c r="L443" s="13">
        <f t="shared" si="28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>E443/D443</f>
        <v>0</v>
      </c>
      <c r="R443" s="6"/>
      <c r="S443" t="str">
        <f t="shared" si="26"/>
        <v>film &amp; video</v>
      </c>
      <c r="T443" t="str">
        <f t="shared" si="29"/>
        <v>animation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7"/>
        <v>42054.888692129629</v>
      </c>
      <c r="K444">
        <v>1421788783</v>
      </c>
      <c r="L444" s="13">
        <f t="shared" si="28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>E444/D444</f>
        <v>0.39358823529411763</v>
      </c>
      <c r="R444" s="6"/>
      <c r="S444" t="str">
        <f t="shared" si="26"/>
        <v>film &amp; video</v>
      </c>
      <c r="T444" t="str">
        <f t="shared" si="29"/>
        <v>animation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7"/>
        <v>41680.015057870369</v>
      </c>
      <c r="K445">
        <v>1389399701</v>
      </c>
      <c r="L445" s="13">
        <f t="shared" si="28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>E445/D445</f>
        <v>1E-3</v>
      </c>
      <c r="R445" s="6"/>
      <c r="S445" t="str">
        <f t="shared" si="26"/>
        <v>film &amp; video</v>
      </c>
      <c r="T445" t="str">
        <f t="shared" si="29"/>
        <v>animation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7"/>
        <v>40954.906956018516</v>
      </c>
      <c r="K446">
        <v>1324158361</v>
      </c>
      <c r="L446" s="13">
        <f t="shared" si="28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>E446/D446</f>
        <v>0.05</v>
      </c>
      <c r="R446" s="6"/>
      <c r="S446" t="str">
        <f t="shared" ref="S446:S509" si="30">LEFT(P446,SEARCH("/",P446)-1)</f>
        <v>film &amp; video</v>
      </c>
      <c r="T446" t="str">
        <f t="shared" si="29"/>
        <v>animation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7"/>
        <v>42145.335358796292</v>
      </c>
      <c r="K447">
        <v>1430899375</v>
      </c>
      <c r="L447" s="13">
        <f t="shared" si="28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>E447/D447</f>
        <v>3.3333333333333335E-5</v>
      </c>
      <c r="R447" s="6"/>
      <c r="S447" t="str">
        <f t="shared" si="30"/>
        <v>film &amp; video</v>
      </c>
      <c r="T447" t="str">
        <f t="shared" si="29"/>
        <v>animation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7"/>
        <v>42067.083564814813</v>
      </c>
      <c r="K448">
        <v>1422842420</v>
      </c>
      <c r="L448" s="13">
        <f t="shared" si="28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>E448/D448</f>
        <v>7.2952380952380949E-2</v>
      </c>
      <c r="R448" s="6"/>
      <c r="S448" t="str">
        <f t="shared" si="30"/>
        <v>film &amp; video</v>
      </c>
      <c r="T448" t="str">
        <f t="shared" si="29"/>
        <v>animation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7"/>
        <v>41356.513460648144</v>
      </c>
      <c r="K449">
        <v>1361884763</v>
      </c>
      <c r="L449" s="13">
        <f t="shared" si="28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>E449/D449</f>
        <v>1.6666666666666666E-4</v>
      </c>
      <c r="R449" s="6"/>
      <c r="S449" t="str">
        <f t="shared" si="30"/>
        <v>film &amp; video</v>
      </c>
      <c r="T449" t="str">
        <f t="shared" si="29"/>
        <v>animation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7"/>
        <v>41773.758043981477</v>
      </c>
      <c r="K450">
        <v>1398363095</v>
      </c>
      <c r="L450" s="13">
        <f t="shared" si="28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>E450/D450</f>
        <v>3.2804E-2</v>
      </c>
      <c r="R450" s="6"/>
      <c r="S450" t="str">
        <f t="shared" si="30"/>
        <v>film &amp; video</v>
      </c>
      <c r="T450" t="str">
        <f t="shared" si="29"/>
        <v>animation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31">(((I451/60)/60)/24)+DATE(1970,1,1)</f>
        <v>41564.568113425928</v>
      </c>
      <c r="K451">
        <v>1379425085</v>
      </c>
      <c r="L451" s="13">
        <f t="shared" ref="L451:L514" si="32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>E451/D451</f>
        <v>2.2499999999999999E-2</v>
      </c>
      <c r="R451" s="6"/>
      <c r="S451" t="str">
        <f t="shared" si="30"/>
        <v>film &amp; video</v>
      </c>
      <c r="T451" t="str">
        <f t="shared" ref="T451:T514" si="33">RIGHT(P451,LEN(P451)-SEARCH("/",P451))</f>
        <v>animation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31"/>
        <v>41684.946759259255</v>
      </c>
      <c r="K452">
        <v>1389825800</v>
      </c>
      <c r="L452" s="13">
        <f t="shared" si="32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>E452/D452</f>
        <v>7.92E-3</v>
      </c>
      <c r="R452" s="6"/>
      <c r="S452" t="str">
        <f t="shared" si="30"/>
        <v>film &amp; video</v>
      </c>
      <c r="T452" t="str">
        <f t="shared" si="33"/>
        <v>animation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31"/>
        <v>41664.715173611112</v>
      </c>
      <c r="K453">
        <v>1388077791</v>
      </c>
      <c r="L453" s="13">
        <f t="shared" si="32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>E453/D453</f>
        <v>0</v>
      </c>
      <c r="R453" s="6"/>
      <c r="S453" t="str">
        <f t="shared" si="30"/>
        <v>film &amp; video</v>
      </c>
      <c r="T453" t="str">
        <f t="shared" si="33"/>
        <v>animation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31"/>
        <v>42137.703877314809</v>
      </c>
      <c r="K454">
        <v>1428944015</v>
      </c>
      <c r="L454" s="13">
        <f t="shared" si="32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>E454/D454</f>
        <v>0.64</v>
      </c>
      <c r="R454" s="6"/>
      <c r="S454" t="str">
        <f t="shared" si="30"/>
        <v>film &amp; video</v>
      </c>
      <c r="T454" t="str">
        <f t="shared" si="33"/>
        <v>animation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31"/>
        <v>42054.824988425928</v>
      </c>
      <c r="K455">
        <v>1422992879</v>
      </c>
      <c r="L455" s="13">
        <f t="shared" si="32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>E455/D455</f>
        <v>2.740447957839262E-4</v>
      </c>
      <c r="R455" s="6"/>
      <c r="S455" t="str">
        <f t="shared" si="30"/>
        <v>film &amp; video</v>
      </c>
      <c r="T455" t="str">
        <f t="shared" si="33"/>
        <v>animation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31"/>
        <v>41969.551388888889</v>
      </c>
      <c r="K456">
        <v>1414343571</v>
      </c>
      <c r="L456" s="13">
        <f t="shared" si="32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>E456/D456</f>
        <v>8.2000000000000007E-3</v>
      </c>
      <c r="R456" s="6"/>
      <c r="S456" t="str">
        <f t="shared" si="30"/>
        <v>film &amp; video</v>
      </c>
      <c r="T456" t="str">
        <f t="shared" si="33"/>
        <v>animation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31"/>
        <v>41016.021527777775</v>
      </c>
      <c r="K457">
        <v>1330733022</v>
      </c>
      <c r="L457" s="13">
        <f t="shared" si="32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>E457/D457</f>
        <v>6.9230769230769226E-4</v>
      </c>
      <c r="R457" s="6"/>
      <c r="S457" t="str">
        <f t="shared" si="30"/>
        <v>film &amp; video</v>
      </c>
      <c r="T457" t="str">
        <f t="shared" si="33"/>
        <v>animation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31"/>
        <v>41569.165972222225</v>
      </c>
      <c r="K458">
        <v>1380559201</v>
      </c>
      <c r="L458" s="13">
        <f t="shared" si="32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>E458/D458</f>
        <v>6.8631863186318634E-3</v>
      </c>
      <c r="R458" s="6"/>
      <c r="S458" t="str">
        <f t="shared" si="30"/>
        <v>film &amp; video</v>
      </c>
      <c r="T458" t="str">
        <f t="shared" si="33"/>
        <v>animation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31"/>
        <v>41867.767500000002</v>
      </c>
      <c r="K459">
        <v>1405621512</v>
      </c>
      <c r="L459" s="13">
        <f t="shared" si="32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>E459/D459</f>
        <v>0</v>
      </c>
      <c r="R459" s="6"/>
      <c r="S459" t="str">
        <f t="shared" si="30"/>
        <v>film &amp; video</v>
      </c>
      <c r="T459" t="str">
        <f t="shared" si="33"/>
        <v>animation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31"/>
        <v>41408.69976851852</v>
      </c>
      <c r="K460">
        <v>1365958060</v>
      </c>
      <c r="L460" s="13">
        <f t="shared" si="32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>E460/D460</f>
        <v>8.2100000000000006E-2</v>
      </c>
      <c r="R460" s="6"/>
      <c r="S460" t="str">
        <f t="shared" si="30"/>
        <v>film &amp; video</v>
      </c>
      <c r="T460" t="str">
        <f t="shared" si="33"/>
        <v>animation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31"/>
        <v>40860.682025462964</v>
      </c>
      <c r="K461">
        <v>1316013727</v>
      </c>
      <c r="L461" s="13">
        <f t="shared" si="32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>E461/D461</f>
        <v>6.4102564102564103E-4</v>
      </c>
      <c r="R461" s="6"/>
      <c r="S461" t="str">
        <f t="shared" si="30"/>
        <v>film &amp; video</v>
      </c>
      <c r="T461" t="str">
        <f t="shared" si="33"/>
        <v>animation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31"/>
        <v>41791.166666666664</v>
      </c>
      <c r="K462">
        <v>1398862875</v>
      </c>
      <c r="L462" s="13">
        <f t="shared" si="32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>E462/D462</f>
        <v>2.9411764705882353E-3</v>
      </c>
      <c r="R462" s="6"/>
      <c r="S462" t="str">
        <f t="shared" si="30"/>
        <v>film &amp; video</v>
      </c>
      <c r="T462" t="str">
        <f t="shared" si="33"/>
        <v>animation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31"/>
        <v>41427.84684027778</v>
      </c>
      <c r="K463">
        <v>1368476367</v>
      </c>
      <c r="L463" s="13">
        <f t="shared" si="32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>E463/D463</f>
        <v>0</v>
      </c>
      <c r="R463" s="6"/>
      <c r="S463" t="str">
        <f t="shared" si="30"/>
        <v>film &amp; video</v>
      </c>
      <c r="T463" t="str">
        <f t="shared" si="33"/>
        <v>animation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31"/>
        <v>40765.126631944448</v>
      </c>
      <c r="K464">
        <v>1307761341</v>
      </c>
      <c r="L464" s="13">
        <f t="shared" si="32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>E464/D464</f>
        <v>0</v>
      </c>
      <c r="R464" s="6"/>
      <c r="S464" t="str">
        <f t="shared" si="30"/>
        <v>film &amp; video</v>
      </c>
      <c r="T464" t="str">
        <f t="shared" si="33"/>
        <v>animation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31"/>
        <v>40810.710104166668</v>
      </c>
      <c r="K465">
        <v>1311699753</v>
      </c>
      <c r="L465" s="13">
        <f t="shared" si="32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>E465/D465</f>
        <v>2.2727272727272728E-2</v>
      </c>
      <c r="R465" s="6"/>
      <c r="S465" t="str">
        <f t="shared" si="30"/>
        <v>film &amp; video</v>
      </c>
      <c r="T465" t="str">
        <f t="shared" si="33"/>
        <v>animation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31"/>
        <v>42508.848784722228</v>
      </c>
      <c r="K466">
        <v>1461874935</v>
      </c>
      <c r="L466" s="13">
        <f t="shared" si="3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>E466/D466</f>
        <v>9.9009900990099011E-4</v>
      </c>
      <c r="R466" s="6"/>
      <c r="S466" t="str">
        <f t="shared" si="30"/>
        <v>film &amp; video</v>
      </c>
      <c r="T466" t="str">
        <f t="shared" si="33"/>
        <v>animation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31"/>
        <v>41817.120069444441</v>
      </c>
      <c r="K467">
        <v>1402455174</v>
      </c>
      <c r="L467" s="13">
        <f t="shared" si="3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>E467/D467</f>
        <v>0.26953125</v>
      </c>
      <c r="R467" s="6"/>
      <c r="S467" t="str">
        <f t="shared" si="30"/>
        <v>film &amp; video</v>
      </c>
      <c r="T467" t="str">
        <f t="shared" si="33"/>
        <v>animation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31"/>
        <v>41159.942870370374</v>
      </c>
      <c r="K468">
        <v>1344465464</v>
      </c>
      <c r="L468" s="13">
        <f t="shared" si="3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>E468/D468</f>
        <v>7.6E-3</v>
      </c>
      <c r="R468" s="6"/>
      <c r="S468" t="str">
        <f t="shared" si="30"/>
        <v>film &amp; video</v>
      </c>
      <c r="T468" t="str">
        <f t="shared" si="33"/>
        <v>animation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31"/>
        <v>41180.679791666669</v>
      </c>
      <c r="K469">
        <v>1344961134</v>
      </c>
      <c r="L469" s="13">
        <f t="shared" si="3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>E469/D469</f>
        <v>0.21575</v>
      </c>
      <c r="R469" s="6"/>
      <c r="S469" t="str">
        <f t="shared" si="30"/>
        <v>film &amp; video</v>
      </c>
      <c r="T469" t="str">
        <f t="shared" si="33"/>
        <v>animation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31"/>
        <v>41101.160474537035</v>
      </c>
      <c r="K470">
        <v>1336795283</v>
      </c>
      <c r="L470" s="13">
        <f t="shared" si="3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>E470/D470</f>
        <v>0</v>
      </c>
      <c r="R470" s="6"/>
      <c r="S470" t="str">
        <f t="shared" si="30"/>
        <v>film &amp; video</v>
      </c>
      <c r="T470" t="str">
        <f t="shared" si="33"/>
        <v>animation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31"/>
        <v>41887.989861111113</v>
      </c>
      <c r="K471">
        <v>1404776724</v>
      </c>
      <c r="L471" s="13">
        <f t="shared" si="3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>E471/D471</f>
        <v>0</v>
      </c>
      <c r="R471" s="6"/>
      <c r="S471" t="str">
        <f t="shared" si="30"/>
        <v>film &amp; video</v>
      </c>
      <c r="T471" t="str">
        <f t="shared" si="33"/>
        <v>animation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31"/>
        <v>41655.166666666664</v>
      </c>
      <c r="K472">
        <v>1385524889</v>
      </c>
      <c r="L472" s="13">
        <f t="shared" si="3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>E472/D472</f>
        <v>1.0200000000000001E-2</v>
      </c>
      <c r="R472" s="6"/>
      <c r="S472" t="str">
        <f t="shared" si="30"/>
        <v>film &amp; video</v>
      </c>
      <c r="T472" t="str">
        <f t="shared" si="33"/>
        <v>animation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31"/>
        <v>41748.680312500001</v>
      </c>
      <c r="K473">
        <v>1394039979</v>
      </c>
      <c r="L473" s="13">
        <f t="shared" si="3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>E473/D473</f>
        <v>0.11892727272727273</v>
      </c>
      <c r="R473" s="6"/>
      <c r="S473" t="str">
        <f t="shared" si="30"/>
        <v>film &amp; video</v>
      </c>
      <c r="T473" t="str">
        <f t="shared" si="33"/>
        <v>animation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31"/>
        <v>41874.922662037039</v>
      </c>
      <c r="K474">
        <v>1406239718</v>
      </c>
      <c r="L474" s="13">
        <f t="shared" si="3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>E474/D474</f>
        <v>0.17624999999999999</v>
      </c>
      <c r="R474" s="6"/>
      <c r="S474" t="str">
        <f t="shared" si="30"/>
        <v>film &amp; video</v>
      </c>
      <c r="T474" t="str">
        <f t="shared" si="33"/>
        <v>animation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31"/>
        <v>41899.698136574072</v>
      </c>
      <c r="K475">
        <v>1408380319</v>
      </c>
      <c r="L475" s="13">
        <f t="shared" si="3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>E475/D475</f>
        <v>2.87E-2</v>
      </c>
      <c r="R475" s="6"/>
      <c r="S475" t="str">
        <f t="shared" si="30"/>
        <v>film &amp; video</v>
      </c>
      <c r="T475" t="str">
        <f t="shared" si="33"/>
        <v>animation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31"/>
        <v>42783.329039351855</v>
      </c>
      <c r="K476">
        <v>1484726029</v>
      </c>
      <c r="L476" s="13">
        <f t="shared" si="3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>E476/D476</f>
        <v>3.0303030303030303E-4</v>
      </c>
      <c r="R476" s="6"/>
      <c r="S476" t="str">
        <f t="shared" si="30"/>
        <v>film &amp; video</v>
      </c>
      <c r="T476" t="str">
        <f t="shared" si="33"/>
        <v>animation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31"/>
        <v>42130.086145833338</v>
      </c>
      <c r="K477">
        <v>1428285843</v>
      </c>
      <c r="L477" s="13">
        <f t="shared" si="3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>E477/D477</f>
        <v>0</v>
      </c>
      <c r="R477" s="6"/>
      <c r="S477" t="str">
        <f t="shared" si="30"/>
        <v>film &amp; video</v>
      </c>
      <c r="T477" t="str">
        <f t="shared" si="33"/>
        <v>animation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31"/>
        <v>41793.165972222225</v>
      </c>
      <c r="K478">
        <v>1398727441</v>
      </c>
      <c r="L478" s="13">
        <f t="shared" si="3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>E478/D478</f>
        <v>2.2302681818181819E-2</v>
      </c>
      <c r="R478" s="6"/>
      <c r="S478" t="str">
        <f t="shared" si="30"/>
        <v>film &amp; video</v>
      </c>
      <c r="T478" t="str">
        <f t="shared" si="33"/>
        <v>animation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31"/>
        <v>41047.83488425926</v>
      </c>
      <c r="K479">
        <v>1332187334</v>
      </c>
      <c r="L479" s="13">
        <f t="shared" si="32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>E479/D479</f>
        <v>0</v>
      </c>
      <c r="R479" s="6"/>
      <c r="S479" t="str">
        <f t="shared" si="30"/>
        <v>film &amp; video</v>
      </c>
      <c r="T479" t="str">
        <f t="shared" si="33"/>
        <v>animation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31"/>
        <v>42095.869317129633</v>
      </c>
      <c r="K480">
        <v>1425333109</v>
      </c>
      <c r="L480" s="13">
        <f t="shared" si="3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>E480/D480</f>
        <v>0</v>
      </c>
      <c r="R480" s="6"/>
      <c r="S480" t="str">
        <f t="shared" si="30"/>
        <v>film &amp; video</v>
      </c>
      <c r="T480" t="str">
        <f t="shared" si="33"/>
        <v>animation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31"/>
        <v>41964.449479166666</v>
      </c>
      <c r="K481">
        <v>1411379235</v>
      </c>
      <c r="L481" s="13">
        <f t="shared" si="3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>E481/D481</f>
        <v>0.3256</v>
      </c>
      <c r="R481" s="6"/>
      <c r="S481" t="str">
        <f t="shared" si="30"/>
        <v>film &amp; video</v>
      </c>
      <c r="T481" t="str">
        <f t="shared" si="33"/>
        <v>animation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31"/>
        <v>41495.500173611108</v>
      </c>
      <c r="K482">
        <v>1373457615</v>
      </c>
      <c r="L482" s="13">
        <f t="shared" si="3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>E482/D482</f>
        <v>0.19409999999999999</v>
      </c>
      <c r="R482" s="6"/>
      <c r="S482" t="str">
        <f t="shared" si="30"/>
        <v>film &amp; video</v>
      </c>
      <c r="T482" t="str">
        <f t="shared" si="33"/>
        <v>animation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31"/>
        <v>41192.672326388885</v>
      </c>
      <c r="K483">
        <v>1347293289</v>
      </c>
      <c r="L483" s="13">
        <f t="shared" si="3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>E483/D483</f>
        <v>6.0999999999999999E-2</v>
      </c>
      <c r="R483" s="6"/>
      <c r="S483" t="str">
        <f t="shared" si="30"/>
        <v>film &amp; video</v>
      </c>
      <c r="T483" t="str">
        <f t="shared" si="33"/>
        <v>animation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31"/>
        <v>42474.606944444444</v>
      </c>
      <c r="K484">
        <v>1458336690</v>
      </c>
      <c r="L484" s="13">
        <f t="shared" si="3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>E484/D484</f>
        <v>1E-3</v>
      </c>
      <c r="R484" s="6"/>
      <c r="S484" t="str">
        <f t="shared" si="30"/>
        <v>film &amp; video</v>
      </c>
      <c r="T484" t="str">
        <f t="shared" si="33"/>
        <v>animation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31"/>
        <v>41303.197592592594</v>
      </c>
      <c r="K485">
        <v>1354250672</v>
      </c>
      <c r="L485" s="13">
        <f t="shared" si="3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>E485/D485</f>
        <v>0.502</v>
      </c>
      <c r="R485" s="6"/>
      <c r="S485" t="str">
        <f t="shared" si="30"/>
        <v>film &amp; video</v>
      </c>
      <c r="T485" t="str">
        <f t="shared" si="33"/>
        <v>animation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31"/>
        <v>42313.981157407412</v>
      </c>
      <c r="K486">
        <v>1443220372</v>
      </c>
      <c r="L486" s="13">
        <f t="shared" si="3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>E486/D486</f>
        <v>1.8625E-3</v>
      </c>
      <c r="R486" s="6"/>
      <c r="S486" t="str">
        <f t="shared" si="30"/>
        <v>film &amp; video</v>
      </c>
      <c r="T486" t="str">
        <f t="shared" si="33"/>
        <v>animation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31"/>
        <v>41411.50577546296</v>
      </c>
      <c r="K487">
        <v>1366200499</v>
      </c>
      <c r="L487" s="13">
        <f t="shared" si="3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>E487/D487</f>
        <v>0.21906971229845085</v>
      </c>
      <c r="R487" s="6"/>
      <c r="S487" t="str">
        <f t="shared" si="30"/>
        <v>film &amp; video</v>
      </c>
      <c r="T487" t="str">
        <f t="shared" si="33"/>
        <v>animation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31"/>
        <v>41791.94258101852</v>
      </c>
      <c r="K488">
        <v>1399070239</v>
      </c>
      <c r="L488" s="13">
        <f t="shared" si="32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>E488/D488</f>
        <v>9.0909090909090904E-5</v>
      </c>
      <c r="R488" s="6"/>
      <c r="S488" t="str">
        <f t="shared" si="30"/>
        <v>film &amp; video</v>
      </c>
      <c r="T488" t="str">
        <f t="shared" si="33"/>
        <v>animation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31"/>
        <v>42729.636504629627</v>
      </c>
      <c r="K489">
        <v>1477491394</v>
      </c>
      <c r="L489" s="13">
        <f t="shared" si="3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>E489/D489</f>
        <v>0</v>
      </c>
      <c r="R489" s="6"/>
      <c r="S489" t="str">
        <f t="shared" si="30"/>
        <v>film &amp; video</v>
      </c>
      <c r="T489" t="str">
        <f t="shared" si="33"/>
        <v>animation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31"/>
        <v>42744.054398148146</v>
      </c>
      <c r="K490">
        <v>1481332700</v>
      </c>
      <c r="L490" s="13">
        <f t="shared" si="3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>E490/D490</f>
        <v>0</v>
      </c>
      <c r="R490" s="6"/>
      <c r="S490" t="str">
        <f t="shared" si="30"/>
        <v>film &amp; video</v>
      </c>
      <c r="T490" t="str">
        <f t="shared" si="33"/>
        <v>animation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31"/>
        <v>40913.481249999997</v>
      </c>
      <c r="K491">
        <v>1323084816</v>
      </c>
      <c r="L491" s="13">
        <f t="shared" si="3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>E491/D491</f>
        <v>2.8667813379201833E-3</v>
      </c>
      <c r="R491" s="6"/>
      <c r="S491" t="str">
        <f t="shared" si="30"/>
        <v>film &amp; video</v>
      </c>
      <c r="T491" t="str">
        <f t="shared" si="33"/>
        <v>animation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31"/>
        <v>41143.968576388892</v>
      </c>
      <c r="K492">
        <v>1343085285</v>
      </c>
      <c r="L492" s="13">
        <f t="shared" si="3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>E492/D492</f>
        <v>0</v>
      </c>
      <c r="R492" s="6"/>
      <c r="S492" t="str">
        <f t="shared" si="30"/>
        <v>film &amp; video</v>
      </c>
      <c r="T492" t="str">
        <f t="shared" si="33"/>
        <v>animation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31"/>
        <v>42396.982627314821</v>
      </c>
      <c r="K493">
        <v>1451345699</v>
      </c>
      <c r="L493" s="13">
        <f t="shared" si="3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>E493/D493</f>
        <v>0</v>
      </c>
      <c r="R493" s="6"/>
      <c r="S493" t="str">
        <f t="shared" si="30"/>
        <v>film &amp; video</v>
      </c>
      <c r="T493" t="str">
        <f t="shared" si="33"/>
        <v>animation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31"/>
        <v>42656.03506944445</v>
      </c>
      <c r="K494">
        <v>1471135830</v>
      </c>
      <c r="L494" s="13">
        <f t="shared" si="32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>E494/D494</f>
        <v>0</v>
      </c>
      <c r="R494" s="6"/>
      <c r="S494" t="str">
        <f t="shared" si="30"/>
        <v>film &amp; video</v>
      </c>
      <c r="T494" t="str">
        <f t="shared" si="33"/>
        <v>animation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31"/>
        <v>42144.726134259254</v>
      </c>
      <c r="K495">
        <v>1429550738</v>
      </c>
      <c r="L495" s="13">
        <f t="shared" si="3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>E495/D495</f>
        <v>0</v>
      </c>
      <c r="R495" s="6"/>
      <c r="S495" t="str">
        <f t="shared" si="30"/>
        <v>film &amp; video</v>
      </c>
      <c r="T495" t="str">
        <f t="shared" si="33"/>
        <v>animation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31"/>
        <v>41823.125</v>
      </c>
      <c r="K496">
        <v>1402343765</v>
      </c>
      <c r="L496" s="13">
        <f t="shared" si="3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>E496/D496</f>
        <v>1.5499999999999999E-3</v>
      </c>
      <c r="R496" s="6"/>
      <c r="S496" t="str">
        <f t="shared" si="30"/>
        <v>film &amp; video</v>
      </c>
      <c r="T496" t="str">
        <f t="shared" si="33"/>
        <v>animation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31"/>
        <v>42201.827604166669</v>
      </c>
      <c r="K497">
        <v>1434484305</v>
      </c>
      <c r="L497" s="13">
        <f t="shared" si="3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>E497/D497</f>
        <v>0</v>
      </c>
      <c r="R497" s="6"/>
      <c r="S497" t="str">
        <f t="shared" si="30"/>
        <v>film &amp; video</v>
      </c>
      <c r="T497" t="str">
        <f t="shared" si="33"/>
        <v>animation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31"/>
        <v>41680.93141203704</v>
      </c>
      <c r="K498">
        <v>1386886874</v>
      </c>
      <c r="L498" s="13">
        <f t="shared" si="32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>E498/D498</f>
        <v>1.6666666666666667E-5</v>
      </c>
      <c r="R498" s="6"/>
      <c r="S498" t="str">
        <f t="shared" si="30"/>
        <v>film &amp; video</v>
      </c>
      <c r="T498" t="str">
        <f t="shared" si="33"/>
        <v>animation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31"/>
        <v>41998.208333333328</v>
      </c>
      <c r="K499">
        <v>1414889665</v>
      </c>
      <c r="L499" s="13">
        <f t="shared" si="3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>E499/D499</f>
        <v>6.6964285714285711E-3</v>
      </c>
      <c r="R499" s="6"/>
      <c r="S499" t="str">
        <f t="shared" si="30"/>
        <v>film &amp; video</v>
      </c>
      <c r="T499" t="str">
        <f t="shared" si="33"/>
        <v>animation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31"/>
        <v>40900.762141203704</v>
      </c>
      <c r="K500">
        <v>1321035449</v>
      </c>
      <c r="L500" s="13">
        <f t="shared" si="3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>E500/D500</f>
        <v>4.5985132395404561E-2</v>
      </c>
      <c r="R500" s="6"/>
      <c r="S500" t="str">
        <f t="shared" si="30"/>
        <v>film &amp; video</v>
      </c>
      <c r="T500" t="str">
        <f t="shared" si="33"/>
        <v>animation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31"/>
        <v>40098.874305555553</v>
      </c>
      <c r="K501">
        <v>1250630968</v>
      </c>
      <c r="L501" s="13">
        <f t="shared" si="3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>E501/D501</f>
        <v>9.5500000000000002E-2</v>
      </c>
      <c r="R501" s="6"/>
      <c r="S501" t="str">
        <f t="shared" si="30"/>
        <v>film &amp; video</v>
      </c>
      <c r="T501" t="str">
        <f t="shared" si="33"/>
        <v>animation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31"/>
        <v>40306.927777777775</v>
      </c>
      <c r="K502">
        <v>1268255751</v>
      </c>
      <c r="L502" s="13">
        <f t="shared" si="3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>E502/D502</f>
        <v>3.307692307692308E-2</v>
      </c>
      <c r="R502" s="6"/>
      <c r="S502" t="str">
        <f t="shared" si="30"/>
        <v>film &amp; video</v>
      </c>
      <c r="T502" t="str">
        <f t="shared" si="33"/>
        <v>animation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31"/>
        <v>40733.234386574077</v>
      </c>
      <c r="K503">
        <v>1307597851</v>
      </c>
      <c r="L503" s="13">
        <f t="shared" si="3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>E503/D503</f>
        <v>0</v>
      </c>
      <c r="R503" s="6"/>
      <c r="S503" t="str">
        <f t="shared" si="30"/>
        <v>film &amp; video</v>
      </c>
      <c r="T503" t="str">
        <f t="shared" si="33"/>
        <v>animation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31"/>
        <v>40986.511863425927</v>
      </c>
      <c r="K504">
        <v>1329484625</v>
      </c>
      <c r="L504" s="13">
        <f t="shared" si="3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>E504/D504</f>
        <v>1.15E-2</v>
      </c>
      <c r="R504" s="6"/>
      <c r="S504" t="str">
        <f t="shared" si="30"/>
        <v>film &amp; video</v>
      </c>
      <c r="T504" t="str">
        <f t="shared" si="33"/>
        <v>animation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31"/>
        <v>42021.526655092588</v>
      </c>
      <c r="K505">
        <v>1418906303</v>
      </c>
      <c r="L505" s="13">
        <f t="shared" si="3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>E505/D505</f>
        <v>1.7538461538461537E-2</v>
      </c>
      <c r="R505" s="6"/>
      <c r="S505" t="str">
        <f t="shared" si="30"/>
        <v>film &amp; video</v>
      </c>
      <c r="T505" t="str">
        <f t="shared" si="33"/>
        <v>animation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31"/>
        <v>41009.941979166666</v>
      </c>
      <c r="K506">
        <v>1328916987</v>
      </c>
      <c r="L506" s="13">
        <f t="shared" si="32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>E506/D506</f>
        <v>1.3673469387755101E-2</v>
      </c>
      <c r="R506" s="6"/>
      <c r="S506" t="str">
        <f t="shared" si="30"/>
        <v>film &amp; video</v>
      </c>
      <c r="T506" t="str">
        <f t="shared" si="33"/>
        <v>animation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31"/>
        <v>42363.098217592589</v>
      </c>
      <c r="K507">
        <v>1447122086</v>
      </c>
      <c r="L507" s="13">
        <f t="shared" si="3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>E507/D507</f>
        <v>4.3333333333333331E-3</v>
      </c>
      <c r="R507" s="6"/>
      <c r="S507" t="str">
        <f t="shared" si="30"/>
        <v>film &amp; video</v>
      </c>
      <c r="T507" t="str">
        <f t="shared" si="33"/>
        <v>animation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31"/>
        <v>41496.552314814813</v>
      </c>
      <c r="K508">
        <v>1373548520</v>
      </c>
      <c r="L508" s="13">
        <f t="shared" si="3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>E508/D508</f>
        <v>1.25E-3</v>
      </c>
      <c r="R508" s="6"/>
      <c r="S508" t="str">
        <f t="shared" si="30"/>
        <v>film &amp; video</v>
      </c>
      <c r="T508" t="str">
        <f t="shared" si="33"/>
        <v>animation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31"/>
        <v>41201.958993055552</v>
      </c>
      <c r="K509">
        <v>1346799657</v>
      </c>
      <c r="L509" s="13">
        <f t="shared" si="3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>E509/D509</f>
        <v>3.2000000000000001E-2</v>
      </c>
      <c r="R509" s="6"/>
      <c r="S509" t="str">
        <f t="shared" si="30"/>
        <v>film &amp; video</v>
      </c>
      <c r="T509" t="str">
        <f t="shared" si="33"/>
        <v>animation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31"/>
        <v>41054.593055555553</v>
      </c>
      <c r="K510">
        <v>1332808501</v>
      </c>
      <c r="L510" s="13">
        <f t="shared" si="3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>E510/D510</f>
        <v>8.0000000000000002E-3</v>
      </c>
      <c r="R510" s="6"/>
      <c r="S510" t="str">
        <f t="shared" ref="S510:S573" si="34">LEFT(P510,SEARCH("/",P510)-1)</f>
        <v>film &amp; video</v>
      </c>
      <c r="T510" t="str">
        <f t="shared" si="33"/>
        <v>animation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31"/>
        <v>42183.631597222222</v>
      </c>
      <c r="K511">
        <v>1432912170</v>
      </c>
      <c r="L511" s="13">
        <f t="shared" si="3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>E511/D511</f>
        <v>2E-3</v>
      </c>
      <c r="R511" s="6"/>
      <c r="S511" t="str">
        <f t="shared" si="34"/>
        <v>film &amp; video</v>
      </c>
      <c r="T511" t="str">
        <f t="shared" si="33"/>
        <v>animation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31"/>
        <v>42430.176377314812</v>
      </c>
      <c r="K512">
        <v>1454213639</v>
      </c>
      <c r="L512" s="13">
        <f t="shared" si="3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>E512/D512</f>
        <v>0</v>
      </c>
      <c r="R512" s="6"/>
      <c r="S512" t="str">
        <f t="shared" si="34"/>
        <v>film &amp; video</v>
      </c>
      <c r="T512" t="str">
        <f t="shared" si="33"/>
        <v>animation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31"/>
        <v>41370.261365740742</v>
      </c>
      <c r="K513">
        <v>1362640582</v>
      </c>
      <c r="L513" s="13">
        <f t="shared" si="3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>E513/D513</f>
        <v>0.03</v>
      </c>
      <c r="R513" s="6"/>
      <c r="S513" t="str">
        <f t="shared" si="34"/>
        <v>film &amp; video</v>
      </c>
      <c r="T513" t="str">
        <f t="shared" si="33"/>
        <v>animation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31"/>
        <v>42694.783877314811</v>
      </c>
      <c r="K514">
        <v>1475776127</v>
      </c>
      <c r="L514" s="13">
        <f t="shared" si="32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>E514/D514</f>
        <v>1.3749999999999999E-3</v>
      </c>
      <c r="R514" s="6"/>
      <c r="S514" t="str">
        <f t="shared" si="34"/>
        <v>film &amp; video</v>
      </c>
      <c r="T514" t="str">
        <f t="shared" si="33"/>
        <v>animation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5">(((I515/60)/60)/24)+DATE(1970,1,1)</f>
        <v>42597.291666666672</v>
      </c>
      <c r="K515">
        <v>1467387705</v>
      </c>
      <c r="L515" s="13">
        <f t="shared" ref="L515:L578" si="36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>E515/D515</f>
        <v>0.13924</v>
      </c>
      <c r="R515" s="6"/>
      <c r="S515" t="str">
        <f t="shared" si="34"/>
        <v>film &amp; video</v>
      </c>
      <c r="T515" t="str">
        <f t="shared" ref="T515:T578" si="37">RIGHT(P515,LEN(P515)-SEARCH("/",P515))</f>
        <v>animation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5"/>
        <v>41860.613969907405</v>
      </c>
      <c r="K516">
        <v>1405003447</v>
      </c>
      <c r="L516" s="13">
        <f t="shared" si="36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>E516/D516</f>
        <v>3.3333333333333333E-2</v>
      </c>
      <c r="R516" s="6"/>
      <c r="S516" t="str">
        <f t="shared" si="34"/>
        <v>film &amp; video</v>
      </c>
      <c r="T516" t="str">
        <f t="shared" si="37"/>
        <v>animation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5"/>
        <v>42367.490752314814</v>
      </c>
      <c r="K517">
        <v>1447933601</v>
      </c>
      <c r="L517" s="13">
        <f t="shared" si="36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>E517/D517</f>
        <v>0.25413402061855672</v>
      </c>
      <c r="R517" s="6"/>
      <c r="S517" t="str">
        <f t="shared" si="34"/>
        <v>film &amp; video</v>
      </c>
      <c r="T517" t="str">
        <f t="shared" si="37"/>
        <v>animation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5"/>
        <v>42151.778703703705</v>
      </c>
      <c r="K518">
        <v>1427568080</v>
      </c>
      <c r="L518" s="13">
        <f t="shared" si="36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>E518/D518</f>
        <v>0</v>
      </c>
      <c r="R518" s="6"/>
      <c r="S518" t="str">
        <f t="shared" si="34"/>
        <v>film &amp; video</v>
      </c>
      <c r="T518" t="str">
        <f t="shared" si="37"/>
        <v>animation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5"/>
        <v>42768.615289351852</v>
      </c>
      <c r="K519">
        <v>1483454761</v>
      </c>
      <c r="L519" s="13">
        <f t="shared" si="36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>E519/D519</f>
        <v>1.3666666666666667E-2</v>
      </c>
      <c r="R519" s="6"/>
      <c r="S519" t="str">
        <f t="shared" si="34"/>
        <v>film &amp; video</v>
      </c>
      <c r="T519" t="str">
        <f t="shared" si="37"/>
        <v>animation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5"/>
        <v>42253.615277777775</v>
      </c>
      <c r="K520">
        <v>1438958824</v>
      </c>
      <c r="L520" s="13">
        <f t="shared" si="36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>E520/D520</f>
        <v>0</v>
      </c>
      <c r="R520" s="6"/>
      <c r="S520" t="str">
        <f t="shared" si="34"/>
        <v>film &amp; video</v>
      </c>
      <c r="T520" t="str">
        <f t="shared" si="37"/>
        <v>animation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5"/>
        <v>41248.391446759262</v>
      </c>
      <c r="K521">
        <v>1352107421</v>
      </c>
      <c r="L521" s="13">
        <f t="shared" si="36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>E521/D521</f>
        <v>0.22881426547787684</v>
      </c>
      <c r="R521" s="6"/>
      <c r="S521" t="str">
        <f t="shared" si="34"/>
        <v>film &amp; video</v>
      </c>
      <c r="T521" t="str">
        <f t="shared" si="37"/>
        <v>animation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5"/>
        <v>42348.702094907407</v>
      </c>
      <c r="K522">
        <v>1447174261</v>
      </c>
      <c r="L522" s="13">
        <f t="shared" si="36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>E522/D522</f>
        <v>1.0209999999999999</v>
      </c>
      <c r="R522" s="6"/>
      <c r="S522" t="str">
        <f t="shared" si="34"/>
        <v>theater</v>
      </c>
      <c r="T522" t="str">
        <f t="shared" si="37"/>
        <v>plays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5"/>
        <v>42675.207638888889</v>
      </c>
      <c r="K523">
        <v>1475460819</v>
      </c>
      <c r="L523" s="13">
        <f t="shared" si="36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>E523/D523</f>
        <v>1.0464</v>
      </c>
      <c r="R523" s="6"/>
      <c r="S523" t="str">
        <f t="shared" si="34"/>
        <v>theater</v>
      </c>
      <c r="T523" t="str">
        <f t="shared" si="37"/>
        <v>plays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5"/>
        <v>42449.999131944445</v>
      </c>
      <c r="K524">
        <v>1456793925</v>
      </c>
      <c r="L524" s="13">
        <f t="shared" si="36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>E524/D524</f>
        <v>1.1466666666666667</v>
      </c>
      <c r="R524" s="6"/>
      <c r="S524" t="str">
        <f t="shared" si="34"/>
        <v>theater</v>
      </c>
      <c r="T524" t="str">
        <f t="shared" si="37"/>
        <v>plays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5"/>
        <v>42268.13282407407</v>
      </c>
      <c r="K525">
        <v>1440213076</v>
      </c>
      <c r="L525" s="13">
        <f t="shared" si="36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>E525/D525</f>
        <v>1.206</v>
      </c>
      <c r="R525" s="6"/>
      <c r="S525" t="str">
        <f t="shared" si="34"/>
        <v>theater</v>
      </c>
      <c r="T525" t="str">
        <f t="shared" si="37"/>
        <v>plays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5"/>
        <v>42522.717233796298</v>
      </c>
      <c r="K526">
        <v>1462209169</v>
      </c>
      <c r="L526" s="13">
        <f t="shared" si="36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>E526/D526</f>
        <v>1.0867285714285715</v>
      </c>
      <c r="R526" s="6"/>
      <c r="S526" t="str">
        <f t="shared" si="34"/>
        <v>theater</v>
      </c>
      <c r="T526" t="str">
        <f t="shared" si="37"/>
        <v>plays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5"/>
        <v>41895.400937500002</v>
      </c>
      <c r="K527">
        <v>1406713041</v>
      </c>
      <c r="L527" s="13">
        <f t="shared" si="36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>E527/D527</f>
        <v>1</v>
      </c>
      <c r="R527" s="6"/>
      <c r="S527" t="str">
        <f t="shared" si="34"/>
        <v>theater</v>
      </c>
      <c r="T527" t="str">
        <f t="shared" si="37"/>
        <v>plays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5"/>
        <v>42223.708333333328</v>
      </c>
      <c r="K528">
        <v>1436278344</v>
      </c>
      <c r="L528" s="13">
        <f t="shared" si="36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>E528/D528</f>
        <v>1.1399999999999999</v>
      </c>
      <c r="R528" s="6"/>
      <c r="S528" t="str">
        <f t="shared" si="34"/>
        <v>theater</v>
      </c>
      <c r="T528" t="str">
        <f t="shared" si="37"/>
        <v>plays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5"/>
        <v>42783.670138888891</v>
      </c>
      <c r="K529">
        <v>1484715366</v>
      </c>
      <c r="L529" s="13">
        <f t="shared" si="36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>E529/D529</f>
        <v>1.0085</v>
      </c>
      <c r="R529" s="6"/>
      <c r="S529" t="str">
        <f t="shared" si="34"/>
        <v>theater</v>
      </c>
      <c r="T529" t="str">
        <f t="shared" si="37"/>
        <v>plays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5"/>
        <v>42176.888888888891</v>
      </c>
      <c r="K530">
        <v>1433109907</v>
      </c>
      <c r="L530" s="13">
        <f t="shared" si="36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>E530/D530</f>
        <v>1.1565217391304348</v>
      </c>
      <c r="R530" s="6"/>
      <c r="S530" t="str">
        <f t="shared" si="34"/>
        <v>theater</v>
      </c>
      <c r="T530" t="str">
        <f t="shared" si="37"/>
        <v>plays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5"/>
        <v>42746.208333333328</v>
      </c>
      <c r="K531">
        <v>1482281094</v>
      </c>
      <c r="L531" s="13">
        <f t="shared" si="36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>E531/D531</f>
        <v>1.3041666666666667</v>
      </c>
      <c r="R531" s="6"/>
      <c r="S531" t="str">
        <f t="shared" si="34"/>
        <v>theater</v>
      </c>
      <c r="T531" t="str">
        <f t="shared" si="37"/>
        <v>plays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5"/>
        <v>42179.083333333328</v>
      </c>
      <c r="K532">
        <v>1433254268</v>
      </c>
      <c r="L532" s="13">
        <f t="shared" si="36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>E532/D532</f>
        <v>1.0778267254038179</v>
      </c>
      <c r="R532" s="6"/>
      <c r="S532" t="str">
        <f t="shared" si="34"/>
        <v>theater</v>
      </c>
      <c r="T532" t="str">
        <f t="shared" si="37"/>
        <v>plays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5"/>
        <v>42721.290972222225</v>
      </c>
      <c r="K533">
        <v>1478050429</v>
      </c>
      <c r="L533" s="13">
        <f t="shared" si="36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>E533/D533</f>
        <v>1</v>
      </c>
      <c r="R533" s="6"/>
      <c r="S533" t="str">
        <f t="shared" si="34"/>
        <v>theater</v>
      </c>
      <c r="T533" t="str">
        <f t="shared" si="37"/>
        <v>plays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5"/>
        <v>42503.007037037038</v>
      </c>
      <c r="K534">
        <v>1460506208</v>
      </c>
      <c r="L534" s="13">
        <f t="shared" si="36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>E534/D534</f>
        <v>1.2324999999999999</v>
      </c>
      <c r="R534" s="6"/>
      <c r="S534" t="str">
        <f t="shared" si="34"/>
        <v>theater</v>
      </c>
      <c r="T534" t="str">
        <f t="shared" si="37"/>
        <v>plays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5"/>
        <v>42506.43478009259</v>
      </c>
      <c r="K535">
        <v>1461320765</v>
      </c>
      <c r="L535" s="13">
        <f t="shared" si="36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>E535/D535</f>
        <v>1.002</v>
      </c>
      <c r="S535" t="str">
        <f t="shared" si="34"/>
        <v>theater</v>
      </c>
      <c r="T535" t="str">
        <f t="shared" si="37"/>
        <v>plays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5"/>
        <v>42309.958333333328</v>
      </c>
      <c r="K536">
        <v>1443036470</v>
      </c>
      <c r="L536" s="13">
        <f t="shared" si="36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>E536/D536</f>
        <v>1.0466666666666666</v>
      </c>
      <c r="S536" t="str">
        <f t="shared" si="34"/>
        <v>theater</v>
      </c>
      <c r="T536" t="str">
        <f t="shared" si="37"/>
        <v>plays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5"/>
        <v>42741.545196759253</v>
      </c>
      <c r="K537">
        <v>1481115905</v>
      </c>
      <c r="L537" s="13">
        <f t="shared" si="36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>E537/D537</f>
        <v>1.0249999999999999</v>
      </c>
      <c r="S537" t="str">
        <f t="shared" si="34"/>
        <v>theater</v>
      </c>
      <c r="T537" t="str">
        <f t="shared" si="37"/>
        <v>plays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5"/>
        <v>42219.75</v>
      </c>
      <c r="K538">
        <v>1435133807</v>
      </c>
      <c r="L538" s="13">
        <f t="shared" si="36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>E538/D538</f>
        <v>1.1825757575757576</v>
      </c>
      <c r="S538" t="str">
        <f t="shared" si="34"/>
        <v>theater</v>
      </c>
      <c r="T538" t="str">
        <f t="shared" si="37"/>
        <v>plays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5"/>
        <v>42312.810081018513</v>
      </c>
      <c r="K539">
        <v>1444069591</v>
      </c>
      <c r="L539" s="13">
        <f t="shared" si="36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>E539/D539</f>
        <v>1.2050000000000001</v>
      </c>
      <c r="S539" t="str">
        <f t="shared" si="34"/>
        <v>theater</v>
      </c>
      <c r="T539" t="str">
        <f t="shared" si="37"/>
        <v>plays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5"/>
        <v>42503.794710648144</v>
      </c>
      <c r="K540">
        <v>1460574263</v>
      </c>
      <c r="L540" s="13">
        <f t="shared" si="36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>E540/D540</f>
        <v>3.0242</v>
      </c>
      <c r="S540" t="str">
        <f t="shared" si="34"/>
        <v>theater</v>
      </c>
      <c r="T540" t="str">
        <f t="shared" si="37"/>
        <v>plays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5"/>
        <v>42556.049849537041</v>
      </c>
      <c r="K541">
        <v>1465866707</v>
      </c>
      <c r="L541" s="13">
        <f t="shared" si="36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>E541/D541</f>
        <v>1.00644</v>
      </c>
      <c r="S541" t="str">
        <f t="shared" si="34"/>
        <v>theater</v>
      </c>
      <c r="T541" t="str">
        <f t="shared" si="37"/>
        <v>plays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5"/>
        <v>42039.817199074074</v>
      </c>
      <c r="K542">
        <v>1420486606</v>
      </c>
      <c r="L542" s="13">
        <f t="shared" si="36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>E542/D542</f>
        <v>6.666666666666667E-5</v>
      </c>
      <c r="S542" t="str">
        <f t="shared" si="34"/>
        <v>technology</v>
      </c>
      <c r="T542" t="str">
        <f t="shared" si="37"/>
        <v>web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5"/>
        <v>42306.046689814815</v>
      </c>
      <c r="K543">
        <v>1443488834</v>
      </c>
      <c r="L543" s="13">
        <f t="shared" si="36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>E543/D543</f>
        <v>5.5555555555555558E-3</v>
      </c>
      <c r="S543" t="str">
        <f t="shared" si="34"/>
        <v>technology</v>
      </c>
      <c r="T543" t="str">
        <f t="shared" si="37"/>
        <v>web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5"/>
        <v>42493.695787037039</v>
      </c>
      <c r="K544">
        <v>1457113316</v>
      </c>
      <c r="L544" s="13">
        <f t="shared" si="36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>E544/D544</f>
        <v>3.9999999999999998E-6</v>
      </c>
      <c r="S544" t="str">
        <f t="shared" si="34"/>
        <v>technology</v>
      </c>
      <c r="T544" t="str">
        <f t="shared" si="37"/>
        <v>web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5"/>
        <v>41944.092152777775</v>
      </c>
      <c r="K545">
        <v>1412215962</v>
      </c>
      <c r="L545" s="13">
        <f t="shared" si="36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>E545/D545</f>
        <v>3.1818181818181819E-3</v>
      </c>
      <c r="S545" t="str">
        <f t="shared" si="34"/>
        <v>technology</v>
      </c>
      <c r="T545" t="str">
        <f t="shared" si="37"/>
        <v>web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5"/>
        <v>42555.656944444447</v>
      </c>
      <c r="K546">
        <v>1465055160</v>
      </c>
      <c r="L546" s="13">
        <f t="shared" si="36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>E546/D546</f>
        <v>1.2E-2</v>
      </c>
      <c r="S546" t="str">
        <f t="shared" si="34"/>
        <v>technology</v>
      </c>
      <c r="T546" t="str">
        <f t="shared" si="37"/>
        <v>web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5"/>
        <v>42323.634131944447</v>
      </c>
      <c r="K547">
        <v>1444140789</v>
      </c>
      <c r="L547" s="13">
        <f t="shared" si="36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>E547/D547</f>
        <v>0.27383999999999997</v>
      </c>
      <c r="S547" t="str">
        <f t="shared" si="34"/>
        <v>technology</v>
      </c>
      <c r="T547" t="str">
        <f t="shared" si="37"/>
        <v>web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5"/>
        <v>42294.667997685188</v>
      </c>
      <c r="K548">
        <v>1441209715</v>
      </c>
      <c r="L548" s="13">
        <f t="shared" si="36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>E548/D548</f>
        <v>8.6666666666666663E-4</v>
      </c>
      <c r="S548" t="str">
        <f t="shared" si="34"/>
        <v>technology</v>
      </c>
      <c r="T548" t="str">
        <f t="shared" si="37"/>
        <v>web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5"/>
        <v>42410.696342592593</v>
      </c>
      <c r="K549">
        <v>1452530564</v>
      </c>
      <c r="L549" s="13">
        <f t="shared" si="36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>E549/D549</f>
        <v>0</v>
      </c>
      <c r="S549" t="str">
        <f t="shared" si="34"/>
        <v>technology</v>
      </c>
      <c r="T549" t="str">
        <f t="shared" si="37"/>
        <v>web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5"/>
        <v>42306.903333333335</v>
      </c>
      <c r="K550">
        <v>1443562848</v>
      </c>
      <c r="L550" s="13">
        <f t="shared" si="36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>E550/D550</f>
        <v>8.9999999999999998E-4</v>
      </c>
      <c r="S550" t="str">
        <f t="shared" si="34"/>
        <v>technology</v>
      </c>
      <c r="T550" t="str">
        <f t="shared" si="37"/>
        <v>web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5"/>
        <v>42193.636828703704</v>
      </c>
      <c r="K551">
        <v>1433776622</v>
      </c>
      <c r="L551" s="13">
        <f t="shared" si="36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>E551/D551</f>
        <v>2.7199999999999998E-2</v>
      </c>
      <c r="S551" t="str">
        <f t="shared" si="34"/>
        <v>technology</v>
      </c>
      <c r="T551" t="str">
        <f t="shared" si="37"/>
        <v>web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5"/>
        <v>42766.208333333328</v>
      </c>
      <c r="K552">
        <v>1484756245</v>
      </c>
      <c r="L552" s="13">
        <f t="shared" si="36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>E552/D552</f>
        <v>7.0000000000000001E-3</v>
      </c>
      <c r="S552" t="str">
        <f t="shared" si="34"/>
        <v>technology</v>
      </c>
      <c r="T552" t="str">
        <f t="shared" si="37"/>
        <v>web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5"/>
        <v>42217.745138888888</v>
      </c>
      <c r="K553">
        <v>1434609424</v>
      </c>
      <c r="L553" s="13">
        <f t="shared" si="36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>E553/D553</f>
        <v>5.0413333333333331E-2</v>
      </c>
      <c r="S553" t="str">
        <f t="shared" si="34"/>
        <v>technology</v>
      </c>
      <c r="T553" t="str">
        <f t="shared" si="37"/>
        <v>web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5"/>
        <v>42378.616851851853</v>
      </c>
      <c r="K554">
        <v>1447166896</v>
      </c>
      <c r="L554" s="13">
        <f t="shared" si="36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>E554/D554</f>
        <v>0</v>
      </c>
      <c r="S554" t="str">
        <f t="shared" si="34"/>
        <v>technology</v>
      </c>
      <c r="T554" t="str">
        <f t="shared" si="37"/>
        <v>web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5"/>
        <v>41957.761469907404</v>
      </c>
      <c r="K555">
        <v>1413393391</v>
      </c>
      <c r="L555" s="13">
        <f t="shared" si="36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>E555/D555</f>
        <v>4.9199999999999999E-3</v>
      </c>
      <c r="S555" t="str">
        <f t="shared" si="34"/>
        <v>technology</v>
      </c>
      <c r="T555" t="str">
        <f t="shared" si="37"/>
        <v>web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5"/>
        <v>41931.684861111113</v>
      </c>
      <c r="K556">
        <v>1411143972</v>
      </c>
      <c r="L556" s="13">
        <f t="shared" si="36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>E556/D556</f>
        <v>0.36589147286821705</v>
      </c>
      <c r="S556" t="str">
        <f t="shared" si="34"/>
        <v>technology</v>
      </c>
      <c r="T556" t="str">
        <f t="shared" si="37"/>
        <v>web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5"/>
        <v>42533.353506944448</v>
      </c>
      <c r="K557">
        <v>1463128143</v>
      </c>
      <c r="L557" s="13">
        <f t="shared" si="36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>E557/D557</f>
        <v>0</v>
      </c>
      <c r="S557" t="str">
        <f t="shared" si="34"/>
        <v>technology</v>
      </c>
      <c r="T557" t="str">
        <f t="shared" si="37"/>
        <v>web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5"/>
        <v>42375.860150462962</v>
      </c>
      <c r="K558">
        <v>1449520717</v>
      </c>
      <c r="L558" s="13">
        <f t="shared" si="36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>E558/D558</f>
        <v>2.5000000000000001E-2</v>
      </c>
      <c r="S558" t="str">
        <f t="shared" si="34"/>
        <v>technology</v>
      </c>
      <c r="T558" t="str">
        <f t="shared" si="37"/>
        <v>web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5"/>
        <v>42706.983831018515</v>
      </c>
      <c r="K559">
        <v>1478126203</v>
      </c>
      <c r="L559" s="13">
        <f t="shared" si="36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>E559/D559</f>
        <v>9.1066666666666674E-3</v>
      </c>
      <c r="S559" t="str">
        <f t="shared" si="34"/>
        <v>technology</v>
      </c>
      <c r="T559" t="str">
        <f t="shared" si="37"/>
        <v>web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5"/>
        <v>42087.841493055559</v>
      </c>
      <c r="K560">
        <v>1424639505</v>
      </c>
      <c r="L560" s="13">
        <f t="shared" si="36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>E560/D560</f>
        <v>0</v>
      </c>
      <c r="S560" t="str">
        <f t="shared" si="34"/>
        <v>technology</v>
      </c>
      <c r="T560" t="str">
        <f t="shared" si="37"/>
        <v>web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5"/>
        <v>42351.283101851848</v>
      </c>
      <c r="K561">
        <v>1447397260</v>
      </c>
      <c r="L561" s="13">
        <f t="shared" si="36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>E561/D561</f>
        <v>2.0833333333333335E-4</v>
      </c>
      <c r="S561" t="str">
        <f t="shared" si="34"/>
        <v>technology</v>
      </c>
      <c r="T561" t="str">
        <f t="shared" si="37"/>
        <v>web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5"/>
        <v>41990.771354166667</v>
      </c>
      <c r="K562">
        <v>1416249045</v>
      </c>
      <c r="L562" s="13">
        <f t="shared" si="36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>E562/D562</f>
        <v>1.2E-4</v>
      </c>
      <c r="S562" t="str">
        <f t="shared" si="34"/>
        <v>technology</v>
      </c>
      <c r="T562" t="str">
        <f t="shared" si="37"/>
        <v>web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5"/>
        <v>42303.658715277779</v>
      </c>
      <c r="K563">
        <v>1442850513</v>
      </c>
      <c r="L563" s="13">
        <f t="shared" si="36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>E563/D563</f>
        <v>3.6666666666666666E-3</v>
      </c>
      <c r="S563" t="str">
        <f t="shared" si="34"/>
        <v>technology</v>
      </c>
      <c r="T563" t="str">
        <f t="shared" si="37"/>
        <v>web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5"/>
        <v>42722.389062500006</v>
      </c>
      <c r="K564">
        <v>1479460815</v>
      </c>
      <c r="L564" s="13">
        <f t="shared" si="36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>E564/D564</f>
        <v>0</v>
      </c>
      <c r="S564" t="str">
        <f t="shared" si="34"/>
        <v>technology</v>
      </c>
      <c r="T564" t="str">
        <f t="shared" si="37"/>
        <v>web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5"/>
        <v>42052.069988425923</v>
      </c>
      <c r="K565">
        <v>1421545247</v>
      </c>
      <c r="L565" s="13">
        <f t="shared" si="36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>E565/D565</f>
        <v>9.0666666666666662E-4</v>
      </c>
      <c r="S565" t="str">
        <f t="shared" si="34"/>
        <v>technology</v>
      </c>
      <c r="T565" t="str">
        <f t="shared" si="37"/>
        <v>web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5"/>
        <v>42441.942997685182</v>
      </c>
      <c r="K566">
        <v>1455230275</v>
      </c>
      <c r="L566" s="13">
        <f t="shared" si="36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>E566/D566</f>
        <v>5.5555555555555558E-5</v>
      </c>
      <c r="S566" t="str">
        <f t="shared" si="34"/>
        <v>technology</v>
      </c>
      <c r="T566" t="str">
        <f t="shared" si="37"/>
        <v>web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5"/>
        <v>42195.785289351858</v>
      </c>
      <c r="K567">
        <v>1433962249</v>
      </c>
      <c r="L567" s="13">
        <f t="shared" si="36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>E567/D567</f>
        <v>0</v>
      </c>
      <c r="S567" t="str">
        <f t="shared" si="34"/>
        <v>technology</v>
      </c>
      <c r="T567" t="str">
        <f t="shared" si="37"/>
        <v>web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5"/>
        <v>42565.68440972222</v>
      </c>
      <c r="K568">
        <v>1465921533</v>
      </c>
      <c r="L568" s="13">
        <f t="shared" si="36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>E568/D568</f>
        <v>2.0000000000000001E-4</v>
      </c>
      <c r="S568" t="str">
        <f t="shared" si="34"/>
        <v>technology</v>
      </c>
      <c r="T568" t="str">
        <f t="shared" si="37"/>
        <v>web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5"/>
        <v>42005.842523148152</v>
      </c>
      <c r="K569">
        <v>1417551194</v>
      </c>
      <c r="L569" s="13">
        <f t="shared" si="36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>E569/D569</f>
        <v>0</v>
      </c>
      <c r="S569" t="str">
        <f t="shared" si="34"/>
        <v>technology</v>
      </c>
      <c r="T569" t="str">
        <f t="shared" si="37"/>
        <v>web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5"/>
        <v>42385.458333333328</v>
      </c>
      <c r="K570">
        <v>1449785223</v>
      </c>
      <c r="L570" s="13">
        <f t="shared" si="36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>E570/D570</f>
        <v>0.01</v>
      </c>
      <c r="S570" t="str">
        <f t="shared" si="34"/>
        <v>technology</v>
      </c>
      <c r="T570" t="str">
        <f t="shared" si="37"/>
        <v>web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5"/>
        <v>42370.847361111111</v>
      </c>
      <c r="K571">
        <v>1449087612</v>
      </c>
      <c r="L571" s="13">
        <f t="shared" si="36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>E571/D571</f>
        <v>8.0000000000000002E-3</v>
      </c>
      <c r="S571" t="str">
        <f t="shared" si="34"/>
        <v>technology</v>
      </c>
      <c r="T571" t="str">
        <f t="shared" si="37"/>
        <v>web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5"/>
        <v>42418.798252314817</v>
      </c>
      <c r="K572">
        <v>1453230569</v>
      </c>
      <c r="L572" s="13">
        <f t="shared" si="36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>E572/D572</f>
        <v>1.6705882352941177E-3</v>
      </c>
      <c r="S572" t="str">
        <f t="shared" si="34"/>
        <v>technology</v>
      </c>
      <c r="T572" t="str">
        <f t="shared" si="37"/>
        <v>web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5"/>
        <v>42212.165972222225</v>
      </c>
      <c r="K573">
        <v>1436297723</v>
      </c>
      <c r="L573" s="13">
        <f t="shared" si="36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>E573/D573</f>
        <v>4.2399999999999998E-3</v>
      </c>
      <c r="S573" t="str">
        <f t="shared" si="34"/>
        <v>technology</v>
      </c>
      <c r="T573" t="str">
        <f t="shared" si="37"/>
        <v>web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5"/>
        <v>42312.757962962962</v>
      </c>
      <c r="K574">
        <v>1444065088</v>
      </c>
      <c r="L574" s="13">
        <f t="shared" si="36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>E574/D574</f>
        <v>0</v>
      </c>
      <c r="S574" t="str">
        <f t="shared" ref="S574:S637" si="38">LEFT(P574,SEARCH("/",P574)-1)</f>
        <v>technology</v>
      </c>
      <c r="T574" t="str">
        <f t="shared" si="37"/>
        <v>web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5"/>
        <v>42022.05</v>
      </c>
      <c r="K575">
        <v>1416445931</v>
      </c>
      <c r="L575" s="13">
        <f t="shared" si="36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>E575/D575</f>
        <v>3.892538925389254E-3</v>
      </c>
      <c r="S575" t="str">
        <f t="shared" si="38"/>
        <v>technology</v>
      </c>
      <c r="T575" t="str">
        <f t="shared" si="37"/>
        <v>web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5"/>
        <v>42662.443368055552</v>
      </c>
      <c r="K576">
        <v>1474281507</v>
      </c>
      <c r="L576" s="13">
        <f t="shared" si="36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>E576/D576</f>
        <v>7.1556350626118068E-3</v>
      </c>
      <c r="S576" t="str">
        <f t="shared" si="38"/>
        <v>technology</v>
      </c>
      <c r="T576" t="str">
        <f t="shared" si="37"/>
        <v>web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5"/>
        <v>42168.692627314813</v>
      </c>
      <c r="K577">
        <v>1431621443</v>
      </c>
      <c r="L577" s="13">
        <f t="shared" si="36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>E577/D577</f>
        <v>4.3166666666666666E-3</v>
      </c>
      <c r="S577" t="str">
        <f t="shared" si="38"/>
        <v>technology</v>
      </c>
      <c r="T577" t="str">
        <f t="shared" si="37"/>
        <v>web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5"/>
        <v>42091.43</v>
      </c>
      <c r="K578">
        <v>1422357552</v>
      </c>
      <c r="L578" s="13">
        <f t="shared" si="36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>E578/D578</f>
        <v>1.2500000000000001E-5</v>
      </c>
      <c r="S578" t="str">
        <f t="shared" si="38"/>
        <v>technology</v>
      </c>
      <c r="T578" t="str">
        <f t="shared" si="37"/>
        <v>web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9">(((I579/60)/60)/24)+DATE(1970,1,1)</f>
        <v>42510.589143518519</v>
      </c>
      <c r="K579">
        <v>1458569302</v>
      </c>
      <c r="L579" s="13">
        <f t="shared" ref="L579:L642" si="40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>E579/D579</f>
        <v>2E-3</v>
      </c>
      <c r="S579" t="str">
        <f t="shared" si="38"/>
        <v>technology</v>
      </c>
      <c r="T579" t="str">
        <f t="shared" ref="T579:T642" si="41">RIGHT(P579,LEN(P579)-SEARCH("/",P579))</f>
        <v>web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9"/>
        <v>42254.578622685185</v>
      </c>
      <c r="K580">
        <v>1439560393</v>
      </c>
      <c r="L580" s="13">
        <f t="shared" si="40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>E580/D580</f>
        <v>1.12E-4</v>
      </c>
      <c r="S580" t="str">
        <f t="shared" si="38"/>
        <v>technology</v>
      </c>
      <c r="T580" t="str">
        <f t="shared" si="41"/>
        <v>web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9"/>
        <v>41998.852118055554</v>
      </c>
      <c r="K581">
        <v>1416947223</v>
      </c>
      <c r="L581" s="13">
        <f t="shared" si="40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>E581/D581</f>
        <v>1.4583333333333334E-2</v>
      </c>
      <c r="S581" t="str">
        <f t="shared" si="38"/>
        <v>technology</v>
      </c>
      <c r="T581" t="str">
        <f t="shared" si="41"/>
        <v>web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9"/>
        <v>42635.908182870371</v>
      </c>
      <c r="K582">
        <v>1471988867</v>
      </c>
      <c r="L582" s="13">
        <f t="shared" si="40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>E582/D582</f>
        <v>3.3333333333333332E-4</v>
      </c>
      <c r="S582" t="str">
        <f t="shared" si="38"/>
        <v>technology</v>
      </c>
      <c r="T582" t="str">
        <f t="shared" si="41"/>
        <v>web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9"/>
        <v>42218.012777777782</v>
      </c>
      <c r="K583">
        <v>1435882704</v>
      </c>
      <c r="L583" s="13">
        <f t="shared" si="40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>E583/D583</f>
        <v>0</v>
      </c>
      <c r="S583" t="str">
        <f t="shared" si="38"/>
        <v>technology</v>
      </c>
      <c r="T583" t="str">
        <f t="shared" si="41"/>
        <v>web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9"/>
        <v>42078.75</v>
      </c>
      <c r="K584">
        <v>1424454319</v>
      </c>
      <c r="L584" s="13">
        <f t="shared" si="40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>E584/D584</f>
        <v>0</v>
      </c>
      <c r="S584" t="str">
        <f t="shared" si="38"/>
        <v>technology</v>
      </c>
      <c r="T584" t="str">
        <f t="shared" si="41"/>
        <v>web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9"/>
        <v>42082.896840277783</v>
      </c>
      <c r="K585">
        <v>1424212287</v>
      </c>
      <c r="L585" s="13">
        <f t="shared" si="40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>E585/D585</f>
        <v>1.1111111111111112E-4</v>
      </c>
      <c r="S585" t="str">
        <f t="shared" si="38"/>
        <v>technology</v>
      </c>
      <c r="T585" t="str">
        <f t="shared" si="41"/>
        <v>web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9"/>
        <v>42079.674953703703</v>
      </c>
      <c r="K586">
        <v>1423933916</v>
      </c>
      <c r="L586" s="13">
        <f t="shared" si="40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>E586/D586</f>
        <v>0.01</v>
      </c>
      <c r="S586" t="str">
        <f t="shared" si="38"/>
        <v>technology</v>
      </c>
      <c r="T586" t="str">
        <f t="shared" si="41"/>
        <v>web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9"/>
        <v>42339</v>
      </c>
      <c r="K587">
        <v>1444123377</v>
      </c>
      <c r="L587" s="13">
        <f t="shared" si="40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>E587/D587</f>
        <v>0</v>
      </c>
      <c r="S587" t="str">
        <f t="shared" si="38"/>
        <v>technology</v>
      </c>
      <c r="T587" t="str">
        <f t="shared" si="41"/>
        <v>web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9"/>
        <v>42050.854247685187</v>
      </c>
      <c r="K588">
        <v>1421440207</v>
      </c>
      <c r="L588" s="13">
        <f t="shared" si="40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>E588/D588</f>
        <v>5.5999999999999999E-3</v>
      </c>
      <c r="S588" t="str">
        <f t="shared" si="38"/>
        <v>technology</v>
      </c>
      <c r="T588" t="str">
        <f t="shared" si="41"/>
        <v>web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9"/>
        <v>42110.757326388892</v>
      </c>
      <c r="K589">
        <v>1426615833</v>
      </c>
      <c r="L589" s="13">
        <f t="shared" si="40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>E589/D589</f>
        <v>9.0833333333333335E-2</v>
      </c>
      <c r="S589" t="str">
        <f t="shared" si="38"/>
        <v>technology</v>
      </c>
      <c r="T589" t="str">
        <f t="shared" si="41"/>
        <v>web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9"/>
        <v>42691.811180555553</v>
      </c>
      <c r="K590">
        <v>1474223286</v>
      </c>
      <c r="L590" s="13">
        <f t="shared" si="40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>E590/D590</f>
        <v>3.3444444444444443E-2</v>
      </c>
      <c r="S590" t="str">
        <f t="shared" si="38"/>
        <v>technology</v>
      </c>
      <c r="T590" t="str">
        <f t="shared" si="41"/>
        <v>web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9"/>
        <v>42193.614571759259</v>
      </c>
      <c r="K591">
        <v>1435070699</v>
      </c>
      <c r="L591" s="13">
        <f t="shared" si="40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>E591/D591</f>
        <v>1.3333333333333334E-4</v>
      </c>
      <c r="S591" t="str">
        <f t="shared" si="38"/>
        <v>technology</v>
      </c>
      <c r="T591" t="str">
        <f t="shared" si="41"/>
        <v>web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9"/>
        <v>42408.542361111111</v>
      </c>
      <c r="K592">
        <v>1452259131</v>
      </c>
      <c r="L592" s="13">
        <f t="shared" si="40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>E592/D592</f>
        <v>4.4600000000000001E-2</v>
      </c>
      <c r="S592" t="str">
        <f t="shared" si="38"/>
        <v>technology</v>
      </c>
      <c r="T592" t="str">
        <f t="shared" si="41"/>
        <v>web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9"/>
        <v>42207.543171296296</v>
      </c>
      <c r="K593">
        <v>1434978130</v>
      </c>
      <c r="L593" s="13">
        <f t="shared" si="40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>E593/D593</f>
        <v>6.0999999999999997E-4</v>
      </c>
      <c r="S593" t="str">
        <f t="shared" si="38"/>
        <v>technology</v>
      </c>
      <c r="T593" t="str">
        <f t="shared" si="41"/>
        <v>web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9"/>
        <v>41976.232175925921</v>
      </c>
      <c r="K594">
        <v>1414992860</v>
      </c>
      <c r="L594" s="13">
        <f t="shared" si="40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>E594/D594</f>
        <v>3.3333333333333333E-2</v>
      </c>
      <c r="S594" t="str">
        <f t="shared" si="38"/>
        <v>technology</v>
      </c>
      <c r="T594" t="str">
        <f t="shared" si="41"/>
        <v>web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9"/>
        <v>42100.635937500003</v>
      </c>
      <c r="K595">
        <v>1425744945</v>
      </c>
      <c r="L595" s="13">
        <f t="shared" si="40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>E595/D595</f>
        <v>0.23</v>
      </c>
      <c r="S595" t="str">
        <f t="shared" si="38"/>
        <v>technology</v>
      </c>
      <c r="T595" t="str">
        <f t="shared" si="41"/>
        <v>web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9"/>
        <v>42476.780162037037</v>
      </c>
      <c r="K596">
        <v>1458240206</v>
      </c>
      <c r="L596" s="13">
        <f t="shared" si="40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>E596/D596</f>
        <v>1.0399999999999999E-3</v>
      </c>
      <c r="S596" t="str">
        <f t="shared" si="38"/>
        <v>technology</v>
      </c>
      <c r="T596" t="str">
        <f t="shared" si="41"/>
        <v>web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9"/>
        <v>42128.069884259254</v>
      </c>
      <c r="K597">
        <v>1426815638</v>
      </c>
      <c r="L597" s="13">
        <f t="shared" si="40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>E597/D597</f>
        <v>4.2599999999999999E-3</v>
      </c>
      <c r="S597" t="str">
        <f t="shared" si="38"/>
        <v>technology</v>
      </c>
      <c r="T597" t="str">
        <f t="shared" si="41"/>
        <v>web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9"/>
        <v>42676.896898148145</v>
      </c>
      <c r="K598">
        <v>1475530292</v>
      </c>
      <c r="L598" s="13">
        <f t="shared" si="40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>E598/D598</f>
        <v>2.9999999999999997E-4</v>
      </c>
      <c r="S598" t="str">
        <f t="shared" si="38"/>
        <v>technology</v>
      </c>
      <c r="T598" t="str">
        <f t="shared" si="41"/>
        <v>web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9"/>
        <v>42582.666666666672</v>
      </c>
      <c r="K599">
        <v>1466787335</v>
      </c>
      <c r="L599" s="13">
        <f t="shared" si="40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>E599/D599</f>
        <v>2.6666666666666666E-3</v>
      </c>
      <c r="S599" t="str">
        <f t="shared" si="38"/>
        <v>technology</v>
      </c>
      <c r="T599" t="str">
        <f t="shared" si="41"/>
        <v>web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9"/>
        <v>41978.00209490741</v>
      </c>
      <c r="K600">
        <v>1415145781</v>
      </c>
      <c r="L600" s="13">
        <f t="shared" si="40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>E600/D600</f>
        <v>0.34</v>
      </c>
      <c r="S600" t="str">
        <f t="shared" si="38"/>
        <v>technology</v>
      </c>
      <c r="T600" t="str">
        <f t="shared" si="41"/>
        <v>web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9"/>
        <v>42071.636111111111</v>
      </c>
      <c r="K601">
        <v>1423769402</v>
      </c>
      <c r="L601" s="13">
        <f t="shared" si="40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>E601/D601</f>
        <v>6.2E-4</v>
      </c>
      <c r="S601" t="str">
        <f t="shared" si="38"/>
        <v>technology</v>
      </c>
      <c r="T601" t="str">
        <f t="shared" si="41"/>
        <v>web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9"/>
        <v>42133.798171296294</v>
      </c>
      <c r="K602">
        <v>1426014562</v>
      </c>
      <c r="L602" s="13">
        <f t="shared" si="40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>E602/D602</f>
        <v>0.02</v>
      </c>
      <c r="S602" t="str">
        <f t="shared" si="38"/>
        <v>technology</v>
      </c>
      <c r="T602" t="str">
        <f t="shared" si="41"/>
        <v>web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9"/>
        <v>41999.858090277776</v>
      </c>
      <c r="K603">
        <v>1417034139</v>
      </c>
      <c r="L603" s="13">
        <f t="shared" si="40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>E603/D603</f>
        <v>1.4E-2</v>
      </c>
      <c r="S603" t="str">
        <f t="shared" si="38"/>
        <v>technology</v>
      </c>
      <c r="T603" t="str">
        <f t="shared" si="41"/>
        <v>web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9"/>
        <v>42173.79415509259</v>
      </c>
      <c r="K604">
        <v>1432062215</v>
      </c>
      <c r="L604" s="13">
        <f t="shared" si="40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>E604/D604</f>
        <v>0</v>
      </c>
      <c r="S604" t="str">
        <f t="shared" si="38"/>
        <v>technology</v>
      </c>
      <c r="T604" t="str">
        <f t="shared" si="41"/>
        <v>web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9"/>
        <v>41865.639155092591</v>
      </c>
      <c r="K605">
        <v>1405437623</v>
      </c>
      <c r="L605" s="13">
        <f t="shared" si="40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>E605/D605</f>
        <v>3.9334666666666664E-2</v>
      </c>
      <c r="S605" t="str">
        <f t="shared" si="38"/>
        <v>technology</v>
      </c>
      <c r="T605" t="str">
        <f t="shared" si="41"/>
        <v>web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9"/>
        <v>41879.035370370373</v>
      </c>
      <c r="K606">
        <v>1406595056</v>
      </c>
      <c r="L606" s="13">
        <f t="shared" si="40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>E606/D606</f>
        <v>0</v>
      </c>
      <c r="S606" t="str">
        <f t="shared" si="38"/>
        <v>technology</v>
      </c>
      <c r="T606" t="str">
        <f t="shared" si="41"/>
        <v>web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9"/>
        <v>42239.357731481476</v>
      </c>
      <c r="K607">
        <v>1436430908</v>
      </c>
      <c r="L607" s="13">
        <f t="shared" si="40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>E607/D607</f>
        <v>2.6200000000000001E-2</v>
      </c>
      <c r="S607" t="str">
        <f t="shared" si="38"/>
        <v>technology</v>
      </c>
      <c r="T607" t="str">
        <f t="shared" si="41"/>
        <v>web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9"/>
        <v>42148.625</v>
      </c>
      <c r="K608">
        <v>1428507409</v>
      </c>
      <c r="L608" s="13">
        <f t="shared" si="40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>E608/D608</f>
        <v>2E-3</v>
      </c>
      <c r="S608" t="str">
        <f t="shared" si="38"/>
        <v>technology</v>
      </c>
      <c r="T608" t="str">
        <f t="shared" si="41"/>
        <v>web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9"/>
        <v>42330.867314814815</v>
      </c>
      <c r="K609">
        <v>1445629736</v>
      </c>
      <c r="L609" s="13">
        <f t="shared" si="40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>E609/D609</f>
        <v>0</v>
      </c>
      <c r="S609" t="str">
        <f t="shared" si="38"/>
        <v>technology</v>
      </c>
      <c r="T609" t="str">
        <f t="shared" si="41"/>
        <v>web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9"/>
        <v>42170.921064814815</v>
      </c>
      <c r="K610">
        <v>1431813980</v>
      </c>
      <c r="L610" s="13">
        <f t="shared" si="40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>E610/D610</f>
        <v>9.7400000000000004E-3</v>
      </c>
      <c r="S610" t="str">
        <f t="shared" si="38"/>
        <v>technology</v>
      </c>
      <c r="T610" t="str">
        <f t="shared" si="41"/>
        <v>web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9"/>
        <v>42337.075740740736</v>
      </c>
      <c r="K611">
        <v>1446166144</v>
      </c>
      <c r="L611" s="13">
        <f t="shared" si="40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>E611/D611</f>
        <v>6.41025641025641E-3</v>
      </c>
      <c r="S611" t="str">
        <f t="shared" si="38"/>
        <v>technology</v>
      </c>
      <c r="T611" t="str">
        <f t="shared" si="41"/>
        <v>web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9"/>
        <v>42116.83085648148</v>
      </c>
      <c r="K612">
        <v>1427140586</v>
      </c>
      <c r="L612" s="13">
        <f t="shared" si="40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>E612/D612</f>
        <v>0</v>
      </c>
      <c r="S612" t="str">
        <f t="shared" si="38"/>
        <v>technology</v>
      </c>
      <c r="T612" t="str">
        <f t="shared" si="41"/>
        <v>web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9"/>
        <v>42388.560613425929</v>
      </c>
      <c r="K613">
        <v>1448026037</v>
      </c>
      <c r="L613" s="13">
        <f t="shared" si="40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>E613/D613</f>
        <v>0</v>
      </c>
      <c r="S613" t="str">
        <f t="shared" si="38"/>
        <v>technology</v>
      </c>
      <c r="T613" t="str">
        <f t="shared" si="41"/>
        <v>web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9"/>
        <v>42615.031782407401</v>
      </c>
      <c r="K614">
        <v>1470185146</v>
      </c>
      <c r="L614" s="13">
        <f t="shared" si="40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>E614/D614</f>
        <v>0</v>
      </c>
      <c r="S614" t="str">
        <f t="shared" si="38"/>
        <v>technology</v>
      </c>
      <c r="T614" t="str">
        <f t="shared" si="41"/>
        <v>web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9"/>
        <v>42278.207638888889</v>
      </c>
      <c r="K615">
        <v>1441022120</v>
      </c>
      <c r="L615" s="13">
        <f t="shared" si="40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>E615/D615</f>
        <v>0.21363333333333334</v>
      </c>
      <c r="S615" t="str">
        <f t="shared" si="38"/>
        <v>technology</v>
      </c>
      <c r="T615" t="str">
        <f t="shared" si="41"/>
        <v>web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9"/>
        <v>42545.061805555553</v>
      </c>
      <c r="K616">
        <v>1464139740</v>
      </c>
      <c r="L616" s="13">
        <f t="shared" si="40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>E616/D616</f>
        <v>0</v>
      </c>
      <c r="S616" t="str">
        <f t="shared" si="38"/>
        <v>technology</v>
      </c>
      <c r="T616" t="str">
        <f t="shared" si="41"/>
        <v>web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9"/>
        <v>42272.122210648144</v>
      </c>
      <c r="K617">
        <v>1440557759</v>
      </c>
      <c r="L617" s="13">
        <f t="shared" si="40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>E617/D617</f>
        <v>0</v>
      </c>
      <c r="S617" t="str">
        <f t="shared" si="38"/>
        <v>technology</v>
      </c>
      <c r="T617" t="str">
        <f t="shared" si="41"/>
        <v>web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9"/>
        <v>42791.376238425932</v>
      </c>
      <c r="K618">
        <v>1485421307</v>
      </c>
      <c r="L618" s="13">
        <f t="shared" si="40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>E618/D618</f>
        <v>0</v>
      </c>
      <c r="S618" t="str">
        <f t="shared" si="38"/>
        <v>technology</v>
      </c>
      <c r="T618" t="str">
        <f t="shared" si="41"/>
        <v>web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9"/>
        <v>42132.343090277776</v>
      </c>
      <c r="K619">
        <v>1427184843</v>
      </c>
      <c r="L619" s="13">
        <f t="shared" si="40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>E619/D619</f>
        <v>0.03</v>
      </c>
      <c r="S619" t="str">
        <f t="shared" si="38"/>
        <v>technology</v>
      </c>
      <c r="T619" t="str">
        <f t="shared" si="41"/>
        <v>web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9"/>
        <v>42347.810219907406</v>
      </c>
      <c r="K620">
        <v>1447097203</v>
      </c>
      <c r="L620" s="13">
        <f t="shared" si="40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>E620/D620</f>
        <v>0</v>
      </c>
      <c r="S620" t="str">
        <f t="shared" si="38"/>
        <v>technology</v>
      </c>
      <c r="T620" t="str">
        <f t="shared" si="41"/>
        <v>web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9"/>
        <v>41968.692013888889</v>
      </c>
      <c r="K621">
        <v>1411745790</v>
      </c>
      <c r="L621" s="13">
        <f t="shared" si="40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>E621/D621</f>
        <v>3.9999999999999998E-7</v>
      </c>
      <c r="S621" t="str">
        <f t="shared" si="38"/>
        <v>technology</v>
      </c>
      <c r="T621" t="str">
        <f t="shared" si="41"/>
        <v>web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9"/>
        <v>41876.716874999998</v>
      </c>
      <c r="K622">
        <v>1405098738</v>
      </c>
      <c r="L622" s="13">
        <f t="shared" si="40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>E622/D622</f>
        <v>0.01</v>
      </c>
      <c r="S622" t="str">
        <f t="shared" si="38"/>
        <v>technology</v>
      </c>
      <c r="T622" t="str">
        <f t="shared" si="41"/>
        <v>web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9"/>
        <v>42558.987696759257</v>
      </c>
      <c r="K623">
        <v>1465342937</v>
      </c>
      <c r="L623" s="13">
        <f t="shared" si="40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>E623/D623</f>
        <v>1.044E-2</v>
      </c>
      <c r="S623" t="str">
        <f t="shared" si="38"/>
        <v>technology</v>
      </c>
      <c r="T623" t="str">
        <f t="shared" si="41"/>
        <v>web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9"/>
        <v>42552.774745370371</v>
      </c>
      <c r="K624">
        <v>1465670138</v>
      </c>
      <c r="L624" s="13">
        <f t="shared" si="40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>E624/D624</f>
        <v>5.6833333333333333E-2</v>
      </c>
      <c r="S624" t="str">
        <f t="shared" si="38"/>
        <v>technology</v>
      </c>
      <c r="T624" t="str">
        <f t="shared" si="41"/>
        <v>web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9"/>
        <v>42152.009224537032</v>
      </c>
      <c r="K625">
        <v>1430179997</v>
      </c>
      <c r="L625" s="13">
        <f t="shared" si="40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>E625/D625</f>
        <v>0</v>
      </c>
      <c r="S625" t="str">
        <f t="shared" si="38"/>
        <v>technology</v>
      </c>
      <c r="T625" t="str">
        <f t="shared" si="41"/>
        <v>web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9"/>
        <v>42138.988900462966</v>
      </c>
      <c r="K626">
        <v>1429055041</v>
      </c>
      <c r="L626" s="13">
        <f t="shared" si="40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>E626/D626</f>
        <v>0</v>
      </c>
      <c r="S626" t="str">
        <f t="shared" si="38"/>
        <v>technology</v>
      </c>
      <c r="T626" t="str">
        <f t="shared" si="41"/>
        <v>web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9"/>
        <v>42820.853900462964</v>
      </c>
      <c r="K627">
        <v>1487971777</v>
      </c>
      <c r="L627" s="13">
        <f t="shared" si="40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>E627/D627</f>
        <v>0</v>
      </c>
      <c r="S627" t="str">
        <f t="shared" si="38"/>
        <v>technology</v>
      </c>
      <c r="T627" t="str">
        <f t="shared" si="41"/>
        <v>web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9"/>
        <v>42231.556944444441</v>
      </c>
      <c r="K628">
        <v>1436793939</v>
      </c>
      <c r="L628" s="13">
        <f t="shared" si="40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>E628/D628</f>
        <v>0.17380000000000001</v>
      </c>
      <c r="S628" t="str">
        <f t="shared" si="38"/>
        <v>technology</v>
      </c>
      <c r="T628" t="str">
        <f t="shared" si="41"/>
        <v>web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9"/>
        <v>42443.958333333328</v>
      </c>
      <c r="K629">
        <v>1452842511</v>
      </c>
      <c r="L629" s="13">
        <f t="shared" si="40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>E629/D629</f>
        <v>2.0000000000000001E-4</v>
      </c>
      <c r="S629" t="str">
        <f t="shared" si="38"/>
        <v>technology</v>
      </c>
      <c r="T629" t="str">
        <f t="shared" si="41"/>
        <v>web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9"/>
        <v>41833.692789351851</v>
      </c>
      <c r="K630">
        <v>1402677457</v>
      </c>
      <c r="L630" s="13">
        <f t="shared" si="40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>E630/D630</f>
        <v>0</v>
      </c>
      <c r="S630" t="str">
        <f t="shared" si="38"/>
        <v>technology</v>
      </c>
      <c r="T630" t="str">
        <f t="shared" si="41"/>
        <v>web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9"/>
        <v>42504.637824074074</v>
      </c>
      <c r="K631">
        <v>1460647108</v>
      </c>
      <c r="L631" s="13">
        <f t="shared" si="40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>E631/D631</f>
        <v>1.75E-3</v>
      </c>
      <c r="S631" t="str">
        <f t="shared" si="38"/>
        <v>technology</v>
      </c>
      <c r="T631" t="str">
        <f t="shared" si="41"/>
        <v>web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9"/>
        <v>42253.215277777781</v>
      </c>
      <c r="K632">
        <v>1438959121</v>
      </c>
      <c r="L632" s="13">
        <f t="shared" si="40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>E632/D632</f>
        <v>8.3340278356529708E-4</v>
      </c>
      <c r="S632" t="str">
        <f t="shared" si="38"/>
        <v>technology</v>
      </c>
      <c r="T632" t="str">
        <f t="shared" si="41"/>
        <v>web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9"/>
        <v>42518.772326388891</v>
      </c>
      <c r="K633">
        <v>1461954729</v>
      </c>
      <c r="L633" s="13">
        <f t="shared" si="40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>E633/D633</f>
        <v>1.38E-2</v>
      </c>
      <c r="S633" t="str">
        <f t="shared" si="38"/>
        <v>technology</v>
      </c>
      <c r="T633" t="str">
        <f t="shared" si="41"/>
        <v>web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9"/>
        <v>42333.700983796298</v>
      </c>
      <c r="K634">
        <v>1445874565</v>
      </c>
      <c r="L634" s="13">
        <f t="shared" si="40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>E634/D634</f>
        <v>0</v>
      </c>
      <c r="S634" t="str">
        <f t="shared" si="38"/>
        <v>technology</v>
      </c>
      <c r="T634" t="str">
        <f t="shared" si="41"/>
        <v>web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9"/>
        <v>42538.958333333328</v>
      </c>
      <c r="K635">
        <v>1463469062</v>
      </c>
      <c r="L635" s="13">
        <f t="shared" si="40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>E635/D635</f>
        <v>0.1245</v>
      </c>
      <c r="S635" t="str">
        <f t="shared" si="38"/>
        <v>technology</v>
      </c>
      <c r="T635" t="str">
        <f t="shared" si="41"/>
        <v>web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9"/>
        <v>42061.928576388891</v>
      </c>
      <c r="K636">
        <v>1422397029</v>
      </c>
      <c r="L636" s="13">
        <f t="shared" si="40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>E636/D636</f>
        <v>2.0000000000000001E-4</v>
      </c>
      <c r="S636" t="str">
        <f t="shared" si="38"/>
        <v>technology</v>
      </c>
      <c r="T636" t="str">
        <f t="shared" si="41"/>
        <v>web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9"/>
        <v>42106.092152777783</v>
      </c>
      <c r="K637">
        <v>1426212762</v>
      </c>
      <c r="L637" s="13">
        <f t="shared" si="40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>E637/D637</f>
        <v>8.0000000000000007E-5</v>
      </c>
      <c r="S637" t="str">
        <f t="shared" si="38"/>
        <v>technology</v>
      </c>
      <c r="T637" t="str">
        <f t="shared" si="41"/>
        <v>web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9"/>
        <v>42161.44930555555</v>
      </c>
      <c r="K638">
        <v>1430996150</v>
      </c>
      <c r="L638" s="13">
        <f t="shared" si="40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>E638/D638</f>
        <v>2E-3</v>
      </c>
      <c r="S638" t="str">
        <f t="shared" ref="S638:S654" si="42">LEFT(P638,SEARCH("/",P638)-1)</f>
        <v>technology</v>
      </c>
      <c r="T638" t="str">
        <f t="shared" si="41"/>
        <v>web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9"/>
        <v>42791.961111111115</v>
      </c>
      <c r="K639">
        <v>1485558318</v>
      </c>
      <c r="L639" s="13">
        <f t="shared" si="40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>E639/D639</f>
        <v>0</v>
      </c>
      <c r="S639" t="str">
        <f t="shared" si="42"/>
        <v>technology</v>
      </c>
      <c r="T639" t="str">
        <f t="shared" si="41"/>
        <v>web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9"/>
        <v>42819.55164351852</v>
      </c>
      <c r="K640">
        <v>1485267262</v>
      </c>
      <c r="L640" s="13">
        <f t="shared" si="40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>E640/D640</f>
        <v>9.0000000000000006E-5</v>
      </c>
      <c r="S640" t="str">
        <f t="shared" si="42"/>
        <v>technology</v>
      </c>
      <c r="T640" t="str">
        <f t="shared" si="41"/>
        <v>web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9"/>
        <v>41925.583275462966</v>
      </c>
      <c r="K641">
        <v>1408024795</v>
      </c>
      <c r="L641" s="13">
        <f t="shared" si="40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>E641/D641</f>
        <v>9.9999999999999995E-7</v>
      </c>
      <c r="S641" t="str">
        <f t="shared" si="42"/>
        <v>technology</v>
      </c>
      <c r="T641" t="str">
        <f t="shared" si="41"/>
        <v>web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9"/>
        <v>42698.958333333328</v>
      </c>
      <c r="K642">
        <v>1478685915</v>
      </c>
      <c r="L642" s="13">
        <f t="shared" si="40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>E642/D642</f>
        <v>1.4428571428571428</v>
      </c>
      <c r="S642" t="str">
        <f t="shared" si="42"/>
        <v>technology</v>
      </c>
      <c r="T642" t="str">
        <f t="shared" si="41"/>
        <v>wearables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3">(((I643/60)/60)/24)+DATE(1970,1,1)</f>
        <v>42229.57</v>
      </c>
      <c r="K643">
        <v>1436881248</v>
      </c>
      <c r="L643" s="13">
        <f t="shared" ref="L643:L706" si="44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>E643/D643</f>
        <v>1.1916249999999999</v>
      </c>
      <c r="S643" t="str">
        <f t="shared" si="42"/>
        <v>technology</v>
      </c>
      <c r="T643" t="str">
        <f t="shared" ref="T643:T706" si="45">RIGHT(P643,LEN(P643)-SEARCH("/",P643))</f>
        <v>wearables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3"/>
        <v>42235.651319444441</v>
      </c>
      <c r="K644">
        <v>1436888274</v>
      </c>
      <c r="L644" s="13">
        <f t="shared" si="44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>E644/D644</f>
        <v>14.604850000000001</v>
      </c>
      <c r="S644" t="str">
        <f t="shared" si="42"/>
        <v>technology</v>
      </c>
      <c r="T644" t="str">
        <f t="shared" si="45"/>
        <v>wearables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3"/>
        <v>42155.642071759255</v>
      </c>
      <c r="K645">
        <v>1428333875</v>
      </c>
      <c r="L645" s="13">
        <f t="shared" si="44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>E645/D645</f>
        <v>1.0580799999999999</v>
      </c>
      <c r="S645" t="str">
        <f t="shared" si="42"/>
        <v>technology</v>
      </c>
      <c r="T645" t="str">
        <f t="shared" si="45"/>
        <v>wearables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3"/>
        <v>41941.041666666664</v>
      </c>
      <c r="K646">
        <v>1410883139</v>
      </c>
      <c r="L646" s="13">
        <f t="shared" si="44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>E646/D646</f>
        <v>3.0011791999999997</v>
      </c>
      <c r="S646" t="str">
        <f t="shared" si="42"/>
        <v>technology</v>
      </c>
      <c r="T646" t="str">
        <f t="shared" si="45"/>
        <v>wearables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3"/>
        <v>42594.026319444441</v>
      </c>
      <c r="K647">
        <v>1468370274</v>
      </c>
      <c r="L647" s="13">
        <f t="shared" si="44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>E647/D647</f>
        <v>2.7869999999999999</v>
      </c>
      <c r="S647" t="str">
        <f t="shared" si="42"/>
        <v>technology</v>
      </c>
      <c r="T647" t="str">
        <f t="shared" si="45"/>
        <v>wearables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3"/>
        <v>41862.852627314816</v>
      </c>
      <c r="K648">
        <v>1405196867</v>
      </c>
      <c r="L648" s="13">
        <f t="shared" si="44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>E648/D648</f>
        <v>1.3187625000000001</v>
      </c>
      <c r="S648" t="str">
        <f t="shared" si="42"/>
        <v>technology</v>
      </c>
      <c r="T648" t="str">
        <f t="shared" si="45"/>
        <v>wearables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3"/>
        <v>42446.726261574076</v>
      </c>
      <c r="K649">
        <v>1455647149</v>
      </c>
      <c r="L649" s="13">
        <f t="shared" si="44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>E649/D649</f>
        <v>1.0705</v>
      </c>
      <c r="S649" t="str">
        <f t="shared" si="42"/>
        <v>technology</v>
      </c>
      <c r="T649" t="str">
        <f t="shared" si="45"/>
        <v>wearables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3"/>
        <v>41926.693379629629</v>
      </c>
      <c r="K650">
        <v>1410280708</v>
      </c>
      <c r="L650" s="13">
        <f t="shared" si="44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>E650/D650</f>
        <v>1.2682285714285715</v>
      </c>
      <c r="S650" t="str">
        <f t="shared" si="42"/>
        <v>technology</v>
      </c>
      <c r="T650" t="str">
        <f t="shared" si="45"/>
        <v>wearables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3"/>
        <v>41898.912187499998</v>
      </c>
      <c r="K651">
        <v>1409090013</v>
      </c>
      <c r="L651" s="13">
        <f t="shared" si="44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>E651/D651</f>
        <v>1.3996</v>
      </c>
      <c r="S651" t="str">
        <f t="shared" si="42"/>
        <v>technology</v>
      </c>
      <c r="T651" t="str">
        <f t="shared" si="45"/>
        <v>wearables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3"/>
        <v>41992.078518518523</v>
      </c>
      <c r="K652">
        <v>1413766384</v>
      </c>
      <c r="L652" s="13">
        <f t="shared" si="44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>E652/D652</f>
        <v>1.1240000000000001</v>
      </c>
      <c r="S652" t="str">
        <f t="shared" si="42"/>
        <v>technology</v>
      </c>
      <c r="T652" t="str">
        <f t="shared" si="45"/>
        <v>wearables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3"/>
        <v>41986.017488425925</v>
      </c>
      <c r="K653">
        <v>1415838311</v>
      </c>
      <c r="L653" s="13">
        <f t="shared" si="44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>E653/D653</f>
        <v>1.00528</v>
      </c>
      <c r="S653" t="str">
        <f t="shared" si="42"/>
        <v>technology</v>
      </c>
      <c r="T653" t="str">
        <f t="shared" si="45"/>
        <v>wearables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3"/>
        <v>42705.732060185182</v>
      </c>
      <c r="K654">
        <v>1478018050</v>
      </c>
      <c r="L654" s="13">
        <f t="shared" si="44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>E654/D654</f>
        <v>1.0046666666666666</v>
      </c>
      <c r="S654" t="str">
        <f t="shared" si="42"/>
        <v>technology</v>
      </c>
      <c r="T654" t="str">
        <f t="shared" si="45"/>
        <v>wearables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3"/>
        <v>42236.618518518517</v>
      </c>
      <c r="K655">
        <v>1436885440</v>
      </c>
      <c r="L655" s="13">
        <f t="shared" si="44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>E655/D655</f>
        <v>1.4144600000000001</v>
      </c>
      <c r="S655" t="str">
        <f>LEFT(P655,SEARCH("/",P655)-1)</f>
        <v>technology</v>
      </c>
      <c r="T655" t="str">
        <f t="shared" si="45"/>
        <v>wearables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3"/>
        <v>42193.957326388889</v>
      </c>
      <c r="K656">
        <v>1433804313</v>
      </c>
      <c r="L656" s="13">
        <f t="shared" si="44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>E656/D656</f>
        <v>2.6729166666666666</v>
      </c>
      <c r="S656" t="str">
        <f t="shared" ref="S656:S719" si="46">LEFT(P656,SEARCH("/",P656)-1)</f>
        <v>technology</v>
      </c>
      <c r="T656" t="str">
        <f t="shared" si="45"/>
        <v>wearables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3"/>
        <v>42075.915648148148</v>
      </c>
      <c r="K657">
        <v>1423609112</v>
      </c>
      <c r="L657" s="13">
        <f t="shared" si="44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>E657/D657</f>
        <v>1.4688749999999999</v>
      </c>
      <c r="S657" t="str">
        <f t="shared" si="46"/>
        <v>technology</v>
      </c>
      <c r="T657" t="str">
        <f t="shared" si="45"/>
        <v>wearables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3"/>
        <v>42477.762951388882</v>
      </c>
      <c r="K658">
        <v>1455736719</v>
      </c>
      <c r="L658" s="13">
        <f t="shared" si="44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>E658/D658</f>
        <v>2.1356000000000002</v>
      </c>
      <c r="S658" t="str">
        <f t="shared" si="46"/>
        <v>technology</v>
      </c>
      <c r="T658" t="str">
        <f t="shared" si="45"/>
        <v>wearables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3"/>
        <v>42361.84574074074</v>
      </c>
      <c r="K659">
        <v>1448309872</v>
      </c>
      <c r="L659" s="13">
        <f t="shared" si="44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>E659/D659</f>
        <v>1.2569999999999999</v>
      </c>
      <c r="S659" t="str">
        <f t="shared" si="46"/>
        <v>technology</v>
      </c>
      <c r="T659" t="str">
        <f t="shared" si="45"/>
        <v>wearables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3"/>
        <v>42211.75</v>
      </c>
      <c r="K660">
        <v>1435117889</v>
      </c>
      <c r="L660" s="13">
        <f t="shared" si="44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>E660/D660</f>
        <v>1.0446206037108834</v>
      </c>
      <c r="S660" t="str">
        <f t="shared" si="46"/>
        <v>technology</v>
      </c>
      <c r="T660" t="str">
        <f t="shared" si="45"/>
        <v>wearables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3"/>
        <v>42239.593692129631</v>
      </c>
      <c r="K661">
        <v>1437747295</v>
      </c>
      <c r="L661" s="13">
        <f t="shared" si="44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>E661/D661</f>
        <v>1.0056666666666667</v>
      </c>
      <c r="S661" t="str">
        <f t="shared" si="46"/>
        <v>technology</v>
      </c>
      <c r="T661" t="str">
        <f t="shared" si="45"/>
        <v>wearables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3"/>
        <v>41952.783321759263</v>
      </c>
      <c r="K662">
        <v>1412963279</v>
      </c>
      <c r="L662" s="13">
        <f t="shared" si="44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>E662/D662</f>
        <v>3.058E-2</v>
      </c>
      <c r="S662" t="str">
        <f t="shared" si="46"/>
        <v>technology</v>
      </c>
      <c r="T662" t="str">
        <f t="shared" si="45"/>
        <v>wearables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3"/>
        <v>42666.645358796297</v>
      </c>
      <c r="K663">
        <v>1474644559</v>
      </c>
      <c r="L663" s="13">
        <f t="shared" si="44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>E663/D663</f>
        <v>9.4999999999999998E-3</v>
      </c>
      <c r="S663" t="str">
        <f t="shared" si="46"/>
        <v>technology</v>
      </c>
      <c r="T663" t="str">
        <f t="shared" si="45"/>
        <v>wearables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3"/>
        <v>42020.438043981485</v>
      </c>
      <c r="K664">
        <v>1418812247</v>
      </c>
      <c r="L664" s="13">
        <f t="shared" si="44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>E664/D664</f>
        <v>4.0000000000000001E-3</v>
      </c>
      <c r="S664" t="str">
        <f t="shared" si="46"/>
        <v>technology</v>
      </c>
      <c r="T664" t="str">
        <f t="shared" si="45"/>
        <v>wearables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3"/>
        <v>42203.843240740738</v>
      </c>
      <c r="K665">
        <v>1434658456</v>
      </c>
      <c r="L665" s="13">
        <f t="shared" si="44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>E665/D665</f>
        <v>3.5000000000000001E-3</v>
      </c>
      <c r="S665" t="str">
        <f t="shared" si="46"/>
        <v>technology</v>
      </c>
      <c r="T665" t="str">
        <f t="shared" si="45"/>
        <v>wearables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3"/>
        <v>42107.666377314818</v>
      </c>
      <c r="K666">
        <v>1426348775</v>
      </c>
      <c r="L666" s="13">
        <f t="shared" si="44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>E666/D666</f>
        <v>7.5333333333333335E-2</v>
      </c>
      <c r="S666" t="str">
        <f t="shared" si="46"/>
        <v>technology</v>
      </c>
      <c r="T666" t="str">
        <f t="shared" si="45"/>
        <v>wearables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3"/>
        <v>42748.711354166662</v>
      </c>
      <c r="K667">
        <v>1479143061</v>
      </c>
      <c r="L667" s="13">
        <f t="shared" si="44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>E667/D667</f>
        <v>0.18640000000000001</v>
      </c>
      <c r="S667" t="str">
        <f t="shared" si="46"/>
        <v>technology</v>
      </c>
      <c r="T667" t="str">
        <f t="shared" si="45"/>
        <v>wearables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3"/>
        <v>41868.832152777781</v>
      </c>
      <c r="K668">
        <v>1405713498</v>
      </c>
      <c r="L668" s="13">
        <f t="shared" si="44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>E668/D668</f>
        <v>4.0000000000000003E-5</v>
      </c>
      <c r="S668" t="str">
        <f t="shared" si="46"/>
        <v>technology</v>
      </c>
      <c r="T668" t="str">
        <f t="shared" si="45"/>
        <v>wearables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3"/>
        <v>42672.373414351852</v>
      </c>
      <c r="K669">
        <v>1474275463</v>
      </c>
      <c r="L669" s="13">
        <f t="shared" si="44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>E669/D669</f>
        <v>0.1002</v>
      </c>
      <c r="S669" t="str">
        <f t="shared" si="46"/>
        <v>technology</v>
      </c>
      <c r="T669" t="str">
        <f t="shared" si="45"/>
        <v>wearables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3"/>
        <v>42135.831273148149</v>
      </c>
      <c r="K670">
        <v>1427486222</v>
      </c>
      <c r="L670" s="13">
        <f t="shared" si="44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>E670/D670</f>
        <v>4.5600000000000002E-2</v>
      </c>
      <c r="S670" t="str">
        <f t="shared" si="46"/>
        <v>technology</v>
      </c>
      <c r="T670" t="str">
        <f t="shared" si="45"/>
        <v>wearables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3"/>
        <v>42557.625671296293</v>
      </c>
      <c r="K671">
        <v>1465225258</v>
      </c>
      <c r="L671" s="13">
        <f t="shared" si="44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>E671/D671</f>
        <v>0.21507499999999999</v>
      </c>
      <c r="S671" t="str">
        <f t="shared" si="46"/>
        <v>technology</v>
      </c>
      <c r="T671" t="str">
        <f t="shared" si="45"/>
        <v>wearables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3"/>
        <v>42540.340277777781</v>
      </c>
      <c r="K672">
        <v>1463418120</v>
      </c>
      <c r="L672" s="13">
        <f t="shared" si="44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>E672/D672</f>
        <v>0.29276666666666668</v>
      </c>
      <c r="S672" t="str">
        <f t="shared" si="46"/>
        <v>technology</v>
      </c>
      <c r="T672" t="str">
        <f t="shared" si="45"/>
        <v>wearables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3"/>
        <v>42018.166666666672</v>
      </c>
      <c r="K673">
        <v>1418315852</v>
      </c>
      <c r="L673" s="13">
        <f t="shared" si="44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>E673/D673</f>
        <v>0.39426666666666665</v>
      </c>
      <c r="S673" t="str">
        <f t="shared" si="46"/>
        <v>technology</v>
      </c>
      <c r="T673" t="str">
        <f t="shared" si="45"/>
        <v>wearables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3"/>
        <v>42005.207638888889</v>
      </c>
      <c r="K674">
        <v>1417410964</v>
      </c>
      <c r="L674" s="13">
        <f t="shared" si="44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>E674/D674</f>
        <v>0.21628</v>
      </c>
      <c r="S674" t="str">
        <f t="shared" si="46"/>
        <v>technology</v>
      </c>
      <c r="T674" t="str">
        <f t="shared" si="45"/>
        <v>wearables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3"/>
        <v>41883.840474537035</v>
      </c>
      <c r="K675">
        <v>1405714217</v>
      </c>
      <c r="L675" s="13">
        <f t="shared" si="44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>E675/D675</f>
        <v>2.0500000000000002E-3</v>
      </c>
      <c r="S675" t="str">
        <f t="shared" si="46"/>
        <v>technology</v>
      </c>
      <c r="T675" t="str">
        <f t="shared" si="45"/>
        <v>wearables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3"/>
        <v>41863.116053240738</v>
      </c>
      <c r="K676">
        <v>1402627627</v>
      </c>
      <c r="L676" s="13">
        <f t="shared" si="44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>E676/D676</f>
        <v>2.9999999999999997E-4</v>
      </c>
      <c r="S676" t="str">
        <f t="shared" si="46"/>
        <v>technology</v>
      </c>
      <c r="T676" t="str">
        <f t="shared" si="45"/>
        <v>wearables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3"/>
        <v>42005.290972222225</v>
      </c>
      <c r="K677">
        <v>1417558804</v>
      </c>
      <c r="L677" s="13">
        <f t="shared" si="44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>E677/D677</f>
        <v>0.14849999999999999</v>
      </c>
      <c r="S677" t="str">
        <f t="shared" si="46"/>
        <v>technology</v>
      </c>
      <c r="T677" t="str">
        <f t="shared" si="45"/>
        <v>wearables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3"/>
        <v>42042.768298611118</v>
      </c>
      <c r="K678">
        <v>1420741581</v>
      </c>
      <c r="L678" s="13">
        <f t="shared" si="44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>E678/D678</f>
        <v>1.4710000000000001E-2</v>
      </c>
      <c r="S678" t="str">
        <f t="shared" si="46"/>
        <v>technology</v>
      </c>
      <c r="T678" t="str">
        <f t="shared" si="45"/>
        <v>wearables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3"/>
        <v>42549.403877314813</v>
      </c>
      <c r="K679">
        <v>1463218895</v>
      </c>
      <c r="L679" s="13">
        <f t="shared" si="44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>E679/D679</f>
        <v>0.25584000000000001</v>
      </c>
      <c r="S679" t="str">
        <f t="shared" si="46"/>
        <v>technology</v>
      </c>
      <c r="T679" t="str">
        <f t="shared" si="45"/>
        <v>wearables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3"/>
        <v>42511.376597222217</v>
      </c>
      <c r="K680">
        <v>1461229338</v>
      </c>
      <c r="L680" s="13">
        <f t="shared" si="44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>E680/D680</f>
        <v>3.8206896551724136E-2</v>
      </c>
      <c r="S680" t="str">
        <f t="shared" si="46"/>
        <v>technology</v>
      </c>
      <c r="T680" t="str">
        <f t="shared" si="45"/>
        <v>wearables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3"/>
        <v>42616.695706018523</v>
      </c>
      <c r="K681">
        <v>1467736909</v>
      </c>
      <c r="L681" s="13">
        <f t="shared" si="44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>E681/D681</f>
        <v>0.15485964912280703</v>
      </c>
      <c r="S681" t="str">
        <f t="shared" si="46"/>
        <v>technology</v>
      </c>
      <c r="T681" t="str">
        <f t="shared" si="45"/>
        <v>wearables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3"/>
        <v>41899.501516203702</v>
      </c>
      <c r="K682">
        <v>1407931331</v>
      </c>
      <c r="L682" s="13">
        <f t="shared" si="44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>E682/D682</f>
        <v>0.25912000000000002</v>
      </c>
      <c r="S682" t="str">
        <f t="shared" si="46"/>
        <v>technology</v>
      </c>
      <c r="T682" t="str">
        <f t="shared" si="45"/>
        <v>wearables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3"/>
        <v>42669.805601851855</v>
      </c>
      <c r="K683">
        <v>1474917604</v>
      </c>
      <c r="L683" s="13">
        <f t="shared" si="44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>E683/D683</f>
        <v>4.0000000000000002E-4</v>
      </c>
      <c r="S683" t="str">
        <f t="shared" si="46"/>
        <v>technology</v>
      </c>
      <c r="T683" t="str">
        <f t="shared" si="45"/>
        <v>wearables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3"/>
        <v>42808.723634259266</v>
      </c>
      <c r="K684">
        <v>1486923722</v>
      </c>
      <c r="L684" s="13">
        <f t="shared" si="44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>E684/D684</f>
        <v>1.06E-3</v>
      </c>
      <c r="S684" t="str">
        <f t="shared" si="46"/>
        <v>technology</v>
      </c>
      <c r="T684" t="str">
        <f t="shared" si="45"/>
        <v>wearables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3"/>
        <v>42674.900046296301</v>
      </c>
      <c r="K685">
        <v>1474493764</v>
      </c>
      <c r="L685" s="13">
        <f t="shared" si="44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>E685/D685</f>
        <v>8.5142857142857138E-3</v>
      </c>
      <c r="S685" t="str">
        <f t="shared" si="46"/>
        <v>technology</v>
      </c>
      <c r="T685" t="str">
        <f t="shared" si="45"/>
        <v>wearables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3"/>
        <v>41845.125</v>
      </c>
      <c r="K686">
        <v>1403176891</v>
      </c>
      <c r="L686" s="13">
        <f t="shared" si="44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>E686/D686</f>
        <v>7.4837500000000001E-2</v>
      </c>
      <c r="S686" t="str">
        <f t="shared" si="46"/>
        <v>technology</v>
      </c>
      <c r="T686" t="str">
        <f t="shared" si="45"/>
        <v>wearables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3"/>
        <v>42016.866574074069</v>
      </c>
      <c r="K687">
        <v>1417207672</v>
      </c>
      <c r="L687" s="13">
        <f t="shared" si="44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>E687/D687</f>
        <v>0.27650000000000002</v>
      </c>
      <c r="S687" t="str">
        <f t="shared" si="46"/>
        <v>technology</v>
      </c>
      <c r="T687" t="str">
        <f t="shared" si="45"/>
        <v>wearables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3"/>
        <v>42219.673263888893</v>
      </c>
      <c r="K688">
        <v>1436026170</v>
      </c>
      <c r="L688" s="13">
        <f t="shared" si="44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>E688/D688</f>
        <v>0</v>
      </c>
      <c r="S688" t="str">
        <f t="shared" si="46"/>
        <v>technology</v>
      </c>
      <c r="T688" t="str">
        <f t="shared" si="45"/>
        <v>wearables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3"/>
        <v>42771.750613425931</v>
      </c>
      <c r="K689">
        <v>1481133653</v>
      </c>
      <c r="L689" s="13">
        <f t="shared" si="44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>E689/D689</f>
        <v>3.5499999999999997E-2</v>
      </c>
      <c r="S689" t="str">
        <f t="shared" si="46"/>
        <v>technology</v>
      </c>
      <c r="T689" t="str">
        <f t="shared" si="45"/>
        <v>wearables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3"/>
        <v>42292.104780092588</v>
      </c>
      <c r="K690">
        <v>1442284253</v>
      </c>
      <c r="L690" s="13">
        <f t="shared" si="44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>E690/D690</f>
        <v>0.72989999999999999</v>
      </c>
      <c r="S690" t="str">
        <f t="shared" si="46"/>
        <v>technology</v>
      </c>
      <c r="T690" t="str">
        <f t="shared" si="45"/>
        <v>wearables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3"/>
        <v>42712.207638888889</v>
      </c>
      <c r="K691">
        <v>1478016097</v>
      </c>
      <c r="L691" s="13">
        <f t="shared" si="44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>E691/D691</f>
        <v>0.57648750000000004</v>
      </c>
      <c r="S691" t="str">
        <f t="shared" si="46"/>
        <v>technology</v>
      </c>
      <c r="T691" t="str">
        <f t="shared" si="45"/>
        <v>wearables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3"/>
        <v>42622.25</v>
      </c>
      <c r="K692">
        <v>1469718841</v>
      </c>
      <c r="L692" s="13">
        <f t="shared" si="44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>E692/D692</f>
        <v>0.1234</v>
      </c>
      <c r="S692" t="str">
        <f t="shared" si="46"/>
        <v>technology</v>
      </c>
      <c r="T692" t="str">
        <f t="shared" si="45"/>
        <v>wearables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3"/>
        <v>42186.028310185182</v>
      </c>
      <c r="K693">
        <v>1433292046</v>
      </c>
      <c r="L693" s="13">
        <f t="shared" si="44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>E693/D693</f>
        <v>5.1999999999999998E-3</v>
      </c>
      <c r="S693" t="str">
        <f t="shared" si="46"/>
        <v>technology</v>
      </c>
      <c r="T693" t="str">
        <f t="shared" si="45"/>
        <v>wearables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3"/>
        <v>42726.37572916667</v>
      </c>
      <c r="K694">
        <v>1479805263</v>
      </c>
      <c r="L694" s="13">
        <f t="shared" si="44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>E694/D694</f>
        <v>6.5299999999999997E-2</v>
      </c>
      <c r="S694" t="str">
        <f t="shared" si="46"/>
        <v>technology</v>
      </c>
      <c r="T694" t="str">
        <f t="shared" si="45"/>
        <v>wearables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3"/>
        <v>42124.808182870373</v>
      </c>
      <c r="K695">
        <v>1427829827</v>
      </c>
      <c r="L695" s="13">
        <f t="shared" si="44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>E695/D695</f>
        <v>0.35338000000000003</v>
      </c>
      <c r="S695" t="str">
        <f t="shared" si="46"/>
        <v>technology</v>
      </c>
      <c r="T695" t="str">
        <f t="shared" si="45"/>
        <v>wearables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3"/>
        <v>42767.663877314815</v>
      </c>
      <c r="K696">
        <v>1483372559</v>
      </c>
      <c r="L696" s="13">
        <f t="shared" si="44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>E696/D696</f>
        <v>3.933333333333333E-3</v>
      </c>
      <c r="S696" t="str">
        <f t="shared" si="46"/>
        <v>technology</v>
      </c>
      <c r="T696" t="str">
        <f t="shared" si="45"/>
        <v>wearables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3"/>
        <v>41943.521064814813</v>
      </c>
      <c r="K697">
        <v>1412166620</v>
      </c>
      <c r="L697" s="13">
        <f t="shared" si="44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>E697/D697</f>
        <v>1.06E-2</v>
      </c>
      <c r="S697" t="str">
        <f t="shared" si="46"/>
        <v>technology</v>
      </c>
      <c r="T697" t="str">
        <f t="shared" si="45"/>
        <v>wearables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3"/>
        <v>41845.927106481482</v>
      </c>
      <c r="K698">
        <v>1403734502</v>
      </c>
      <c r="L698" s="13">
        <f t="shared" si="44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>E698/D698</f>
        <v>5.7142857142857145E-6</v>
      </c>
      <c r="S698" t="str">
        <f t="shared" si="46"/>
        <v>technology</v>
      </c>
      <c r="T698" t="str">
        <f t="shared" si="45"/>
        <v>wearables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3"/>
        <v>42403.523020833338</v>
      </c>
      <c r="K699">
        <v>1453206789</v>
      </c>
      <c r="L699" s="13">
        <f t="shared" si="44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>E699/D699</f>
        <v>0.46379999999999999</v>
      </c>
      <c r="S699" t="str">
        <f t="shared" si="46"/>
        <v>technology</v>
      </c>
      <c r="T699" t="str">
        <f t="shared" si="45"/>
        <v>wearables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3"/>
        <v>41900.083333333336</v>
      </c>
      <c r="K700">
        <v>1408141245</v>
      </c>
      <c r="L700" s="13">
        <f t="shared" si="44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>E700/D700</f>
        <v>0.15390000000000001</v>
      </c>
      <c r="S700" t="str">
        <f t="shared" si="46"/>
        <v>technology</v>
      </c>
      <c r="T700" t="str">
        <f t="shared" si="45"/>
        <v>wearables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3"/>
        <v>41600.666666666664</v>
      </c>
      <c r="K701">
        <v>1381923548</v>
      </c>
      <c r="L701" s="13">
        <f t="shared" si="44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>E701/D701</f>
        <v>0.824221076923077</v>
      </c>
      <c r="S701" t="str">
        <f t="shared" si="46"/>
        <v>technology</v>
      </c>
      <c r="T701" t="str">
        <f t="shared" si="45"/>
        <v>wearables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3"/>
        <v>42745.688437500001</v>
      </c>
      <c r="K702">
        <v>1481473881</v>
      </c>
      <c r="L702" s="13">
        <f t="shared" si="44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>E702/D702</f>
        <v>2.6866666666666667E-2</v>
      </c>
      <c r="S702" t="str">
        <f t="shared" si="46"/>
        <v>technology</v>
      </c>
      <c r="T702" t="str">
        <f t="shared" si="45"/>
        <v>wearables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3"/>
        <v>41843.662962962961</v>
      </c>
      <c r="K703">
        <v>1403538880</v>
      </c>
      <c r="L703" s="13">
        <f t="shared" si="44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>E703/D703</f>
        <v>0.26600000000000001</v>
      </c>
      <c r="S703" t="str">
        <f t="shared" si="46"/>
        <v>technology</v>
      </c>
      <c r="T703" t="str">
        <f t="shared" si="45"/>
        <v>wearables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3"/>
        <v>42698.768368055549</v>
      </c>
      <c r="K704">
        <v>1477416387</v>
      </c>
      <c r="L704" s="13">
        <f t="shared" si="44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>E704/D704</f>
        <v>0.30813400000000002</v>
      </c>
      <c r="S704" t="str">
        <f t="shared" si="46"/>
        <v>technology</v>
      </c>
      <c r="T704" t="str">
        <f t="shared" si="45"/>
        <v>wearables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3"/>
        <v>42766.98055555555</v>
      </c>
      <c r="K705">
        <v>1481150949</v>
      </c>
      <c r="L705" s="13">
        <f t="shared" si="44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>E705/D705</f>
        <v>5.5800000000000002E-2</v>
      </c>
      <c r="S705" t="str">
        <f t="shared" si="46"/>
        <v>technology</v>
      </c>
      <c r="T705" t="str">
        <f t="shared" si="45"/>
        <v>wearables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3"/>
        <v>42786.192916666667</v>
      </c>
      <c r="K706">
        <v>1482381468</v>
      </c>
      <c r="L706" s="13">
        <f t="shared" si="44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>E706/D706</f>
        <v>8.7454545454545458E-3</v>
      </c>
      <c r="S706" t="str">
        <f t="shared" si="46"/>
        <v>technology</v>
      </c>
      <c r="T706" t="str">
        <f t="shared" si="45"/>
        <v>wearables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7">(((I707/60)/60)/24)+DATE(1970,1,1)</f>
        <v>42756.491643518515</v>
      </c>
      <c r="K707">
        <v>1482407278</v>
      </c>
      <c r="L707" s="13">
        <f t="shared" ref="L707:L770" si="48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>E707/D707</f>
        <v>9.7699999999999992E-3</v>
      </c>
      <c r="S707" t="str">
        <f t="shared" si="46"/>
        <v>technology</v>
      </c>
      <c r="T707" t="str">
        <f t="shared" ref="T707:T770" si="49">RIGHT(P707,LEN(P707)-SEARCH("/",P707))</f>
        <v>wearables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7"/>
        <v>42718.777083333334</v>
      </c>
      <c r="K708">
        <v>1478130783</v>
      </c>
      <c r="L708" s="13">
        <f t="shared" si="48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>E708/D708</f>
        <v>0</v>
      </c>
      <c r="S708" t="str">
        <f t="shared" si="46"/>
        <v>technology</v>
      </c>
      <c r="T708" t="str">
        <f t="shared" si="49"/>
        <v>wearables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7"/>
        <v>42736.663506944446</v>
      </c>
      <c r="K709">
        <v>1479830127</v>
      </c>
      <c r="L709" s="13">
        <f t="shared" si="48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>E709/D709</f>
        <v>0.78927352941176465</v>
      </c>
      <c r="S709" t="str">
        <f t="shared" si="46"/>
        <v>technology</v>
      </c>
      <c r="T709" t="str">
        <f t="shared" si="49"/>
        <v>wearables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7"/>
        <v>41895.581018518518</v>
      </c>
      <c r="K710">
        <v>1405432600</v>
      </c>
      <c r="L710" s="13">
        <f t="shared" si="48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>E710/D710</f>
        <v>0.22092500000000001</v>
      </c>
      <c r="S710" t="str">
        <f t="shared" si="46"/>
        <v>technology</v>
      </c>
      <c r="T710" t="str">
        <f t="shared" si="49"/>
        <v>wearables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7"/>
        <v>41978.041192129633</v>
      </c>
      <c r="K711">
        <v>1415149159</v>
      </c>
      <c r="L711" s="13">
        <f t="shared" si="48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>E711/D711</f>
        <v>4.0666666666666663E-3</v>
      </c>
      <c r="S711" t="str">
        <f t="shared" si="46"/>
        <v>technology</v>
      </c>
      <c r="T711" t="str">
        <f t="shared" si="49"/>
        <v>wearables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7"/>
        <v>41871.030555555553</v>
      </c>
      <c r="K712">
        <v>1405640302</v>
      </c>
      <c r="L712" s="13">
        <f t="shared" si="48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>E712/D712</f>
        <v>0</v>
      </c>
      <c r="S712" t="str">
        <f t="shared" si="46"/>
        <v>technology</v>
      </c>
      <c r="T712" t="str">
        <f t="shared" si="49"/>
        <v>wearables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7"/>
        <v>42718.500787037032</v>
      </c>
      <c r="K713">
        <v>1478257268</v>
      </c>
      <c r="L713" s="13">
        <f t="shared" si="48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>E713/D713</f>
        <v>0.33790999999999999</v>
      </c>
      <c r="S713" t="str">
        <f t="shared" si="46"/>
        <v>technology</v>
      </c>
      <c r="T713" t="str">
        <f t="shared" si="49"/>
        <v>wearables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7"/>
        <v>42414.680925925932</v>
      </c>
      <c r="K714">
        <v>1452874832</v>
      </c>
      <c r="L714" s="13">
        <f t="shared" si="48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>E714/D714</f>
        <v>2.1649484536082476E-3</v>
      </c>
      <c r="S714" t="str">
        <f t="shared" si="46"/>
        <v>technology</v>
      </c>
      <c r="T714" t="str">
        <f t="shared" si="49"/>
        <v>wearables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7"/>
        <v>42526.529305555552</v>
      </c>
      <c r="K715">
        <v>1462538532</v>
      </c>
      <c r="L715" s="13">
        <f t="shared" si="48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>E715/D715</f>
        <v>7.9600000000000001E-3</v>
      </c>
      <c r="S715" t="str">
        <f t="shared" si="46"/>
        <v>technology</v>
      </c>
      <c r="T715" t="str">
        <f t="shared" si="49"/>
        <v>wearables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7"/>
        <v>42794.787986111114</v>
      </c>
      <c r="K716">
        <v>1483124082</v>
      </c>
      <c r="L716" s="13">
        <f t="shared" si="48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>E716/D716</f>
        <v>0.14993333333333334</v>
      </c>
      <c r="S716" t="str">
        <f t="shared" si="46"/>
        <v>technology</v>
      </c>
      <c r="T716" t="str">
        <f t="shared" si="49"/>
        <v>wearables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7"/>
        <v>42313.132407407407</v>
      </c>
      <c r="K717">
        <v>1443233440</v>
      </c>
      <c r="L717" s="13">
        <f t="shared" si="48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>E717/D717</f>
        <v>5.0509090909090906E-2</v>
      </c>
      <c r="S717" t="str">
        <f t="shared" si="46"/>
        <v>technology</v>
      </c>
      <c r="T717" t="str">
        <f t="shared" si="49"/>
        <v>wearables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7"/>
        <v>41974</v>
      </c>
      <c r="K718">
        <v>1414511307</v>
      </c>
      <c r="L718" s="13">
        <f t="shared" si="48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>E718/D718</f>
        <v>0.10214285714285715</v>
      </c>
      <c r="S718" t="str">
        <f t="shared" si="46"/>
        <v>technology</v>
      </c>
      <c r="T718" t="str">
        <f t="shared" si="49"/>
        <v>wearables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7"/>
        <v>41887.854189814818</v>
      </c>
      <c r="K719">
        <v>1407357002</v>
      </c>
      <c r="L719" s="13">
        <f t="shared" si="48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>E719/D719</f>
        <v>3.0500000000000002E-3</v>
      </c>
      <c r="S719" t="str">
        <f t="shared" si="46"/>
        <v>technology</v>
      </c>
      <c r="T719" t="str">
        <f t="shared" si="49"/>
        <v>wearables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7"/>
        <v>42784.249305555553</v>
      </c>
      <c r="K720">
        <v>1484684247</v>
      </c>
      <c r="L720" s="13">
        <f t="shared" si="48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>E720/D720</f>
        <v>7.4999999999999997E-3</v>
      </c>
      <c r="S720" t="str">
        <f t="shared" ref="S720:S783" si="50">LEFT(P720,SEARCH("/",P720)-1)</f>
        <v>technology</v>
      </c>
      <c r="T720" t="str">
        <f t="shared" si="49"/>
        <v>wearables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7"/>
        <v>42423.040231481486</v>
      </c>
      <c r="K721">
        <v>1454979476</v>
      </c>
      <c r="L721" s="13">
        <f t="shared" si="48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>E721/D721</f>
        <v>1.2933333333333333E-2</v>
      </c>
      <c r="S721" t="str">
        <f t="shared" si="50"/>
        <v>technology</v>
      </c>
      <c r="T721" t="str">
        <f t="shared" si="49"/>
        <v>wearables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7"/>
        <v>40937.649201388893</v>
      </c>
      <c r="K722">
        <v>1325432091</v>
      </c>
      <c r="L722" s="13">
        <f t="shared" si="48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>E722/D722</f>
        <v>1.4394736842105262</v>
      </c>
      <c r="S722" t="str">
        <f t="shared" si="50"/>
        <v>publishing</v>
      </c>
      <c r="T722" t="str">
        <f t="shared" si="49"/>
        <v>nonfiction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7"/>
        <v>41852.571840277778</v>
      </c>
      <c r="K723">
        <v>1403012607</v>
      </c>
      <c r="L723" s="13">
        <f t="shared" si="48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>E723/D723</f>
        <v>1.2210975609756098</v>
      </c>
      <c r="S723" t="str">
        <f t="shared" si="50"/>
        <v>publishing</v>
      </c>
      <c r="T723" t="str">
        <f t="shared" si="49"/>
        <v>nonfiction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7"/>
        <v>41007.76363425926</v>
      </c>
      <c r="K724">
        <v>1331320778</v>
      </c>
      <c r="L724" s="13">
        <f t="shared" si="48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>E724/D724</f>
        <v>1.3202400000000001</v>
      </c>
      <c r="S724" t="str">
        <f t="shared" si="50"/>
        <v>publishing</v>
      </c>
      <c r="T724" t="str">
        <f t="shared" si="49"/>
        <v>nonfiction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7"/>
        <v>42215.165972222225</v>
      </c>
      <c r="K725">
        <v>1435606549</v>
      </c>
      <c r="L725" s="13">
        <f t="shared" si="48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>E725/D725</f>
        <v>1.0938000000000001</v>
      </c>
      <c r="S725" t="str">
        <f t="shared" si="50"/>
        <v>publishing</v>
      </c>
      <c r="T725" t="str">
        <f t="shared" si="49"/>
        <v>nonfiction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7"/>
        <v>40724.638460648144</v>
      </c>
      <c r="K726">
        <v>1306855163</v>
      </c>
      <c r="L726" s="13">
        <f t="shared" si="48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>E726/D726</f>
        <v>1.0547157142857144</v>
      </c>
      <c r="S726" t="str">
        <f t="shared" si="50"/>
        <v>publishing</v>
      </c>
      <c r="T726" t="str">
        <f t="shared" si="49"/>
        <v>nonfiction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7"/>
        <v>42351.626296296294</v>
      </c>
      <c r="K727">
        <v>1447426912</v>
      </c>
      <c r="L727" s="13">
        <f t="shared" si="48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>E727/D727</f>
        <v>1.0035000000000001</v>
      </c>
      <c r="S727" t="str">
        <f t="shared" si="50"/>
        <v>publishing</v>
      </c>
      <c r="T727" t="str">
        <f t="shared" si="49"/>
        <v>nonfiction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7"/>
        <v>41376.042673611111</v>
      </c>
      <c r="K728">
        <v>1363136487</v>
      </c>
      <c r="L728" s="13">
        <f t="shared" si="48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>E728/D728</f>
        <v>1.014</v>
      </c>
      <c r="S728" t="str">
        <f t="shared" si="50"/>
        <v>publishing</v>
      </c>
      <c r="T728" t="str">
        <f t="shared" si="49"/>
        <v>nonfiction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7"/>
        <v>41288.888888888891</v>
      </c>
      <c r="K729">
        <v>1354580949</v>
      </c>
      <c r="L729" s="13">
        <f t="shared" si="48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>E729/D729</f>
        <v>1.5551428571428572</v>
      </c>
      <c r="S729" t="str">
        <f t="shared" si="50"/>
        <v>publishing</v>
      </c>
      <c r="T729" t="str">
        <f t="shared" si="49"/>
        <v>nonfiction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7"/>
        <v>40776.837465277778</v>
      </c>
      <c r="K730">
        <v>1310069157</v>
      </c>
      <c r="L730" s="13">
        <f t="shared" si="48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>E730/D730</f>
        <v>1.05566</v>
      </c>
      <c r="S730" t="str">
        <f t="shared" si="50"/>
        <v>publishing</v>
      </c>
      <c r="T730" t="str">
        <f t="shared" si="49"/>
        <v>nonfiction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7"/>
        <v>41171.185891203706</v>
      </c>
      <c r="K731">
        <v>1342844861</v>
      </c>
      <c r="L731" s="13">
        <f t="shared" si="48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>E731/D731</f>
        <v>1.3065</v>
      </c>
      <c r="S731" t="str">
        <f t="shared" si="50"/>
        <v>publishing</v>
      </c>
      <c r="T731" t="str">
        <f t="shared" si="49"/>
        <v>nonfiction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7"/>
        <v>40884.745266203703</v>
      </c>
      <c r="K732">
        <v>1320688391</v>
      </c>
      <c r="L732" s="13">
        <f t="shared" si="48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>E732/D732</f>
        <v>1.3219000000000001</v>
      </c>
      <c r="S732" t="str">
        <f t="shared" si="50"/>
        <v>publishing</v>
      </c>
      <c r="T732" t="str">
        <f t="shared" si="49"/>
        <v>nonfiction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7"/>
        <v>40930.25</v>
      </c>
      <c r="K733">
        <v>1322852747</v>
      </c>
      <c r="L733" s="13">
        <f t="shared" si="48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>E733/D733</f>
        <v>1.26</v>
      </c>
      <c r="S733" t="str">
        <f t="shared" si="50"/>
        <v>publishing</v>
      </c>
      <c r="T733" t="str">
        <f t="shared" si="49"/>
        <v>nonfiction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7"/>
        <v>41546.424317129626</v>
      </c>
      <c r="K734">
        <v>1375265461</v>
      </c>
      <c r="L734" s="13">
        <f t="shared" si="48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>E734/D734</f>
        <v>1.6</v>
      </c>
      <c r="S734" t="str">
        <f t="shared" si="50"/>
        <v>publishing</v>
      </c>
      <c r="T734" t="str">
        <f t="shared" si="49"/>
        <v>nonfiction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7"/>
        <v>41628.420046296298</v>
      </c>
      <c r="K735">
        <v>1384941892</v>
      </c>
      <c r="L735" s="13">
        <f t="shared" si="48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>E735/D735</f>
        <v>1.2048000000000001</v>
      </c>
      <c r="S735" t="str">
        <f t="shared" si="50"/>
        <v>publishing</v>
      </c>
      <c r="T735" t="str">
        <f t="shared" si="49"/>
        <v>nonfiction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7"/>
        <v>42133.208333333328</v>
      </c>
      <c r="K736">
        <v>1428465420</v>
      </c>
      <c r="L736" s="13">
        <f t="shared" si="48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>E736/D736</f>
        <v>1.2552941176470589</v>
      </c>
      <c r="S736" t="str">
        <f t="shared" si="50"/>
        <v>publishing</v>
      </c>
      <c r="T736" t="str">
        <f t="shared" si="49"/>
        <v>nonfiction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7"/>
        <v>41977.027083333334</v>
      </c>
      <c r="K737">
        <v>1414975346</v>
      </c>
      <c r="L737" s="13">
        <f t="shared" si="48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>E737/D737</f>
        <v>1.1440638297872341</v>
      </c>
      <c r="S737" t="str">
        <f t="shared" si="50"/>
        <v>publishing</v>
      </c>
      <c r="T737" t="str">
        <f t="shared" si="49"/>
        <v>nonfiction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7"/>
        <v>41599.207638888889</v>
      </c>
      <c r="K738">
        <v>1383327440</v>
      </c>
      <c r="L738" s="13">
        <f t="shared" si="48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>E738/D738</f>
        <v>3.151388888888889</v>
      </c>
      <c r="S738" t="str">
        <f t="shared" si="50"/>
        <v>publishing</v>
      </c>
      <c r="T738" t="str">
        <f t="shared" si="49"/>
        <v>nonfiction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7"/>
        <v>41684.833333333336</v>
      </c>
      <c r="K739">
        <v>1390890987</v>
      </c>
      <c r="L739" s="13">
        <f t="shared" si="48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>E739/D739</f>
        <v>1.224</v>
      </c>
      <c r="S739" t="str">
        <f t="shared" si="50"/>
        <v>publishing</v>
      </c>
      <c r="T739" t="str">
        <f t="shared" si="49"/>
        <v>nonfiction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7"/>
        <v>41974.207638888889</v>
      </c>
      <c r="K740">
        <v>1414765794</v>
      </c>
      <c r="L740" s="13">
        <f t="shared" si="48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>E740/D740</f>
        <v>1.0673333333333332</v>
      </c>
      <c r="S740" t="str">
        <f t="shared" si="50"/>
        <v>publishing</v>
      </c>
      <c r="T740" t="str">
        <f t="shared" si="49"/>
        <v>nonfiction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7"/>
        <v>41862.502650462964</v>
      </c>
      <c r="K741">
        <v>1404907429</v>
      </c>
      <c r="L741" s="13">
        <f t="shared" si="48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>E741/D741</f>
        <v>1.5833333333333333</v>
      </c>
      <c r="S741" t="str">
        <f t="shared" si="50"/>
        <v>publishing</v>
      </c>
      <c r="T741" t="str">
        <f t="shared" si="49"/>
        <v>nonfiction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7"/>
        <v>42176.146782407406</v>
      </c>
      <c r="K742">
        <v>1433647882</v>
      </c>
      <c r="L742" s="13">
        <f t="shared" si="48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>E742/D742</f>
        <v>1.0740000000000001</v>
      </c>
      <c r="S742" t="str">
        <f t="shared" si="50"/>
        <v>publishing</v>
      </c>
      <c r="T742" t="str">
        <f t="shared" si="49"/>
        <v>nonfiction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7"/>
        <v>41436.648217592592</v>
      </c>
      <c r="K743">
        <v>1367940806</v>
      </c>
      <c r="L743" s="13">
        <f t="shared" si="48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>E743/D743</f>
        <v>1.0226</v>
      </c>
      <c r="S743" t="str">
        <f t="shared" si="50"/>
        <v>publishing</v>
      </c>
      <c r="T743" t="str">
        <f t="shared" si="49"/>
        <v>nonfiction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7"/>
        <v>41719.876296296294</v>
      </c>
      <c r="K744">
        <v>1392847312</v>
      </c>
      <c r="L744" s="13">
        <f t="shared" si="48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>E744/D744</f>
        <v>1.1071428571428572</v>
      </c>
      <c r="S744" t="str">
        <f t="shared" si="50"/>
        <v>publishing</v>
      </c>
      <c r="T744" t="str">
        <f t="shared" si="49"/>
        <v>nonfiction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7"/>
        <v>41015.875</v>
      </c>
      <c r="K745">
        <v>1332435685</v>
      </c>
      <c r="L745" s="13">
        <f t="shared" si="48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>E745/D745</f>
        <v>1.48</v>
      </c>
      <c r="S745" t="str">
        <f t="shared" si="50"/>
        <v>publishing</v>
      </c>
      <c r="T745" t="str">
        <f t="shared" si="49"/>
        <v>nonfiction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7"/>
        <v>41256.95721064815</v>
      </c>
      <c r="K746">
        <v>1352847503</v>
      </c>
      <c r="L746" s="13">
        <f t="shared" si="48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>E746/D746</f>
        <v>1.0232000000000001</v>
      </c>
      <c r="S746" t="str">
        <f t="shared" si="50"/>
        <v>publishing</v>
      </c>
      <c r="T746" t="str">
        <f t="shared" si="49"/>
        <v>nonfiction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7"/>
        <v>41397.572280092594</v>
      </c>
      <c r="K747">
        <v>1364996645</v>
      </c>
      <c r="L747" s="13">
        <f t="shared" si="48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>E747/D747</f>
        <v>1.7909909909909909</v>
      </c>
      <c r="S747" t="str">
        <f t="shared" si="50"/>
        <v>publishing</v>
      </c>
      <c r="T747" t="str">
        <f t="shared" si="49"/>
        <v>nonfiction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7"/>
        <v>41175.165972222225</v>
      </c>
      <c r="K748">
        <v>1346806909</v>
      </c>
      <c r="L748" s="13">
        <f t="shared" si="48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>E748/D748</f>
        <v>1.1108135252761968</v>
      </c>
      <c r="S748" t="str">
        <f t="shared" si="50"/>
        <v>publishing</v>
      </c>
      <c r="T748" t="str">
        <f t="shared" si="49"/>
        <v>nonfiction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7"/>
        <v>42019.454166666663</v>
      </c>
      <c r="K749">
        <v>1418649019</v>
      </c>
      <c r="L749" s="13">
        <f t="shared" si="48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>E749/D749</f>
        <v>1.0004285714285714</v>
      </c>
      <c r="S749" t="str">
        <f t="shared" si="50"/>
        <v>publishing</v>
      </c>
      <c r="T749" t="str">
        <f t="shared" si="49"/>
        <v>nonfiction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7"/>
        <v>41861.846828703703</v>
      </c>
      <c r="K750">
        <v>1405109966</v>
      </c>
      <c r="L750" s="13">
        <f t="shared" si="48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>E750/D750</f>
        <v>1.0024999999999999</v>
      </c>
      <c r="S750" t="str">
        <f t="shared" si="50"/>
        <v>publishing</v>
      </c>
      <c r="T750" t="str">
        <f t="shared" si="49"/>
        <v>nonfiction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7"/>
        <v>42763.94131944445</v>
      </c>
      <c r="K751">
        <v>1483050930</v>
      </c>
      <c r="L751" s="13">
        <f t="shared" si="48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>E751/D751</f>
        <v>1.0556000000000001</v>
      </c>
      <c r="S751" t="str">
        <f t="shared" si="50"/>
        <v>publishing</v>
      </c>
      <c r="T751" t="str">
        <f t="shared" si="49"/>
        <v>nonfiction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7"/>
        <v>41329.878148148149</v>
      </c>
      <c r="K752">
        <v>1359147872</v>
      </c>
      <c r="L752" s="13">
        <f t="shared" si="48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>E752/D752</f>
        <v>1.0258775877587758</v>
      </c>
      <c r="S752" t="str">
        <f t="shared" si="50"/>
        <v>publishing</v>
      </c>
      <c r="T752" t="str">
        <f t="shared" si="49"/>
        <v>nonfiction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7"/>
        <v>40759.630497685182</v>
      </c>
      <c r="K753">
        <v>1308496075</v>
      </c>
      <c r="L753" s="13">
        <f t="shared" si="48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>E753/D753</f>
        <v>1.1850000000000001</v>
      </c>
      <c r="S753" t="str">
        <f t="shared" si="50"/>
        <v>publishing</v>
      </c>
      <c r="T753" t="str">
        <f t="shared" si="49"/>
        <v>nonfiction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7"/>
        <v>42659.458333333328</v>
      </c>
      <c r="K754">
        <v>1474884417</v>
      </c>
      <c r="L754" s="13">
        <f t="shared" si="48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>E754/D754</f>
        <v>1.117</v>
      </c>
      <c r="S754" t="str">
        <f t="shared" si="50"/>
        <v>publishing</v>
      </c>
      <c r="T754" t="str">
        <f t="shared" si="49"/>
        <v>nonfiction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7"/>
        <v>42049.590173611112</v>
      </c>
      <c r="K755">
        <v>1421330991</v>
      </c>
      <c r="L755" s="13">
        <f t="shared" si="48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>E755/D755</f>
        <v>1.28</v>
      </c>
      <c r="S755" t="str">
        <f t="shared" si="50"/>
        <v>publishing</v>
      </c>
      <c r="T755" t="str">
        <f t="shared" si="49"/>
        <v>nonfiction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7"/>
        <v>41279.749085648145</v>
      </c>
      <c r="K756">
        <v>1354816721</v>
      </c>
      <c r="L756" s="13">
        <f t="shared" si="48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>E756/D756</f>
        <v>1.0375000000000001</v>
      </c>
      <c r="S756" t="str">
        <f t="shared" si="50"/>
        <v>publishing</v>
      </c>
      <c r="T756" t="str">
        <f t="shared" si="49"/>
        <v>nonfiction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7"/>
        <v>41414.02847222222</v>
      </c>
      <c r="K757">
        <v>1366381877</v>
      </c>
      <c r="L757" s="13">
        <f t="shared" si="48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>E757/D757</f>
        <v>1.0190760000000001</v>
      </c>
      <c r="S757" t="str">
        <f t="shared" si="50"/>
        <v>publishing</v>
      </c>
      <c r="T757" t="str">
        <f t="shared" si="49"/>
        <v>nonfiction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7"/>
        <v>40651.725219907406</v>
      </c>
      <c r="K758">
        <v>1297880659</v>
      </c>
      <c r="L758" s="13">
        <f t="shared" si="48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>E758/D758</f>
        <v>1.177142857142857</v>
      </c>
      <c r="S758" t="str">
        <f t="shared" si="50"/>
        <v>publishing</v>
      </c>
      <c r="T758" t="str">
        <f t="shared" si="49"/>
        <v>nonfiction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7"/>
        <v>41249.054560185185</v>
      </c>
      <c r="K759">
        <v>1353547114</v>
      </c>
      <c r="L759" s="13">
        <f t="shared" si="48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>E759/D759</f>
        <v>2.38</v>
      </c>
      <c r="S759" t="str">
        <f t="shared" si="50"/>
        <v>publishing</v>
      </c>
      <c r="T759" t="str">
        <f t="shared" si="49"/>
        <v>nonfiction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7"/>
        <v>40459.836435185185</v>
      </c>
      <c r="K760">
        <v>1283976268</v>
      </c>
      <c r="L760" s="13">
        <f t="shared" si="48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>E760/D760</f>
        <v>1.02</v>
      </c>
      <c r="S760" t="str">
        <f t="shared" si="50"/>
        <v>publishing</v>
      </c>
      <c r="T760" t="str">
        <f t="shared" si="49"/>
        <v>nonfiction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7"/>
        <v>41829.330312500002</v>
      </c>
      <c r="K761">
        <v>1401436539</v>
      </c>
      <c r="L761" s="13">
        <f t="shared" si="48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>E761/D761</f>
        <v>1.0192000000000001</v>
      </c>
      <c r="S761" t="str">
        <f t="shared" si="50"/>
        <v>publishing</v>
      </c>
      <c r="T761" t="str">
        <f t="shared" si="49"/>
        <v>nonfiction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7"/>
        <v>42700.805706018517</v>
      </c>
      <c r="K762">
        <v>1477592413</v>
      </c>
      <c r="L762" s="13">
        <f t="shared" si="48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>E762/D762</f>
        <v>0</v>
      </c>
      <c r="S762" t="str">
        <f t="shared" si="50"/>
        <v>publishing</v>
      </c>
      <c r="T762" t="str">
        <f t="shared" si="49"/>
        <v>fiction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7"/>
        <v>41672.751458333332</v>
      </c>
      <c r="K763">
        <v>1388772126</v>
      </c>
      <c r="L763" s="13">
        <f t="shared" si="48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>E763/D763</f>
        <v>4.7E-2</v>
      </c>
      <c r="S763" t="str">
        <f t="shared" si="50"/>
        <v>publishing</v>
      </c>
      <c r="T763" t="str">
        <f t="shared" si="49"/>
        <v>fiction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7"/>
        <v>42708.25</v>
      </c>
      <c r="K764">
        <v>1479328570</v>
      </c>
      <c r="L764" s="13">
        <f t="shared" si="48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>E764/D764</f>
        <v>0</v>
      </c>
      <c r="S764" t="str">
        <f t="shared" si="50"/>
        <v>publishing</v>
      </c>
      <c r="T764" t="str">
        <f t="shared" si="49"/>
        <v>fiction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7"/>
        <v>41501.446851851848</v>
      </c>
      <c r="K765">
        <v>1373971408</v>
      </c>
      <c r="L765" s="13">
        <f t="shared" si="48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>E765/D765</f>
        <v>1.1655011655011655E-3</v>
      </c>
      <c r="S765" t="str">
        <f t="shared" si="50"/>
        <v>publishing</v>
      </c>
      <c r="T765" t="str">
        <f t="shared" si="49"/>
        <v>fiction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7"/>
        <v>42257.173159722224</v>
      </c>
      <c r="K766">
        <v>1439266161</v>
      </c>
      <c r="L766" s="13">
        <f t="shared" si="48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>E766/D766</f>
        <v>0</v>
      </c>
      <c r="S766" t="str">
        <f t="shared" si="50"/>
        <v>publishing</v>
      </c>
      <c r="T766" t="str">
        <f t="shared" si="49"/>
        <v>fiction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7"/>
        <v>41931.542638888888</v>
      </c>
      <c r="K767">
        <v>1411131684</v>
      </c>
      <c r="L767" s="13">
        <f t="shared" si="48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>E767/D767</f>
        <v>0.36014285714285715</v>
      </c>
      <c r="S767" t="str">
        <f t="shared" si="50"/>
        <v>publishing</v>
      </c>
      <c r="T767" t="str">
        <f t="shared" si="49"/>
        <v>fiction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7"/>
        <v>42051.783368055556</v>
      </c>
      <c r="K768">
        <v>1421520483</v>
      </c>
      <c r="L768" s="13">
        <f t="shared" si="48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>E768/D768</f>
        <v>0</v>
      </c>
      <c r="S768" t="str">
        <f t="shared" si="50"/>
        <v>publishing</v>
      </c>
      <c r="T768" t="str">
        <f t="shared" si="49"/>
        <v>fiction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7"/>
        <v>42145.143634259264</v>
      </c>
      <c r="K769">
        <v>1429586810</v>
      </c>
      <c r="L769" s="13">
        <f t="shared" si="48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>E769/D769</f>
        <v>3.5400000000000001E-2</v>
      </c>
      <c r="S769" t="str">
        <f t="shared" si="50"/>
        <v>publishing</v>
      </c>
      <c r="T769" t="str">
        <f t="shared" si="49"/>
        <v>fiction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7"/>
        <v>41624.207060185188</v>
      </c>
      <c r="K770">
        <v>1384577890</v>
      </c>
      <c r="L770" s="13">
        <f t="shared" si="48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>E770/D770</f>
        <v>0</v>
      </c>
      <c r="S770" t="str">
        <f t="shared" si="50"/>
        <v>publishing</v>
      </c>
      <c r="T770" t="str">
        <f t="shared" si="49"/>
        <v>fiction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51">(((I771/60)/60)/24)+DATE(1970,1,1)</f>
        <v>41634.996458333335</v>
      </c>
      <c r="K771">
        <v>1385510094</v>
      </c>
      <c r="L771" s="13">
        <f t="shared" ref="L771:L834" si="52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>E771/D771</f>
        <v>0.41399999999999998</v>
      </c>
      <c r="S771" t="str">
        <f t="shared" si="50"/>
        <v>publishing</v>
      </c>
      <c r="T771" t="str">
        <f t="shared" ref="T771:T834" si="53">RIGHT(P771,LEN(P771)-SEARCH("/",P771))</f>
        <v>fiction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51"/>
        <v>41329.999641203707</v>
      </c>
      <c r="K772">
        <v>1358294369</v>
      </c>
      <c r="L772" s="13">
        <f t="shared" si="52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>E772/D772</f>
        <v>0</v>
      </c>
      <c r="S772" t="str">
        <f t="shared" si="50"/>
        <v>publishing</v>
      </c>
      <c r="T772" t="str">
        <f t="shared" si="53"/>
        <v>fiction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51"/>
        <v>42399.824097222227</v>
      </c>
      <c r="K773">
        <v>1449863202</v>
      </c>
      <c r="L773" s="13">
        <f t="shared" si="52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>E773/D773</f>
        <v>2.631578947368421E-4</v>
      </c>
      <c r="S773" t="str">
        <f t="shared" si="50"/>
        <v>publishing</v>
      </c>
      <c r="T773" t="str">
        <f t="shared" si="53"/>
        <v>fiction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51"/>
        <v>40118.165972222225</v>
      </c>
      <c r="K774">
        <v>1252718519</v>
      </c>
      <c r="L774" s="13">
        <f t="shared" si="52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>E774/D774</f>
        <v>3.3333333333333333E-2</v>
      </c>
      <c r="S774" t="str">
        <f t="shared" si="50"/>
        <v>publishing</v>
      </c>
      <c r="T774" t="str">
        <f t="shared" si="53"/>
        <v>fiction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51"/>
        <v>42134.959027777775</v>
      </c>
      <c r="K775">
        <v>1428341985</v>
      </c>
      <c r="L775" s="13">
        <f t="shared" si="52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>E775/D775</f>
        <v>8.5129023676509714E-3</v>
      </c>
      <c r="S775" t="str">
        <f t="shared" si="50"/>
        <v>publishing</v>
      </c>
      <c r="T775" t="str">
        <f t="shared" si="53"/>
        <v>fiction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51"/>
        <v>41693.780300925922</v>
      </c>
      <c r="K776">
        <v>1390589018</v>
      </c>
      <c r="L776" s="13">
        <f t="shared" si="52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>E776/D776</f>
        <v>0.70199999999999996</v>
      </c>
      <c r="S776" t="str">
        <f t="shared" si="50"/>
        <v>publishing</v>
      </c>
      <c r="T776" t="str">
        <f t="shared" si="53"/>
        <v>fiction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51"/>
        <v>40893.060127314813</v>
      </c>
      <c r="K777">
        <v>1321406795</v>
      </c>
      <c r="L777" s="13">
        <f t="shared" si="52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>E777/D777</f>
        <v>1.7000000000000001E-2</v>
      </c>
      <c r="S777" t="str">
        <f t="shared" si="50"/>
        <v>publishing</v>
      </c>
      <c r="T777" t="str">
        <f t="shared" si="53"/>
        <v>fiction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51"/>
        <v>42288.208333333328</v>
      </c>
      <c r="K778">
        <v>1441297645</v>
      </c>
      <c r="L778" s="13">
        <f t="shared" si="52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>E778/D778</f>
        <v>0.51400000000000001</v>
      </c>
      <c r="S778" t="str">
        <f t="shared" si="50"/>
        <v>publishing</v>
      </c>
      <c r="T778" t="str">
        <f t="shared" si="53"/>
        <v>fiction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51"/>
        <v>41486.981215277774</v>
      </c>
      <c r="K779">
        <v>1372721577</v>
      </c>
      <c r="L779" s="13">
        <f t="shared" si="52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>E779/D779</f>
        <v>7.0000000000000001E-3</v>
      </c>
      <c r="S779" t="str">
        <f t="shared" si="50"/>
        <v>publishing</v>
      </c>
      <c r="T779" t="str">
        <f t="shared" si="53"/>
        <v>fiction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51"/>
        <v>41759.702314814815</v>
      </c>
      <c r="K780">
        <v>1396284680</v>
      </c>
      <c r="L780" s="13">
        <f t="shared" si="52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>E780/D780</f>
        <v>4.0000000000000001E-3</v>
      </c>
      <c r="S780" t="str">
        <f t="shared" si="50"/>
        <v>publishing</v>
      </c>
      <c r="T780" t="str">
        <f t="shared" si="53"/>
        <v>fiction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51"/>
        <v>40466.166666666664</v>
      </c>
      <c r="K781">
        <v>1284567905</v>
      </c>
      <c r="L781" s="13">
        <f t="shared" si="52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>E781/D781</f>
        <v>2.6666666666666668E-2</v>
      </c>
      <c r="S781" t="str">
        <f t="shared" si="50"/>
        <v>publishing</v>
      </c>
      <c r="T781" t="str">
        <f t="shared" si="53"/>
        <v>fiction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51"/>
        <v>40666.673900462964</v>
      </c>
      <c r="K782">
        <v>1301847025</v>
      </c>
      <c r="L782" s="13">
        <f t="shared" si="52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>E782/D782</f>
        <v>1.04</v>
      </c>
      <c r="S782" t="str">
        <f t="shared" si="50"/>
        <v>music</v>
      </c>
      <c r="T782" t="str">
        <f t="shared" si="53"/>
        <v>rock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51"/>
        <v>41433.000856481485</v>
      </c>
      <c r="K783">
        <v>1368057674</v>
      </c>
      <c r="L783" s="13">
        <f t="shared" si="52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>E783/D783</f>
        <v>1.3315375</v>
      </c>
      <c r="S783" t="str">
        <f t="shared" si="50"/>
        <v>music</v>
      </c>
      <c r="T783" t="str">
        <f t="shared" si="53"/>
        <v>rock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51"/>
        <v>41146.758125</v>
      </c>
      <c r="K784">
        <v>1343326302</v>
      </c>
      <c r="L784" s="13">
        <f t="shared" si="52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>E784/D784</f>
        <v>1</v>
      </c>
      <c r="S784" t="str">
        <f t="shared" ref="S784:S815" si="54">LEFT(P784,SEARCH("/",P784)-1)</f>
        <v>music</v>
      </c>
      <c r="T784" t="str">
        <f t="shared" si="53"/>
        <v>rock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51"/>
        <v>41026.916666666664</v>
      </c>
      <c r="K785">
        <v>1332182049</v>
      </c>
      <c r="L785" s="13">
        <f t="shared" si="52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>E785/D785</f>
        <v>1.4813333333333334</v>
      </c>
      <c r="S785" t="str">
        <f t="shared" si="54"/>
        <v>music</v>
      </c>
      <c r="T785" t="str">
        <f t="shared" si="53"/>
        <v>rock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51"/>
        <v>41715.107858796298</v>
      </c>
      <c r="K786">
        <v>1391571319</v>
      </c>
      <c r="L786" s="13">
        <f t="shared" si="52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>E786/D786</f>
        <v>1.0249999999999999</v>
      </c>
      <c r="S786" t="str">
        <f t="shared" si="54"/>
        <v>music</v>
      </c>
      <c r="T786" t="str">
        <f t="shared" si="53"/>
        <v>rock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51"/>
        <v>41333.593923611108</v>
      </c>
      <c r="K787">
        <v>1359468915</v>
      </c>
      <c r="L787" s="13">
        <f t="shared" si="52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>E787/D787</f>
        <v>1.8062799999999999</v>
      </c>
      <c r="S787" t="str">
        <f t="shared" si="54"/>
        <v>music</v>
      </c>
      <c r="T787" t="str">
        <f t="shared" si="53"/>
        <v>rock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51"/>
        <v>41040.657638888886</v>
      </c>
      <c r="K788">
        <v>1331774434</v>
      </c>
      <c r="L788" s="13">
        <f t="shared" si="52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>E788/D788</f>
        <v>1.4279999999999999</v>
      </c>
      <c r="S788" t="str">
        <f t="shared" si="54"/>
        <v>music</v>
      </c>
      <c r="T788" t="str">
        <f t="shared" si="53"/>
        <v>rock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51"/>
        <v>41579.627615740741</v>
      </c>
      <c r="K789">
        <v>1380726226</v>
      </c>
      <c r="L789" s="13">
        <f t="shared" si="52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>E789/D789</f>
        <v>1.1416666666666666</v>
      </c>
      <c r="S789" t="str">
        <f t="shared" si="54"/>
        <v>music</v>
      </c>
      <c r="T789" t="str">
        <f t="shared" si="53"/>
        <v>rock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51"/>
        <v>41097.165972222225</v>
      </c>
      <c r="K790">
        <v>1338336588</v>
      </c>
      <c r="L790" s="13">
        <f t="shared" si="52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>E790/D790</f>
        <v>2.03505</v>
      </c>
      <c r="S790" t="str">
        <f t="shared" si="54"/>
        <v>music</v>
      </c>
      <c r="T790" t="str">
        <f t="shared" si="53"/>
        <v>rock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51"/>
        <v>41295.332638888889</v>
      </c>
      <c r="K791">
        <v>1357187280</v>
      </c>
      <c r="L791" s="13">
        <f t="shared" si="52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>E791/D791</f>
        <v>1.0941176470588236</v>
      </c>
      <c r="S791" t="str">
        <f t="shared" si="54"/>
        <v>music</v>
      </c>
      <c r="T791" t="str">
        <f t="shared" si="53"/>
        <v>rock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51"/>
        <v>41306.047905092593</v>
      </c>
      <c r="K792">
        <v>1357088939</v>
      </c>
      <c r="L792" s="13">
        <f t="shared" si="52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>E792/D792</f>
        <v>1.443746</v>
      </c>
      <c r="S792" t="str">
        <f t="shared" si="54"/>
        <v>music</v>
      </c>
      <c r="T792" t="str">
        <f t="shared" si="53"/>
        <v>rock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51"/>
        <v>41591.249305555553</v>
      </c>
      <c r="K793">
        <v>1381430646</v>
      </c>
      <c r="L793" s="13">
        <f t="shared" si="52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>E793/D793</f>
        <v>1.0386666666666666</v>
      </c>
      <c r="S793" t="str">
        <f t="shared" si="54"/>
        <v>music</v>
      </c>
      <c r="T793" t="str">
        <f t="shared" si="53"/>
        <v>rock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51"/>
        <v>41585.915312500001</v>
      </c>
      <c r="K794">
        <v>1381265883</v>
      </c>
      <c r="L794" s="13">
        <f t="shared" si="52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>E794/D794</f>
        <v>1.0044440000000001</v>
      </c>
      <c r="S794" t="str">
        <f t="shared" si="54"/>
        <v>music</v>
      </c>
      <c r="T794" t="str">
        <f t="shared" si="53"/>
        <v>rock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51"/>
        <v>41458.207638888889</v>
      </c>
      <c r="K795">
        <v>1371491244</v>
      </c>
      <c r="L795" s="13">
        <f t="shared" si="52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>E795/D795</f>
        <v>1.0277927272727272</v>
      </c>
      <c r="S795" t="str">
        <f t="shared" si="54"/>
        <v>music</v>
      </c>
      <c r="T795" t="str">
        <f t="shared" si="53"/>
        <v>rock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51"/>
        <v>40791.712500000001</v>
      </c>
      <c r="K796">
        <v>1310438737</v>
      </c>
      <c r="L796" s="13">
        <f t="shared" si="52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>E796/D796</f>
        <v>1.0531250000000001</v>
      </c>
      <c r="S796" t="str">
        <f t="shared" si="54"/>
        <v>music</v>
      </c>
      <c r="T796" t="str">
        <f t="shared" si="53"/>
        <v>rock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51"/>
        <v>41006.207638888889</v>
      </c>
      <c r="K797">
        <v>1330094566</v>
      </c>
      <c r="L797" s="13">
        <f t="shared" si="52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>E797/D797</f>
        <v>1.1178571428571429</v>
      </c>
      <c r="S797" t="str">
        <f t="shared" si="54"/>
        <v>music</v>
      </c>
      <c r="T797" t="str">
        <f t="shared" si="53"/>
        <v>rock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51"/>
        <v>41532.881944444445</v>
      </c>
      <c r="K798">
        <v>1376687485</v>
      </c>
      <c r="L798" s="13">
        <f t="shared" si="52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>E798/D798</f>
        <v>1.0135000000000001</v>
      </c>
      <c r="S798" t="str">
        <f t="shared" si="54"/>
        <v>music</v>
      </c>
      <c r="T798" t="str">
        <f t="shared" si="53"/>
        <v>rock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51"/>
        <v>41028.166666666664</v>
      </c>
      <c r="K799">
        <v>1332978688</v>
      </c>
      <c r="L799" s="13">
        <f t="shared" si="52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>E799/D799</f>
        <v>1.0753333333333333</v>
      </c>
      <c r="S799" t="str">
        <f t="shared" si="54"/>
        <v>music</v>
      </c>
      <c r="T799" t="str">
        <f t="shared" si="53"/>
        <v>rock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51"/>
        <v>41912.590127314819</v>
      </c>
      <c r="K800">
        <v>1409494187</v>
      </c>
      <c r="L800" s="13">
        <f t="shared" si="52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>E800/D800</f>
        <v>1.1488571428571428</v>
      </c>
      <c r="S800" t="str">
        <f t="shared" si="54"/>
        <v>music</v>
      </c>
      <c r="T800" t="str">
        <f t="shared" si="53"/>
        <v>rock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51"/>
        <v>41026.667199074072</v>
      </c>
      <c r="K801">
        <v>1332950446</v>
      </c>
      <c r="L801" s="13">
        <f t="shared" si="52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>E801/D801</f>
        <v>1.0002</v>
      </c>
      <c r="S801" t="str">
        <f t="shared" si="54"/>
        <v>music</v>
      </c>
      <c r="T801" t="str">
        <f t="shared" si="53"/>
        <v>rock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51"/>
        <v>41893.433495370373</v>
      </c>
      <c r="K802">
        <v>1407839054</v>
      </c>
      <c r="L802" s="13">
        <f t="shared" si="52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>E802/D802</f>
        <v>1.5213333333333334</v>
      </c>
      <c r="S802" t="str">
        <f t="shared" si="54"/>
        <v>music</v>
      </c>
      <c r="T802" t="str">
        <f t="shared" si="53"/>
        <v>rock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51"/>
        <v>40725.795370370368</v>
      </c>
      <c r="K803">
        <v>1306955120</v>
      </c>
      <c r="L803" s="13">
        <f t="shared" si="52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>E803/D803</f>
        <v>1.1152149999999998</v>
      </c>
      <c r="S803" t="str">
        <f t="shared" si="54"/>
        <v>music</v>
      </c>
      <c r="T803" t="str">
        <f t="shared" si="53"/>
        <v>rock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51"/>
        <v>41169.170138888891</v>
      </c>
      <c r="K804">
        <v>1343867524</v>
      </c>
      <c r="L804" s="13">
        <f t="shared" si="52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>E804/D804</f>
        <v>1.0133333333333334</v>
      </c>
      <c r="S804" t="str">
        <f t="shared" si="54"/>
        <v>music</v>
      </c>
      <c r="T804" t="str">
        <f t="shared" si="53"/>
        <v>rock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51"/>
        <v>40692.041666666664</v>
      </c>
      <c r="K805">
        <v>1304376478</v>
      </c>
      <c r="L805" s="13">
        <f t="shared" si="52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>E805/D805</f>
        <v>1.232608695652174</v>
      </c>
      <c r="S805" t="str">
        <f t="shared" si="54"/>
        <v>music</v>
      </c>
      <c r="T805" t="str">
        <f t="shared" si="53"/>
        <v>rock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51"/>
        <v>40747.165972222225</v>
      </c>
      <c r="K806">
        <v>1309919526</v>
      </c>
      <c r="L806" s="13">
        <f t="shared" si="52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>E806/D806</f>
        <v>1</v>
      </c>
      <c r="S806" t="str">
        <f t="shared" si="54"/>
        <v>music</v>
      </c>
      <c r="T806" t="str">
        <f t="shared" si="53"/>
        <v>rock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51"/>
        <v>40740.958333333336</v>
      </c>
      <c r="K807">
        <v>1306525512</v>
      </c>
      <c r="L807" s="13">
        <f t="shared" si="52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>E807/D807</f>
        <v>1.05</v>
      </c>
      <c r="S807" t="str">
        <f t="shared" si="54"/>
        <v>music</v>
      </c>
      <c r="T807" t="str">
        <f t="shared" si="53"/>
        <v>rock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51"/>
        <v>40793.691423611112</v>
      </c>
      <c r="K808">
        <v>1312821339</v>
      </c>
      <c r="L808" s="13">
        <f t="shared" si="52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>E808/D808</f>
        <v>1.0443750000000001</v>
      </c>
      <c r="S808" t="str">
        <f t="shared" si="54"/>
        <v>music</v>
      </c>
      <c r="T808" t="str">
        <f t="shared" si="53"/>
        <v>rock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51"/>
        <v>42795.083333333328</v>
      </c>
      <c r="K809">
        <v>1485270311</v>
      </c>
      <c r="L809" s="13">
        <f t="shared" si="52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>E809/D809</f>
        <v>1.05125</v>
      </c>
      <c r="S809" t="str">
        <f t="shared" si="54"/>
        <v>music</v>
      </c>
      <c r="T809" t="str">
        <f t="shared" si="53"/>
        <v>rock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51"/>
        <v>41995.207638888889</v>
      </c>
      <c r="K810">
        <v>1416363886</v>
      </c>
      <c r="L810" s="13">
        <f t="shared" si="52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>E810/D810</f>
        <v>1</v>
      </c>
      <c r="S810" t="str">
        <f t="shared" si="54"/>
        <v>music</v>
      </c>
      <c r="T810" t="str">
        <f t="shared" si="53"/>
        <v>rock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51"/>
        <v>41658.833680555559</v>
      </c>
      <c r="K811">
        <v>1387569630</v>
      </c>
      <c r="L811" s="13">
        <f t="shared" si="52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>E811/D811</f>
        <v>1.03775</v>
      </c>
      <c r="S811" t="str">
        <f t="shared" si="54"/>
        <v>music</v>
      </c>
      <c r="T811" t="str">
        <f t="shared" si="53"/>
        <v>rock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51"/>
        <v>41153.056273148148</v>
      </c>
      <c r="K812">
        <v>1343870462</v>
      </c>
      <c r="L812" s="13">
        <f t="shared" si="52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>E812/D812</f>
        <v>1.05</v>
      </c>
      <c r="S812" t="str">
        <f t="shared" si="54"/>
        <v>music</v>
      </c>
      <c r="T812" t="str">
        <f t="shared" si="53"/>
        <v>rock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51"/>
        <v>41465.702777777777</v>
      </c>
      <c r="K813">
        <v>1371569202</v>
      </c>
      <c r="L813" s="13">
        <f t="shared" si="52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>E813/D813</f>
        <v>1.04</v>
      </c>
      <c r="S813" t="str">
        <f t="shared" si="54"/>
        <v>music</v>
      </c>
      <c r="T813" t="str">
        <f t="shared" si="53"/>
        <v>rock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51"/>
        <v>41334.581944444442</v>
      </c>
      <c r="K814">
        <v>1357604752</v>
      </c>
      <c r="L814" s="13">
        <f t="shared" si="52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>E814/D814</f>
        <v>1.5183333333333333</v>
      </c>
      <c r="S814" t="str">
        <f t="shared" si="54"/>
        <v>music</v>
      </c>
      <c r="T814" t="str">
        <f t="shared" si="53"/>
        <v>rock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51"/>
        <v>41110.960243055553</v>
      </c>
      <c r="K815">
        <v>1340233365</v>
      </c>
      <c r="L815" s="13">
        <f t="shared" si="52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>E815/D815</f>
        <v>1.59996</v>
      </c>
      <c r="S815" t="str">
        <f t="shared" si="54"/>
        <v>music</v>
      </c>
      <c r="T815" t="str">
        <f t="shared" si="53"/>
        <v>rock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51"/>
        <v>40694.75277777778</v>
      </c>
      <c r="K816">
        <v>1305568201</v>
      </c>
      <c r="L816" s="13">
        <f t="shared" si="52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>E816/D816</f>
        <v>1.2729999999999999</v>
      </c>
      <c r="S816" t="str">
        <f>LEFT(P816,SEARCH("/",P816)-1)</f>
        <v>music</v>
      </c>
      <c r="T816" t="str">
        <f t="shared" si="53"/>
        <v>rock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51"/>
        <v>41944.917858796296</v>
      </c>
      <c r="K817">
        <v>1412287303</v>
      </c>
      <c r="L817" s="13">
        <f t="shared" si="52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>E817/D817</f>
        <v>1.07</v>
      </c>
      <c r="S817" t="str">
        <f t="shared" ref="S817:S826" si="55">LEFT(P817,SEARCH("/",P817)-1)</f>
        <v>music</v>
      </c>
      <c r="T817" t="str">
        <f t="shared" si="53"/>
        <v>rock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51"/>
        <v>41373.270833333336</v>
      </c>
      <c r="K818">
        <v>1362776043</v>
      </c>
      <c r="L818" s="13">
        <f t="shared" si="52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>E818/D818</f>
        <v>1.1512214285714286</v>
      </c>
      <c r="S818" t="str">
        <f t="shared" si="55"/>
        <v>music</v>
      </c>
      <c r="T818" t="str">
        <f t="shared" si="53"/>
        <v>rock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51"/>
        <v>40979.207638888889</v>
      </c>
      <c r="K819">
        <v>1326810211</v>
      </c>
      <c r="L819" s="13">
        <f t="shared" si="52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>E819/D819</f>
        <v>1.3711066666666665</v>
      </c>
      <c r="S819" t="str">
        <f t="shared" si="55"/>
        <v>music</v>
      </c>
      <c r="T819" t="str">
        <f t="shared" si="53"/>
        <v>rock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51"/>
        <v>41128.709027777775</v>
      </c>
      <c r="K820">
        <v>1343682681</v>
      </c>
      <c r="L820" s="13">
        <f t="shared" si="52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>E820/D820</f>
        <v>1.5571428571428572</v>
      </c>
      <c r="S820" t="str">
        <f t="shared" si="55"/>
        <v>music</v>
      </c>
      <c r="T820" t="str">
        <f t="shared" si="53"/>
        <v>rock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51"/>
        <v>41629.197222222225</v>
      </c>
      <c r="K821">
        <v>1386806254</v>
      </c>
      <c r="L821" s="13">
        <f t="shared" si="52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>E821/D821</f>
        <v>1.0874999999999999</v>
      </c>
      <c r="S821" t="str">
        <f t="shared" si="55"/>
        <v>music</v>
      </c>
      <c r="T821" t="str">
        <f t="shared" si="53"/>
        <v>rock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51"/>
        <v>41799.208333333336</v>
      </c>
      <c r="K822">
        <v>1399666342</v>
      </c>
      <c r="L822" s="13">
        <f t="shared" si="52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>E822/D822</f>
        <v>1.3405</v>
      </c>
      <c r="S822" t="str">
        <f t="shared" si="55"/>
        <v>music</v>
      </c>
      <c r="T822" t="str">
        <f t="shared" si="53"/>
        <v>rock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51"/>
        <v>42128.167361111111</v>
      </c>
      <c r="K823">
        <v>1427753265</v>
      </c>
      <c r="L823" s="13">
        <f t="shared" si="52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>E823/D823</f>
        <v>1</v>
      </c>
      <c r="S823" t="str">
        <f t="shared" si="55"/>
        <v>music</v>
      </c>
      <c r="T823" t="str">
        <f t="shared" si="53"/>
        <v>rock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51"/>
        <v>41187.947337962964</v>
      </c>
      <c r="K824">
        <v>1346885050</v>
      </c>
      <c r="L824" s="13">
        <f t="shared" si="52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>E824/D824</f>
        <v>1.1916666666666667</v>
      </c>
      <c r="S824" t="str">
        <f t="shared" si="55"/>
        <v>music</v>
      </c>
      <c r="T824" t="str">
        <f t="shared" si="53"/>
        <v>rock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51"/>
        <v>42085.931157407409</v>
      </c>
      <c r="K825">
        <v>1424474452</v>
      </c>
      <c r="L825" s="13">
        <f t="shared" si="52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>E825/D825</f>
        <v>1.7949999999999999</v>
      </c>
      <c r="S825" t="str">
        <f t="shared" si="55"/>
        <v>music</v>
      </c>
      <c r="T825" t="str">
        <f t="shared" si="53"/>
        <v>rock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51"/>
        <v>40286.290972222225</v>
      </c>
      <c r="K826">
        <v>1268459318</v>
      </c>
      <c r="L826" s="13">
        <f t="shared" si="52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>E826/D826</f>
        <v>1.3438124999999999</v>
      </c>
      <c r="S826" t="str">
        <f t="shared" si="55"/>
        <v>music</v>
      </c>
      <c r="T826" t="str">
        <f t="shared" si="53"/>
        <v>rock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51"/>
        <v>41211.306527777779</v>
      </c>
      <c r="K827">
        <v>1349335284</v>
      </c>
      <c r="L827" s="13">
        <f t="shared" si="52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>E827/D827</f>
        <v>1.0043200000000001</v>
      </c>
      <c r="S827" t="str">
        <f>LEFT(P827,SEARCH("/",P827)-1)</f>
        <v>music</v>
      </c>
      <c r="T827" t="str">
        <f t="shared" si="53"/>
        <v>rock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51"/>
        <v>40993.996874999997</v>
      </c>
      <c r="K828">
        <v>1330908930</v>
      </c>
      <c r="L828" s="13">
        <f t="shared" si="52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>E828/D828</f>
        <v>1.0145454545454546</v>
      </c>
      <c r="S828" t="str">
        <f t="shared" ref="S828:S841" si="56">LEFT(P828,SEARCH("/",P828)-1)</f>
        <v>music</v>
      </c>
      <c r="T828" t="str">
        <f t="shared" si="53"/>
        <v>rock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51"/>
        <v>40953.825694444444</v>
      </c>
      <c r="K829">
        <v>1326972107</v>
      </c>
      <c r="L829" s="13">
        <f t="shared" si="52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>E829/D829</f>
        <v>1.0333333333333334</v>
      </c>
      <c r="S829" t="str">
        <f t="shared" si="56"/>
        <v>music</v>
      </c>
      <c r="T829" t="str">
        <f t="shared" si="53"/>
        <v>rock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51"/>
        <v>41085.683333333334</v>
      </c>
      <c r="K830">
        <v>1339549982</v>
      </c>
      <c r="L830" s="13">
        <f t="shared" si="52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>E830/D830</f>
        <v>1.07</v>
      </c>
      <c r="S830" t="str">
        <f t="shared" si="56"/>
        <v>music</v>
      </c>
      <c r="T830" t="str">
        <f t="shared" si="53"/>
        <v>rock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51"/>
        <v>42564.801388888889</v>
      </c>
      <c r="K831">
        <v>1463253240</v>
      </c>
      <c r="L831" s="13">
        <f t="shared" si="52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>E831/D831</f>
        <v>1.04</v>
      </c>
      <c r="S831" t="str">
        <f t="shared" si="56"/>
        <v>music</v>
      </c>
      <c r="T831" t="str">
        <f t="shared" si="53"/>
        <v>rock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51"/>
        <v>41355.484085648146</v>
      </c>
      <c r="K832">
        <v>1361363825</v>
      </c>
      <c r="L832" s="13">
        <f t="shared" si="52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>E832/D832</f>
        <v>1.0783333333333334</v>
      </c>
      <c r="S832" t="str">
        <f t="shared" si="56"/>
        <v>music</v>
      </c>
      <c r="T832" t="str">
        <f t="shared" si="53"/>
        <v>rock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51"/>
        <v>41026.646921296298</v>
      </c>
      <c r="K833">
        <v>1332948694</v>
      </c>
      <c r="L833" s="13">
        <f t="shared" si="52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>E833/D833</f>
        <v>2.3333333333333335</v>
      </c>
      <c r="S833" t="str">
        <f t="shared" si="56"/>
        <v>music</v>
      </c>
      <c r="T833" t="str">
        <f t="shared" si="53"/>
        <v>rock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51"/>
        <v>40929.342361111114</v>
      </c>
      <c r="K834">
        <v>1321978335</v>
      </c>
      <c r="L834" s="13">
        <f t="shared" si="52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>E834/D834</f>
        <v>1.0060706666666666</v>
      </c>
      <c r="S834" t="str">
        <f t="shared" si="56"/>
        <v>music</v>
      </c>
      <c r="T834" t="str">
        <f t="shared" si="53"/>
        <v>rock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7">(((I835/60)/60)/24)+DATE(1970,1,1)</f>
        <v>41748.878182870372</v>
      </c>
      <c r="K835">
        <v>1395349475</v>
      </c>
      <c r="L835" s="13">
        <f t="shared" ref="L835:L898" si="58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>E835/D835</f>
        <v>1.0166666666666666</v>
      </c>
      <c r="S835" t="str">
        <f t="shared" si="56"/>
        <v>music</v>
      </c>
      <c r="T835" t="str">
        <f t="shared" ref="T835:T898" si="59">RIGHT(P835,LEN(P835)-SEARCH("/",P835))</f>
        <v>rock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7"/>
        <v>41456.165972222225</v>
      </c>
      <c r="K836">
        <v>1369770292</v>
      </c>
      <c r="L836" s="13">
        <f t="shared" si="58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>E836/D836</f>
        <v>1.3101818181818181</v>
      </c>
      <c r="S836" t="str">
        <f t="shared" si="56"/>
        <v>music</v>
      </c>
      <c r="T836" t="str">
        <f t="shared" si="59"/>
        <v>rock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7"/>
        <v>41048.125</v>
      </c>
      <c r="K837">
        <v>1333709958</v>
      </c>
      <c r="L837" s="13">
        <f t="shared" si="58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>E837/D837</f>
        <v>1.1725000000000001</v>
      </c>
      <c r="S837" t="str">
        <f t="shared" si="56"/>
        <v>music</v>
      </c>
      <c r="T837" t="str">
        <f t="shared" si="59"/>
        <v>rock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7"/>
        <v>41554.056921296295</v>
      </c>
      <c r="K838">
        <v>1378516918</v>
      </c>
      <c r="L838" s="13">
        <f t="shared" si="58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>E838/D838</f>
        <v>1.009304</v>
      </c>
      <c r="S838" t="str">
        <f t="shared" si="56"/>
        <v>music</v>
      </c>
      <c r="T838" t="str">
        <f t="shared" si="59"/>
        <v>rock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7"/>
        <v>41760.998402777775</v>
      </c>
      <c r="K839">
        <v>1396396662</v>
      </c>
      <c r="L839" s="13">
        <f t="shared" si="58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>E839/D839</f>
        <v>1.218</v>
      </c>
      <c r="S839" t="str">
        <f t="shared" si="56"/>
        <v>music</v>
      </c>
      <c r="T839" t="str">
        <f t="shared" si="59"/>
        <v>rock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7"/>
        <v>40925.897974537038</v>
      </c>
      <c r="K840">
        <v>1324243985</v>
      </c>
      <c r="L840" s="13">
        <f t="shared" si="58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>E840/D840</f>
        <v>1.454</v>
      </c>
      <c r="S840" t="str">
        <f t="shared" si="56"/>
        <v>music</v>
      </c>
      <c r="T840" t="str">
        <f t="shared" si="59"/>
        <v>rock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7"/>
        <v>41174.763379629629</v>
      </c>
      <c r="K841">
        <v>1345745956</v>
      </c>
      <c r="L841" s="13">
        <f t="shared" si="58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>E841/D841</f>
        <v>1.166166</v>
      </c>
      <c r="S841" t="str">
        <f t="shared" si="56"/>
        <v>music</v>
      </c>
      <c r="T841" t="str">
        <f t="shared" si="59"/>
        <v>rock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7"/>
        <v>42637.226701388892</v>
      </c>
      <c r="K842">
        <v>1472102787</v>
      </c>
      <c r="L842" s="13">
        <f t="shared" si="58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>E842/D842</f>
        <v>1.2041660000000001</v>
      </c>
      <c r="S842" t="str">
        <f>LEFT(P842,SEARCH("/",P842)-1)</f>
        <v>music</v>
      </c>
      <c r="T842" t="str">
        <f t="shared" si="59"/>
        <v>metal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7"/>
        <v>41953.88035879629</v>
      </c>
      <c r="K843">
        <v>1413058063</v>
      </c>
      <c r="L843" s="13">
        <f t="shared" si="58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>E843/D843</f>
        <v>1.0132000000000001</v>
      </c>
      <c r="S843" t="str">
        <f t="shared" ref="S843:S906" si="60">LEFT(P843,SEARCH("/",P843)-1)</f>
        <v>music</v>
      </c>
      <c r="T843" t="str">
        <f t="shared" si="59"/>
        <v>metal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7"/>
        <v>41561.165972222225</v>
      </c>
      <c r="K844">
        <v>1378735983</v>
      </c>
      <c r="L844" s="13">
        <f t="shared" si="58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>E844/D844</f>
        <v>1.0431999999999999</v>
      </c>
      <c r="S844" t="str">
        <f t="shared" si="60"/>
        <v>music</v>
      </c>
      <c r="T844" t="str">
        <f t="shared" si="59"/>
        <v>metal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7"/>
        <v>42712.333333333328</v>
      </c>
      <c r="K845">
        <v>1479708680</v>
      </c>
      <c r="L845" s="13">
        <f t="shared" si="58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>E845/D845</f>
        <v>2.6713333333333331</v>
      </c>
      <c r="S845" t="str">
        <f t="shared" si="60"/>
        <v>music</v>
      </c>
      <c r="T845" t="str">
        <f t="shared" si="59"/>
        <v>metal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7"/>
        <v>41944.207638888889</v>
      </c>
      <c r="K846">
        <v>1411489552</v>
      </c>
      <c r="L846" s="13">
        <f t="shared" si="58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>E846/D846</f>
        <v>1.9413333333333334</v>
      </c>
      <c r="S846" t="str">
        <f t="shared" si="60"/>
        <v>music</v>
      </c>
      <c r="T846" t="str">
        <f t="shared" si="59"/>
        <v>metal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7"/>
        <v>42618.165972222225</v>
      </c>
      <c r="K847">
        <v>1469595396</v>
      </c>
      <c r="L847" s="13">
        <f t="shared" si="58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>E847/D847</f>
        <v>1.203802</v>
      </c>
      <c r="S847" t="str">
        <f t="shared" si="60"/>
        <v>music</v>
      </c>
      <c r="T847" t="str">
        <f t="shared" si="59"/>
        <v>metal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7"/>
        <v>41708.583333333336</v>
      </c>
      <c r="K848">
        <v>1393233855</v>
      </c>
      <c r="L848" s="13">
        <f t="shared" si="58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>E848/D848</f>
        <v>1.2200090909090908</v>
      </c>
      <c r="S848" t="str">
        <f t="shared" si="60"/>
        <v>music</v>
      </c>
      <c r="T848" t="str">
        <f t="shared" si="59"/>
        <v>metal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7"/>
        <v>42195.79833333334</v>
      </c>
      <c r="K849">
        <v>1433963376</v>
      </c>
      <c r="L849" s="13">
        <f t="shared" si="58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>E849/D849</f>
        <v>1</v>
      </c>
      <c r="S849" t="str">
        <f t="shared" si="60"/>
        <v>music</v>
      </c>
      <c r="T849" t="str">
        <f t="shared" si="59"/>
        <v>metal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7"/>
        <v>42108.792048611111</v>
      </c>
      <c r="K850">
        <v>1426446033</v>
      </c>
      <c r="L850" s="13">
        <f t="shared" si="58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>E850/D850</f>
        <v>1</v>
      </c>
      <c r="S850" t="str">
        <f t="shared" si="60"/>
        <v>music</v>
      </c>
      <c r="T850" t="str">
        <f t="shared" si="59"/>
        <v>metal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7"/>
        <v>42079.107222222221</v>
      </c>
      <c r="K851">
        <v>1424057664</v>
      </c>
      <c r="L851" s="13">
        <f t="shared" si="58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>E851/D851</f>
        <v>1.1990000000000001</v>
      </c>
      <c r="S851" t="str">
        <f t="shared" si="60"/>
        <v>music</v>
      </c>
      <c r="T851" t="str">
        <f t="shared" si="59"/>
        <v>metal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7"/>
        <v>42485.207638888889</v>
      </c>
      <c r="K852">
        <v>1458762717</v>
      </c>
      <c r="L852" s="13">
        <f t="shared" si="58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>E852/D852</f>
        <v>1.55175</v>
      </c>
      <c r="S852" t="str">
        <f t="shared" si="60"/>
        <v>music</v>
      </c>
      <c r="T852" t="str">
        <f t="shared" si="59"/>
        <v>metal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7"/>
        <v>42582.822916666672</v>
      </c>
      <c r="K853">
        <v>1464815253</v>
      </c>
      <c r="L853" s="13">
        <f t="shared" si="58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>E853/D853</f>
        <v>1.3045</v>
      </c>
      <c r="S853" t="str">
        <f t="shared" si="60"/>
        <v>music</v>
      </c>
      <c r="T853" t="str">
        <f t="shared" si="59"/>
        <v>metal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7"/>
        <v>42667.875</v>
      </c>
      <c r="K854">
        <v>1476386395</v>
      </c>
      <c r="L854" s="13">
        <f t="shared" si="58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>E854/D854</f>
        <v>1.0497142857142858</v>
      </c>
      <c r="S854" t="str">
        <f t="shared" si="60"/>
        <v>music</v>
      </c>
      <c r="T854" t="str">
        <f t="shared" si="59"/>
        <v>metal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7"/>
        <v>42051.832280092596</v>
      </c>
      <c r="K855">
        <v>1421524709</v>
      </c>
      <c r="L855" s="13">
        <f t="shared" si="58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>E855/D855</f>
        <v>1</v>
      </c>
      <c r="S855" t="str">
        <f t="shared" si="60"/>
        <v>music</v>
      </c>
      <c r="T855" t="str">
        <f t="shared" si="59"/>
        <v>metal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7"/>
        <v>42732.212337962963</v>
      </c>
      <c r="K856">
        <v>1480309546</v>
      </c>
      <c r="L856" s="13">
        <f t="shared" si="58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>E856/D856</f>
        <v>1.1822050359712231</v>
      </c>
      <c r="S856" t="str">
        <f t="shared" si="60"/>
        <v>music</v>
      </c>
      <c r="T856" t="str">
        <f t="shared" si="59"/>
        <v>metal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7"/>
        <v>42575.125196759262</v>
      </c>
      <c r="K857">
        <v>1466737217</v>
      </c>
      <c r="L857" s="13">
        <f t="shared" si="58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>E857/D857</f>
        <v>1.0344827586206897</v>
      </c>
      <c r="S857" t="str">
        <f t="shared" si="60"/>
        <v>music</v>
      </c>
      <c r="T857" t="str">
        <f t="shared" si="59"/>
        <v>metal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7"/>
        <v>42668.791666666672</v>
      </c>
      <c r="K858">
        <v>1472282956</v>
      </c>
      <c r="L858" s="13">
        <f t="shared" si="58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>E858/D858</f>
        <v>2.1800000000000002</v>
      </c>
      <c r="S858" t="str">
        <f t="shared" si="60"/>
        <v>music</v>
      </c>
      <c r="T858" t="str">
        <f t="shared" si="59"/>
        <v>metal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7"/>
        <v>42333.623043981483</v>
      </c>
      <c r="K859">
        <v>1444831031</v>
      </c>
      <c r="L859" s="13">
        <f t="shared" si="58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>E859/D859</f>
        <v>1</v>
      </c>
      <c r="S859" t="str">
        <f t="shared" si="60"/>
        <v>music</v>
      </c>
      <c r="T859" t="str">
        <f t="shared" si="59"/>
        <v>metal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7"/>
        <v>42109.957638888889</v>
      </c>
      <c r="K860">
        <v>1426528418</v>
      </c>
      <c r="L860" s="13">
        <f t="shared" si="58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>E860/D860</f>
        <v>1.4400583333333332</v>
      </c>
      <c r="S860" t="str">
        <f t="shared" si="60"/>
        <v>music</v>
      </c>
      <c r="T860" t="str">
        <f t="shared" si="59"/>
        <v>metal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7"/>
        <v>42159</v>
      </c>
      <c r="K861">
        <v>1430768468</v>
      </c>
      <c r="L861" s="13">
        <f t="shared" si="58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>E861/D861</f>
        <v>1.0467500000000001</v>
      </c>
      <c r="S861" t="str">
        <f t="shared" si="60"/>
        <v>music</v>
      </c>
      <c r="T861" t="str">
        <f t="shared" si="59"/>
        <v>metal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7"/>
        <v>41600.524456018517</v>
      </c>
      <c r="K862">
        <v>1382528113</v>
      </c>
      <c r="L862" s="13">
        <f t="shared" si="58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>E862/D862</f>
        <v>0.18142857142857144</v>
      </c>
      <c r="S862" t="str">
        <f t="shared" si="60"/>
        <v>music</v>
      </c>
      <c r="T862" t="str">
        <f t="shared" si="59"/>
        <v>jazz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7"/>
        <v>42629.965324074074</v>
      </c>
      <c r="K863">
        <v>1471475404</v>
      </c>
      <c r="L863" s="13">
        <f t="shared" si="58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>E863/D863</f>
        <v>2.2444444444444444E-2</v>
      </c>
      <c r="S863" t="str">
        <f t="shared" si="60"/>
        <v>music</v>
      </c>
      <c r="T863" t="str">
        <f t="shared" si="59"/>
        <v>jazz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7"/>
        <v>41589.596620370372</v>
      </c>
      <c r="K864">
        <v>1381583948</v>
      </c>
      <c r="L864" s="13">
        <f t="shared" si="58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>E864/D864</f>
        <v>3.3999999999999998E-3</v>
      </c>
      <c r="S864" t="str">
        <f t="shared" si="60"/>
        <v>music</v>
      </c>
      <c r="T864" t="str">
        <f t="shared" si="59"/>
        <v>jazz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7"/>
        <v>40951.117662037039</v>
      </c>
      <c r="K865">
        <v>1326422966</v>
      </c>
      <c r="L865" s="13">
        <f t="shared" si="58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>E865/D865</f>
        <v>4.4999999999999998E-2</v>
      </c>
      <c r="S865" t="str">
        <f t="shared" si="60"/>
        <v>music</v>
      </c>
      <c r="T865" t="str">
        <f t="shared" si="59"/>
        <v>jazz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7"/>
        <v>41563.415972222225</v>
      </c>
      <c r="K866">
        <v>1379990038</v>
      </c>
      <c r="L866" s="13">
        <f t="shared" si="58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>E866/D866</f>
        <v>0.41538461538461541</v>
      </c>
      <c r="S866" t="str">
        <f t="shared" si="60"/>
        <v>music</v>
      </c>
      <c r="T866" t="str">
        <f t="shared" si="59"/>
        <v>jazz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7"/>
        <v>41290.77311342593</v>
      </c>
      <c r="K867">
        <v>1353177197</v>
      </c>
      <c r="L867" s="13">
        <f t="shared" si="58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>E867/D867</f>
        <v>2.0454545454545454E-2</v>
      </c>
      <c r="S867" t="str">
        <f t="shared" si="60"/>
        <v>music</v>
      </c>
      <c r="T867" t="str">
        <f t="shared" si="59"/>
        <v>jazz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7"/>
        <v>42063.631944444445</v>
      </c>
      <c r="K868">
        <v>1421853518</v>
      </c>
      <c r="L868" s="13">
        <f t="shared" si="58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>E868/D868</f>
        <v>0.18285714285714286</v>
      </c>
      <c r="S868" t="str">
        <f t="shared" si="60"/>
        <v>music</v>
      </c>
      <c r="T868" t="str">
        <f t="shared" si="59"/>
        <v>jazz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7"/>
        <v>40148.207638888889</v>
      </c>
      <c r="K869">
        <v>1254450706</v>
      </c>
      <c r="L869" s="13">
        <f t="shared" si="58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>E869/D869</f>
        <v>0.2402</v>
      </c>
      <c r="S869" t="str">
        <f t="shared" si="60"/>
        <v>music</v>
      </c>
      <c r="T869" t="str">
        <f t="shared" si="59"/>
        <v>jazz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7"/>
        <v>41646.027754629627</v>
      </c>
      <c r="K870">
        <v>1386463198</v>
      </c>
      <c r="L870" s="13">
        <f t="shared" si="58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>E870/D870</f>
        <v>1.1111111111111111E-3</v>
      </c>
      <c r="S870" t="str">
        <f t="shared" si="60"/>
        <v>music</v>
      </c>
      <c r="T870" t="str">
        <f t="shared" si="59"/>
        <v>jazz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7"/>
        <v>41372.803900462961</v>
      </c>
      <c r="K871">
        <v>1362860257</v>
      </c>
      <c r="L871" s="13">
        <f t="shared" si="58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>E871/D871</f>
        <v>0.11818181818181818</v>
      </c>
      <c r="S871" t="str">
        <f t="shared" si="60"/>
        <v>music</v>
      </c>
      <c r="T871" t="str">
        <f t="shared" si="59"/>
        <v>jazz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7"/>
        <v>41518.022256944445</v>
      </c>
      <c r="K872">
        <v>1375403523</v>
      </c>
      <c r="L872" s="13">
        <f t="shared" si="58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>E872/D872</f>
        <v>3.0999999999999999E-3</v>
      </c>
      <c r="S872" t="str">
        <f t="shared" si="60"/>
        <v>music</v>
      </c>
      <c r="T872" t="str">
        <f t="shared" si="59"/>
        <v>jazz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7"/>
        <v>41607.602951388886</v>
      </c>
      <c r="K873">
        <v>1383139695</v>
      </c>
      <c r="L873" s="13">
        <f t="shared" si="58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>E873/D873</f>
        <v>5.4166666666666669E-2</v>
      </c>
      <c r="S873" t="str">
        <f t="shared" si="60"/>
        <v>music</v>
      </c>
      <c r="T873" t="str">
        <f t="shared" si="59"/>
        <v>jazz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7"/>
        <v>40612.825543981482</v>
      </c>
      <c r="K874">
        <v>1295898527</v>
      </c>
      <c r="L874" s="13">
        <f t="shared" si="58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>E874/D874</f>
        <v>8.1250000000000003E-3</v>
      </c>
      <c r="S874" t="str">
        <f t="shared" si="60"/>
        <v>music</v>
      </c>
      <c r="T874" t="str">
        <f t="shared" si="59"/>
        <v>jazz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7"/>
        <v>41224.208796296298</v>
      </c>
      <c r="K875">
        <v>1349150440</v>
      </c>
      <c r="L875" s="13">
        <f t="shared" si="58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>E875/D875</f>
        <v>1.2857142857142857E-2</v>
      </c>
      <c r="S875" t="str">
        <f t="shared" si="60"/>
        <v>music</v>
      </c>
      <c r="T875" t="str">
        <f t="shared" si="59"/>
        <v>jazz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7"/>
        <v>41398.583726851852</v>
      </c>
      <c r="K876">
        <v>1365084034</v>
      </c>
      <c r="L876" s="13">
        <f t="shared" si="58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>E876/D876</f>
        <v>0.24333333333333335</v>
      </c>
      <c r="S876" t="str">
        <f t="shared" si="60"/>
        <v>music</v>
      </c>
      <c r="T876" t="str">
        <f t="shared" si="59"/>
        <v>jazz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7"/>
        <v>42268.723738425921</v>
      </c>
      <c r="K877">
        <v>1441128131</v>
      </c>
      <c r="L877" s="13">
        <f t="shared" si="58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>E877/D877</f>
        <v>0</v>
      </c>
      <c r="S877" t="str">
        <f t="shared" si="60"/>
        <v>music</v>
      </c>
      <c r="T877" t="str">
        <f t="shared" si="59"/>
        <v>jazz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7"/>
        <v>41309.496840277774</v>
      </c>
      <c r="K878">
        <v>1357127727</v>
      </c>
      <c r="L878" s="13">
        <f t="shared" si="58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>E878/D878</f>
        <v>0.40799492385786801</v>
      </c>
      <c r="S878" t="str">
        <f t="shared" si="60"/>
        <v>music</v>
      </c>
      <c r="T878" t="str">
        <f t="shared" si="59"/>
        <v>jazz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7"/>
        <v>41627.788888888892</v>
      </c>
      <c r="K879">
        <v>1384887360</v>
      </c>
      <c r="L879" s="13">
        <f t="shared" si="58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>E879/D879</f>
        <v>0.67549999999999999</v>
      </c>
      <c r="S879" t="str">
        <f t="shared" si="60"/>
        <v>music</v>
      </c>
      <c r="T879" t="str">
        <f t="shared" si="59"/>
        <v>jazz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7"/>
        <v>40535.232916666668</v>
      </c>
      <c r="K880">
        <v>1290490524</v>
      </c>
      <c r="L880" s="13">
        <f t="shared" si="58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>E880/D880</f>
        <v>1.2999999999999999E-2</v>
      </c>
      <c r="S880" t="str">
        <f t="shared" si="60"/>
        <v>music</v>
      </c>
      <c r="T880" t="str">
        <f t="shared" si="59"/>
        <v>jazz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7"/>
        <v>41058.829918981479</v>
      </c>
      <c r="K881">
        <v>1336506905</v>
      </c>
      <c r="L881" s="13">
        <f t="shared" si="58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>E881/D881</f>
        <v>0.30666666666666664</v>
      </c>
      <c r="S881" t="str">
        <f t="shared" si="60"/>
        <v>music</v>
      </c>
      <c r="T881" t="str">
        <f t="shared" si="59"/>
        <v>jazz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7"/>
        <v>41212.32104166667</v>
      </c>
      <c r="K882">
        <v>1348731738</v>
      </c>
      <c r="L882" s="13">
        <f t="shared" si="58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>E882/D882</f>
        <v>2.9894179894179893E-2</v>
      </c>
      <c r="S882" t="str">
        <f t="shared" si="60"/>
        <v>music</v>
      </c>
      <c r="T882" t="str">
        <f t="shared" si="59"/>
        <v>indie rock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7"/>
        <v>40922.25099537037</v>
      </c>
      <c r="K883">
        <v>1322632886</v>
      </c>
      <c r="L883" s="13">
        <f t="shared" si="58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>E883/D883</f>
        <v>8.0000000000000002E-3</v>
      </c>
      <c r="S883" t="str">
        <f t="shared" si="60"/>
        <v>music</v>
      </c>
      <c r="T883" t="str">
        <f t="shared" si="59"/>
        <v>indie rock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7"/>
        <v>40792.860532407409</v>
      </c>
      <c r="K884">
        <v>1312490350</v>
      </c>
      <c r="L884" s="13">
        <f t="shared" si="58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>E884/D884</f>
        <v>0.20133333333333334</v>
      </c>
      <c r="S884" t="str">
        <f t="shared" si="60"/>
        <v>music</v>
      </c>
      <c r="T884" t="str">
        <f t="shared" si="59"/>
        <v>indie rock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7"/>
        <v>42431.935590277775</v>
      </c>
      <c r="K885">
        <v>1451773635</v>
      </c>
      <c r="L885" s="13">
        <f t="shared" si="58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>E885/D885</f>
        <v>0.4002</v>
      </c>
      <c r="S885" t="str">
        <f t="shared" si="60"/>
        <v>music</v>
      </c>
      <c r="T885" t="str">
        <f t="shared" si="59"/>
        <v>indie rock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7"/>
        <v>41041.104861111111</v>
      </c>
      <c r="K886">
        <v>1331666146</v>
      </c>
      <c r="L886" s="13">
        <f t="shared" si="58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>E886/D886</f>
        <v>0.01</v>
      </c>
      <c r="S886" t="str">
        <f t="shared" si="60"/>
        <v>music</v>
      </c>
      <c r="T886" t="str">
        <f t="shared" si="59"/>
        <v>indie rock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7"/>
        <v>42734.941099537042</v>
      </c>
      <c r="K887">
        <v>1481322911</v>
      </c>
      <c r="L887" s="13">
        <f t="shared" si="58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>E887/D887</f>
        <v>0.75</v>
      </c>
      <c r="S887" t="str">
        <f t="shared" si="60"/>
        <v>music</v>
      </c>
      <c r="T887" t="str">
        <f t="shared" si="59"/>
        <v>indie rock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7"/>
        <v>42628.870520833334</v>
      </c>
      <c r="K888">
        <v>1471812813</v>
      </c>
      <c r="L888" s="13">
        <f t="shared" si="58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>E888/D888</f>
        <v>0.41</v>
      </c>
      <c r="S888" t="str">
        <f t="shared" si="60"/>
        <v>music</v>
      </c>
      <c r="T888" t="str">
        <f t="shared" si="59"/>
        <v>indie rock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7"/>
        <v>41056.958969907406</v>
      </c>
      <c r="K889">
        <v>1335567655</v>
      </c>
      <c r="L889" s="13">
        <f t="shared" si="58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>E889/D889</f>
        <v>0</v>
      </c>
      <c r="S889" t="str">
        <f t="shared" si="60"/>
        <v>music</v>
      </c>
      <c r="T889" t="str">
        <f t="shared" si="59"/>
        <v>indie rock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7"/>
        <v>40787.25</v>
      </c>
      <c r="K890">
        <v>1311789885</v>
      </c>
      <c r="L890" s="13">
        <f t="shared" si="58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>E890/D890</f>
        <v>7.1999999999999995E-2</v>
      </c>
      <c r="S890" t="str">
        <f t="shared" si="60"/>
        <v>music</v>
      </c>
      <c r="T890" t="str">
        <f t="shared" si="59"/>
        <v>indie rock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7"/>
        <v>41917.784062500003</v>
      </c>
      <c r="K891">
        <v>1409942943</v>
      </c>
      <c r="L891" s="13">
        <f t="shared" si="58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>E891/D891</f>
        <v>9.4412800000000005E-2</v>
      </c>
      <c r="S891" t="str">
        <f t="shared" si="60"/>
        <v>music</v>
      </c>
      <c r="T891" t="str">
        <f t="shared" si="59"/>
        <v>indie rock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7"/>
        <v>41599.740497685183</v>
      </c>
      <c r="K892">
        <v>1382460379</v>
      </c>
      <c r="L892" s="13">
        <f t="shared" si="58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>E892/D892</f>
        <v>4.1666666666666664E-2</v>
      </c>
      <c r="S892" t="str">
        <f t="shared" si="60"/>
        <v>music</v>
      </c>
      <c r="T892" t="str">
        <f t="shared" si="59"/>
        <v>indie rock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7"/>
        <v>41872.031597222223</v>
      </c>
      <c r="K893">
        <v>1405989930</v>
      </c>
      <c r="L893" s="13">
        <f t="shared" si="58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>E893/D893</f>
        <v>3.2500000000000001E-2</v>
      </c>
      <c r="S893" t="str">
        <f t="shared" si="60"/>
        <v>music</v>
      </c>
      <c r="T893" t="str">
        <f t="shared" si="59"/>
        <v>indie rock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7"/>
        <v>40391.166666666664</v>
      </c>
      <c r="K894">
        <v>1273121283</v>
      </c>
      <c r="L894" s="13">
        <f t="shared" si="58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>E894/D894</f>
        <v>0.40749999999999997</v>
      </c>
      <c r="S894" t="str">
        <f t="shared" si="60"/>
        <v>music</v>
      </c>
      <c r="T894" t="str">
        <f t="shared" si="59"/>
        <v>indie rock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7"/>
        <v>42095.856053240743</v>
      </c>
      <c r="K895">
        <v>1425331963</v>
      </c>
      <c r="L895" s="13">
        <f t="shared" si="58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>E895/D895</f>
        <v>0.1</v>
      </c>
      <c r="S895" t="str">
        <f t="shared" si="60"/>
        <v>music</v>
      </c>
      <c r="T895" t="str">
        <f t="shared" si="59"/>
        <v>indie rock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7"/>
        <v>42526.981597222228</v>
      </c>
      <c r="K896">
        <v>1462577610</v>
      </c>
      <c r="L896" s="13">
        <f t="shared" si="58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>E896/D896</f>
        <v>0.39169999999999999</v>
      </c>
      <c r="S896" t="str">
        <f t="shared" si="60"/>
        <v>music</v>
      </c>
      <c r="T896" t="str">
        <f t="shared" si="59"/>
        <v>indie rock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7"/>
        <v>40476.127650462964</v>
      </c>
      <c r="K897">
        <v>1284087829</v>
      </c>
      <c r="L897" s="13">
        <f t="shared" si="58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>E897/D897</f>
        <v>2.4375000000000001E-2</v>
      </c>
      <c r="S897" t="str">
        <f t="shared" si="60"/>
        <v>music</v>
      </c>
      <c r="T897" t="str">
        <f t="shared" si="59"/>
        <v>indie rock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7"/>
        <v>42244.166666666672</v>
      </c>
      <c r="K898">
        <v>1438549026</v>
      </c>
      <c r="L898" s="13">
        <f t="shared" si="58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>E898/D898</f>
        <v>0.4</v>
      </c>
      <c r="S898" t="str">
        <f t="shared" si="60"/>
        <v>music</v>
      </c>
      <c r="T898" t="str">
        <f t="shared" si="59"/>
        <v>indie rock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61">(((I899/60)/60)/24)+DATE(1970,1,1)</f>
        <v>41241.730416666665</v>
      </c>
      <c r="K899">
        <v>1351528308</v>
      </c>
      <c r="L899" s="13">
        <f t="shared" ref="L899:L962" si="62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>E899/D899</f>
        <v>0</v>
      </c>
      <c r="S899" t="str">
        <f t="shared" si="60"/>
        <v>music</v>
      </c>
      <c r="T899" t="str">
        <f t="shared" ref="T899:T962" si="63">RIGHT(P899,LEN(P899)-SEARCH("/",P899))</f>
        <v>indie rock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61"/>
        <v>40923.758217592593</v>
      </c>
      <c r="K900">
        <v>1322763110</v>
      </c>
      <c r="L900" s="13">
        <f t="shared" si="62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>E900/D900</f>
        <v>2.8000000000000001E-2</v>
      </c>
      <c r="S900" t="str">
        <f t="shared" si="60"/>
        <v>music</v>
      </c>
      <c r="T900" t="str">
        <f t="shared" si="63"/>
        <v>indie rock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61"/>
        <v>40691.099097222221</v>
      </c>
      <c r="K901">
        <v>1302661362</v>
      </c>
      <c r="L901" s="13">
        <f t="shared" si="62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>E901/D901</f>
        <v>0.37333333333333335</v>
      </c>
      <c r="S901" t="str">
        <f t="shared" si="60"/>
        <v>music</v>
      </c>
      <c r="T901" t="str">
        <f t="shared" si="63"/>
        <v>indie rock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61"/>
        <v>42459.807893518519</v>
      </c>
      <c r="K902">
        <v>1456777402</v>
      </c>
      <c r="L902" s="13">
        <f t="shared" si="62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>E902/D902</f>
        <v>4.1999999999999997E-3</v>
      </c>
      <c r="S902" t="str">
        <f t="shared" si="60"/>
        <v>music</v>
      </c>
      <c r="T902" t="str">
        <f t="shared" si="63"/>
        <v>jazz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61"/>
        <v>40337.799305555556</v>
      </c>
      <c r="K903">
        <v>1272050914</v>
      </c>
      <c r="L903" s="13">
        <f t="shared" si="62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>E903/D903</f>
        <v>0</v>
      </c>
      <c r="S903" t="str">
        <f t="shared" si="60"/>
        <v>music</v>
      </c>
      <c r="T903" t="str">
        <f t="shared" si="63"/>
        <v>jazz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61"/>
        <v>41881.645833333336</v>
      </c>
      <c r="K904">
        <v>1404947422</v>
      </c>
      <c r="L904" s="13">
        <f t="shared" si="62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>E904/D904</f>
        <v>3.0000000000000001E-3</v>
      </c>
      <c r="S904" t="str">
        <f t="shared" si="60"/>
        <v>music</v>
      </c>
      <c r="T904" t="str">
        <f t="shared" si="63"/>
        <v>jazz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61"/>
        <v>41175.100694444445</v>
      </c>
      <c r="K905">
        <v>1346180780</v>
      </c>
      <c r="L905" s="13">
        <f t="shared" si="62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>E905/D905</f>
        <v>3.2000000000000001E-2</v>
      </c>
      <c r="S905" t="str">
        <f t="shared" si="60"/>
        <v>music</v>
      </c>
      <c r="T905" t="str">
        <f t="shared" si="63"/>
        <v>jazz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61"/>
        <v>42372.080289351856</v>
      </c>
      <c r="K906">
        <v>1449194137</v>
      </c>
      <c r="L906" s="13">
        <f t="shared" si="62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>E906/D906</f>
        <v>3.0200000000000001E-3</v>
      </c>
      <c r="S906" t="str">
        <f t="shared" si="60"/>
        <v>music</v>
      </c>
      <c r="T906" t="str">
        <f t="shared" si="63"/>
        <v>jazz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61"/>
        <v>40567.239884259259</v>
      </c>
      <c r="K907">
        <v>1290663926</v>
      </c>
      <c r="L907" s="13">
        <f t="shared" si="62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>E907/D907</f>
        <v>3.0153846153846153E-2</v>
      </c>
      <c r="S907" t="str">
        <f t="shared" ref="S907:S970" si="64">LEFT(P907,SEARCH("/",P907)-1)</f>
        <v>music</v>
      </c>
      <c r="T907" t="str">
        <f t="shared" si="63"/>
        <v>jazz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61"/>
        <v>41711.148032407407</v>
      </c>
      <c r="K908">
        <v>1392093190</v>
      </c>
      <c r="L908" s="13">
        <f t="shared" si="62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>E908/D908</f>
        <v>0</v>
      </c>
      <c r="S908" t="str">
        <f t="shared" si="64"/>
        <v>music</v>
      </c>
      <c r="T908" t="str">
        <f t="shared" si="63"/>
        <v>jazz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61"/>
        <v>40797.192395833335</v>
      </c>
      <c r="K909">
        <v>1313123823</v>
      </c>
      <c r="L909" s="13">
        <f t="shared" si="62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>E909/D909</f>
        <v>0</v>
      </c>
      <c r="S909" t="str">
        <f t="shared" si="64"/>
        <v>music</v>
      </c>
      <c r="T909" t="str">
        <f t="shared" si="63"/>
        <v>jazz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61"/>
        <v>40386.207638888889</v>
      </c>
      <c r="K910">
        <v>1276283655</v>
      </c>
      <c r="L910" s="13">
        <f t="shared" si="62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>E910/D910</f>
        <v>0</v>
      </c>
      <c r="S910" t="str">
        <f t="shared" si="64"/>
        <v>music</v>
      </c>
      <c r="T910" t="str">
        <f t="shared" si="63"/>
        <v>jazz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61"/>
        <v>41113.166666666664</v>
      </c>
      <c r="K911">
        <v>1340296440</v>
      </c>
      <c r="L911" s="13">
        <f t="shared" si="62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>E911/D911</f>
        <v>3.2500000000000001E-2</v>
      </c>
      <c r="S911" t="str">
        <f t="shared" si="64"/>
        <v>music</v>
      </c>
      <c r="T911" t="str">
        <f t="shared" si="63"/>
        <v>jazz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61"/>
        <v>42797.545358796298</v>
      </c>
      <c r="K912">
        <v>1483362319</v>
      </c>
      <c r="L912" s="13">
        <f t="shared" si="62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>E912/D912</f>
        <v>0.22363636363636363</v>
      </c>
      <c r="S912" t="str">
        <f t="shared" si="64"/>
        <v>music</v>
      </c>
      <c r="T912" t="str">
        <f t="shared" si="63"/>
        <v>jazz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61"/>
        <v>41663.005150462966</v>
      </c>
      <c r="K913">
        <v>1388707645</v>
      </c>
      <c r="L913" s="13">
        <f t="shared" si="62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>E913/D913</f>
        <v>0</v>
      </c>
      <c r="S913" t="str">
        <f t="shared" si="64"/>
        <v>music</v>
      </c>
      <c r="T913" t="str">
        <f t="shared" si="63"/>
        <v>jazz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61"/>
        <v>41254.151006944441</v>
      </c>
      <c r="K914">
        <v>1350009447</v>
      </c>
      <c r="L914" s="13">
        <f t="shared" si="62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>E914/D914</f>
        <v>8.5714285714285719E-3</v>
      </c>
      <c r="S914" t="str">
        <f t="shared" si="64"/>
        <v>music</v>
      </c>
      <c r="T914" t="str">
        <f t="shared" si="63"/>
        <v>jazz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61"/>
        <v>41034.139108796298</v>
      </c>
      <c r="K915">
        <v>1333596019</v>
      </c>
      <c r="L915" s="13">
        <f t="shared" si="62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>E915/D915</f>
        <v>6.6066666666666662E-2</v>
      </c>
      <c r="S915" t="str">
        <f t="shared" si="64"/>
        <v>music</v>
      </c>
      <c r="T915" t="str">
        <f t="shared" si="63"/>
        <v>jazz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61"/>
        <v>41146.763275462967</v>
      </c>
      <c r="K916">
        <v>1343326747</v>
      </c>
      <c r="L916" s="13">
        <f t="shared" si="62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>E916/D916</f>
        <v>0</v>
      </c>
      <c r="S916" t="str">
        <f t="shared" si="64"/>
        <v>music</v>
      </c>
      <c r="T916" t="str">
        <f t="shared" si="63"/>
        <v>jazz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61"/>
        <v>40969.207638888889</v>
      </c>
      <c r="K917">
        <v>1327853914</v>
      </c>
      <c r="L917" s="13">
        <f t="shared" si="62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>E917/D917</f>
        <v>5.7692307692307696E-2</v>
      </c>
      <c r="S917" t="str">
        <f t="shared" si="64"/>
        <v>music</v>
      </c>
      <c r="T917" t="str">
        <f t="shared" si="63"/>
        <v>jazz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61"/>
        <v>40473.208333333336</v>
      </c>
      <c r="K918">
        <v>1284409734</v>
      </c>
      <c r="L918" s="13">
        <f t="shared" si="62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>E918/D918</f>
        <v>0</v>
      </c>
      <c r="S918" t="str">
        <f t="shared" si="64"/>
        <v>music</v>
      </c>
      <c r="T918" t="str">
        <f t="shared" si="63"/>
        <v>jazz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61"/>
        <v>41834.104166666664</v>
      </c>
      <c r="K919">
        <v>1402612730</v>
      </c>
      <c r="L919" s="13">
        <f t="shared" si="62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>E919/D919</f>
        <v>6.0000000000000001E-3</v>
      </c>
      <c r="S919" t="str">
        <f t="shared" si="64"/>
        <v>music</v>
      </c>
      <c r="T919" t="str">
        <f t="shared" si="63"/>
        <v>jazz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61"/>
        <v>41974.957881944443</v>
      </c>
      <c r="K920">
        <v>1414879161</v>
      </c>
      <c r="L920" s="13">
        <f t="shared" si="62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>E920/D920</f>
        <v>5.0256410256410255E-2</v>
      </c>
      <c r="S920" t="str">
        <f t="shared" si="64"/>
        <v>music</v>
      </c>
      <c r="T920" t="str">
        <f t="shared" si="63"/>
        <v>jazz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61"/>
        <v>41262.641724537039</v>
      </c>
      <c r="K921">
        <v>1352906645</v>
      </c>
      <c r="L921" s="13">
        <f t="shared" si="62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>E921/D921</f>
        <v>5.0000000000000001E-3</v>
      </c>
      <c r="S921" t="str">
        <f t="shared" si="64"/>
        <v>music</v>
      </c>
      <c r="T921" t="str">
        <f t="shared" si="63"/>
        <v>jazz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61"/>
        <v>41592.713217592594</v>
      </c>
      <c r="K922">
        <v>1381853222</v>
      </c>
      <c r="L922" s="13">
        <f t="shared" si="62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>E922/D922</f>
        <v>0</v>
      </c>
      <c r="S922" t="str">
        <f t="shared" si="64"/>
        <v>music</v>
      </c>
      <c r="T922" t="str">
        <f t="shared" si="63"/>
        <v>jazz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61"/>
        <v>40889.212685185186</v>
      </c>
      <c r="K923">
        <v>1320033976</v>
      </c>
      <c r="L923" s="13">
        <f t="shared" si="62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>E923/D923</f>
        <v>0.309</v>
      </c>
      <c r="S923" t="str">
        <f t="shared" si="64"/>
        <v>music</v>
      </c>
      <c r="T923" t="str">
        <f t="shared" si="63"/>
        <v>jazz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61"/>
        <v>41913.530011574076</v>
      </c>
      <c r="K924">
        <v>1409143393</v>
      </c>
      <c r="L924" s="13">
        <f t="shared" si="62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>E924/D924</f>
        <v>0.21037037037037037</v>
      </c>
      <c r="S924" t="str">
        <f t="shared" si="64"/>
        <v>music</v>
      </c>
      <c r="T924" t="str">
        <f t="shared" si="63"/>
        <v>jazz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61"/>
        <v>41965.001423611116</v>
      </c>
      <c r="K925">
        <v>1414018923</v>
      </c>
      <c r="L925" s="13">
        <f t="shared" si="62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>E925/D925</f>
        <v>2.1999999999999999E-2</v>
      </c>
      <c r="S925" t="str">
        <f t="shared" si="64"/>
        <v>music</v>
      </c>
      <c r="T925" t="str">
        <f t="shared" si="63"/>
        <v>jazz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61"/>
        <v>41318.942928240744</v>
      </c>
      <c r="K926">
        <v>1358203069</v>
      </c>
      <c r="L926" s="13">
        <f t="shared" si="62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>E926/D926</f>
        <v>0.109</v>
      </c>
      <c r="S926" t="str">
        <f t="shared" si="64"/>
        <v>music</v>
      </c>
      <c r="T926" t="str">
        <f t="shared" si="63"/>
        <v>jazz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61"/>
        <v>41605.922581018516</v>
      </c>
      <c r="K927">
        <v>1382994511</v>
      </c>
      <c r="L927" s="13">
        <f t="shared" si="62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>E927/D927</f>
        <v>2.6666666666666668E-2</v>
      </c>
      <c r="S927" t="str">
        <f t="shared" si="64"/>
        <v>music</v>
      </c>
      <c r="T927" t="str">
        <f t="shared" si="63"/>
        <v>jazz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61"/>
        <v>40367.944444444445</v>
      </c>
      <c r="K928">
        <v>1276043330</v>
      </c>
      <c r="L928" s="13">
        <f t="shared" si="62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>E928/D928</f>
        <v>0</v>
      </c>
      <c r="S928" t="str">
        <f t="shared" si="64"/>
        <v>music</v>
      </c>
      <c r="T928" t="str">
        <f t="shared" si="63"/>
        <v>jazz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61"/>
        <v>41043.822858796295</v>
      </c>
      <c r="K929">
        <v>1334432695</v>
      </c>
      <c r="L929" s="13">
        <f t="shared" si="62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>E929/D929</f>
        <v>0</v>
      </c>
      <c r="S929" t="str">
        <f t="shared" si="64"/>
        <v>music</v>
      </c>
      <c r="T929" t="str">
        <f t="shared" si="63"/>
        <v>jazz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61"/>
        <v>41231</v>
      </c>
      <c r="K930">
        <v>1348864913</v>
      </c>
      <c r="L930" s="13">
        <f t="shared" si="62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>E930/D930</f>
        <v>0.10862068965517241</v>
      </c>
      <c r="S930" t="str">
        <f t="shared" si="64"/>
        <v>music</v>
      </c>
      <c r="T930" t="str">
        <f t="shared" si="63"/>
        <v>jazz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61"/>
        <v>41008.196400462963</v>
      </c>
      <c r="K931">
        <v>1331358169</v>
      </c>
      <c r="L931" s="13">
        <f t="shared" si="62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>E931/D931</f>
        <v>0</v>
      </c>
      <c r="S931" t="str">
        <f t="shared" si="64"/>
        <v>music</v>
      </c>
      <c r="T931" t="str">
        <f t="shared" si="63"/>
        <v>jazz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61"/>
        <v>40354.897222222222</v>
      </c>
      <c r="K932">
        <v>1273874306</v>
      </c>
      <c r="L932" s="13">
        <f t="shared" si="62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>E932/D932</f>
        <v>0.38333333333333336</v>
      </c>
      <c r="S932" t="str">
        <f t="shared" si="64"/>
        <v>music</v>
      </c>
      <c r="T932" t="str">
        <f t="shared" si="63"/>
        <v>jazz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61"/>
        <v>41714.916666666664</v>
      </c>
      <c r="K933">
        <v>1392021502</v>
      </c>
      <c r="L933" s="13">
        <f t="shared" si="62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>E933/D933</f>
        <v>6.5500000000000003E-2</v>
      </c>
      <c r="S933" t="str">
        <f t="shared" si="64"/>
        <v>music</v>
      </c>
      <c r="T933" t="str">
        <f t="shared" si="63"/>
        <v>jazz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61"/>
        <v>41355.927604166667</v>
      </c>
      <c r="K934">
        <v>1360106145</v>
      </c>
      <c r="L934" s="13">
        <f t="shared" si="62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>E934/D934</f>
        <v>0.14536842105263159</v>
      </c>
      <c r="S934" t="str">
        <f t="shared" si="64"/>
        <v>music</v>
      </c>
      <c r="T934" t="str">
        <f t="shared" si="63"/>
        <v>jazz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61"/>
        <v>41771.169085648151</v>
      </c>
      <c r="K935">
        <v>1394683409</v>
      </c>
      <c r="L935" s="13">
        <f t="shared" si="62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>E935/D935</f>
        <v>0.06</v>
      </c>
      <c r="S935" t="str">
        <f t="shared" si="64"/>
        <v>music</v>
      </c>
      <c r="T935" t="str">
        <f t="shared" si="63"/>
        <v>jazz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61"/>
        <v>41763.25</v>
      </c>
      <c r="K936">
        <v>1396633284</v>
      </c>
      <c r="L936" s="13">
        <f t="shared" si="62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>E936/D936</f>
        <v>0.30399999999999999</v>
      </c>
      <c r="S936" t="str">
        <f t="shared" si="64"/>
        <v>music</v>
      </c>
      <c r="T936" t="str">
        <f t="shared" si="63"/>
        <v>jazz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61"/>
        <v>42398.333668981482</v>
      </c>
      <c r="K937">
        <v>1451462429</v>
      </c>
      <c r="L937" s="13">
        <f t="shared" si="62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>E937/D937</f>
        <v>1.4285714285714285E-2</v>
      </c>
      <c r="S937" t="str">
        <f t="shared" si="64"/>
        <v>music</v>
      </c>
      <c r="T937" t="str">
        <f t="shared" si="63"/>
        <v>jazz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61"/>
        <v>40926.833333333336</v>
      </c>
      <c r="K938">
        <v>1323131689</v>
      </c>
      <c r="L938" s="13">
        <f t="shared" si="62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>E938/D938</f>
        <v>0</v>
      </c>
      <c r="S938" t="str">
        <f t="shared" si="64"/>
        <v>music</v>
      </c>
      <c r="T938" t="str">
        <f t="shared" si="63"/>
        <v>jazz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61"/>
        <v>41581.839780092596</v>
      </c>
      <c r="K939">
        <v>1380913757</v>
      </c>
      <c r="L939" s="13">
        <f t="shared" si="62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>E939/D939</f>
        <v>1.1428571428571429E-2</v>
      </c>
      <c r="S939" t="str">
        <f t="shared" si="64"/>
        <v>music</v>
      </c>
      <c r="T939" t="str">
        <f t="shared" si="63"/>
        <v>jazz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61"/>
        <v>41154.479722222226</v>
      </c>
      <c r="K940">
        <v>1343993448</v>
      </c>
      <c r="L940" s="13">
        <f t="shared" si="62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>E940/D940</f>
        <v>3.5714285714285713E-3</v>
      </c>
      <c r="S940" t="str">
        <f t="shared" si="64"/>
        <v>music</v>
      </c>
      <c r="T940" t="str">
        <f t="shared" si="63"/>
        <v>jazz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61"/>
        <v>41455.831944444442</v>
      </c>
      <c r="K941">
        <v>1369246738</v>
      </c>
      <c r="L941" s="13">
        <f t="shared" si="62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>E941/D941</f>
        <v>1.4545454545454545E-2</v>
      </c>
      <c r="S941" t="str">
        <f t="shared" si="64"/>
        <v>music</v>
      </c>
      <c r="T941" t="str">
        <f t="shared" si="63"/>
        <v>jazz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61"/>
        <v>42227.008402777778</v>
      </c>
      <c r="K942">
        <v>1435363926</v>
      </c>
      <c r="L942" s="13">
        <f t="shared" si="62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>E942/D942</f>
        <v>0.17155555555555554</v>
      </c>
      <c r="S942" t="str">
        <f t="shared" si="64"/>
        <v>technology</v>
      </c>
      <c r="T942" t="str">
        <f t="shared" si="63"/>
        <v>wearables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61"/>
        <v>42776.096585648149</v>
      </c>
      <c r="K943">
        <v>1484101145</v>
      </c>
      <c r="L943" s="13">
        <f t="shared" si="62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>E943/D943</f>
        <v>2.3220000000000001E-2</v>
      </c>
      <c r="S943" t="str">
        <f t="shared" si="64"/>
        <v>technology</v>
      </c>
      <c r="T943" t="str">
        <f t="shared" si="63"/>
        <v>wearables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61"/>
        <v>42418.843287037031</v>
      </c>
      <c r="K944">
        <v>1452716060</v>
      </c>
      <c r="L944" s="13">
        <f t="shared" si="62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>E944/D944</f>
        <v>8.9066666666666669E-2</v>
      </c>
      <c r="S944" t="str">
        <f t="shared" si="64"/>
        <v>technology</v>
      </c>
      <c r="T944" t="str">
        <f t="shared" si="63"/>
        <v>wearables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61"/>
        <v>42703.709548611107</v>
      </c>
      <c r="K945">
        <v>1477843305</v>
      </c>
      <c r="L945" s="13">
        <f t="shared" si="62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>E945/D945</f>
        <v>9.633333333333334E-2</v>
      </c>
      <c r="S945" t="str">
        <f t="shared" si="64"/>
        <v>technology</v>
      </c>
      <c r="T945" t="str">
        <f t="shared" si="63"/>
        <v>wearables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61"/>
        <v>42478.583333333328</v>
      </c>
      <c r="K946">
        <v>1458050450</v>
      </c>
      <c r="L946" s="13">
        <f t="shared" si="62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>E946/D946</f>
        <v>0.13325999999999999</v>
      </c>
      <c r="S946" t="str">
        <f t="shared" si="64"/>
        <v>technology</v>
      </c>
      <c r="T946" t="str">
        <f t="shared" si="63"/>
        <v>wearables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61"/>
        <v>42784.999305555553</v>
      </c>
      <c r="K947">
        <v>1482958626</v>
      </c>
      <c r="L947" s="13">
        <f t="shared" si="62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>E947/D947</f>
        <v>2.4840000000000001E-2</v>
      </c>
      <c r="S947" t="str">
        <f t="shared" si="64"/>
        <v>technology</v>
      </c>
      <c r="T947" t="str">
        <f t="shared" si="63"/>
        <v>wearables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61"/>
        <v>42622.750555555554</v>
      </c>
      <c r="K948">
        <v>1470852048</v>
      </c>
      <c r="L948" s="13">
        <f t="shared" si="62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>E948/D948</f>
        <v>1.9066666666666666E-2</v>
      </c>
      <c r="S948" t="str">
        <f t="shared" si="64"/>
        <v>technology</v>
      </c>
      <c r="T948" t="str">
        <f t="shared" si="63"/>
        <v>wearables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61"/>
        <v>42551.781319444446</v>
      </c>
      <c r="K949">
        <v>1462128306</v>
      </c>
      <c r="L949" s="13">
        <f t="shared" si="62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>E949/D949</f>
        <v>0</v>
      </c>
      <c r="S949" t="str">
        <f t="shared" si="64"/>
        <v>technology</v>
      </c>
      <c r="T949" t="str">
        <f t="shared" si="63"/>
        <v>wearables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61"/>
        <v>42441.828287037039</v>
      </c>
      <c r="K950">
        <v>1455220364</v>
      </c>
      <c r="L950" s="13">
        <f t="shared" si="62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>E950/D950</f>
        <v>0.12</v>
      </c>
      <c r="S950" t="str">
        <f t="shared" si="64"/>
        <v>technology</v>
      </c>
      <c r="T950" t="str">
        <f t="shared" si="63"/>
        <v>wearables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61"/>
        <v>42421.043703703705</v>
      </c>
      <c r="K951">
        <v>1450832576</v>
      </c>
      <c r="L951" s="13">
        <f t="shared" si="62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>E951/D951</f>
        <v>1.3650000000000001E-2</v>
      </c>
      <c r="S951" t="str">
        <f t="shared" si="64"/>
        <v>technology</v>
      </c>
      <c r="T951" t="str">
        <f t="shared" si="63"/>
        <v>wearables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61"/>
        <v>42386.750706018516</v>
      </c>
      <c r="K952">
        <v>1450461661</v>
      </c>
      <c r="L952" s="13">
        <f t="shared" si="62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>E952/D952</f>
        <v>0.28039999999999998</v>
      </c>
      <c r="S952" t="str">
        <f t="shared" si="64"/>
        <v>technology</v>
      </c>
      <c r="T952" t="str">
        <f t="shared" si="63"/>
        <v>wearables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61"/>
        <v>42525.653611111105</v>
      </c>
      <c r="K953">
        <v>1461166872</v>
      </c>
      <c r="L953" s="13">
        <f t="shared" si="62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>E953/D953</f>
        <v>0.38390000000000002</v>
      </c>
      <c r="S953" t="str">
        <f t="shared" si="64"/>
        <v>technology</v>
      </c>
      <c r="T953" t="str">
        <f t="shared" si="63"/>
        <v>wearables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61"/>
        <v>42692.655231481483</v>
      </c>
      <c r="K954">
        <v>1476888212</v>
      </c>
      <c r="L954" s="13">
        <f t="shared" si="62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>E954/D954</f>
        <v>0.39942857142857141</v>
      </c>
      <c r="S954" t="str">
        <f t="shared" si="64"/>
        <v>technology</v>
      </c>
      <c r="T954" t="str">
        <f t="shared" si="63"/>
        <v>wearables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61"/>
        <v>42029.164340277777</v>
      </c>
      <c r="K955">
        <v>1419566199</v>
      </c>
      <c r="L955" s="13">
        <f t="shared" si="62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>E955/D955</f>
        <v>8.3999999999999995E-3</v>
      </c>
      <c r="S955" t="str">
        <f t="shared" si="64"/>
        <v>technology</v>
      </c>
      <c r="T955" t="str">
        <f t="shared" si="63"/>
        <v>wearables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61"/>
        <v>42236.833784722221</v>
      </c>
      <c r="K956">
        <v>1436472039</v>
      </c>
      <c r="L956" s="13">
        <f t="shared" si="62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>E956/D956</f>
        <v>0.43406666666666666</v>
      </c>
      <c r="S956" t="str">
        <f t="shared" si="64"/>
        <v>technology</v>
      </c>
      <c r="T956" t="str">
        <f t="shared" si="63"/>
        <v>wearables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61"/>
        <v>42626.295138888891</v>
      </c>
      <c r="K957">
        <v>1470294300</v>
      </c>
      <c r="L957" s="13">
        <f t="shared" si="62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>E957/D957</f>
        <v>5.6613333333333335E-2</v>
      </c>
      <c r="S957" t="str">
        <f t="shared" si="64"/>
        <v>technology</v>
      </c>
      <c r="T957" t="str">
        <f t="shared" si="63"/>
        <v>wearables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61"/>
        <v>42120.872210648144</v>
      </c>
      <c r="K958">
        <v>1424901359</v>
      </c>
      <c r="L958" s="13">
        <f t="shared" si="62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>E958/D958</f>
        <v>1.7219999999999999E-2</v>
      </c>
      <c r="S958" t="str">
        <f t="shared" si="64"/>
        <v>technology</v>
      </c>
      <c r="T958" t="str">
        <f t="shared" si="63"/>
        <v>wearables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61"/>
        <v>42691.594131944439</v>
      </c>
      <c r="K959">
        <v>1476710133</v>
      </c>
      <c r="L959" s="13">
        <f t="shared" si="62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>E959/D959</f>
        <v>1.9416666666666665E-2</v>
      </c>
      <c r="S959" t="str">
        <f t="shared" si="64"/>
        <v>technology</v>
      </c>
      <c r="T959" t="str">
        <f t="shared" si="63"/>
        <v>wearables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61"/>
        <v>42104.207638888889</v>
      </c>
      <c r="K960">
        <v>1426792563</v>
      </c>
      <c r="L960" s="13">
        <f t="shared" si="62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>E960/D960</f>
        <v>0.11328275684711328</v>
      </c>
      <c r="S960" t="str">
        <f t="shared" si="64"/>
        <v>technology</v>
      </c>
      <c r="T960" t="str">
        <f t="shared" si="63"/>
        <v>wearables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61"/>
        <v>42023.174363425926</v>
      </c>
      <c r="K961">
        <v>1419048665</v>
      </c>
      <c r="L961" s="13">
        <f t="shared" si="62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>E961/D961</f>
        <v>0.3886</v>
      </c>
      <c r="S961" t="str">
        <f t="shared" si="64"/>
        <v>technology</v>
      </c>
      <c r="T961" t="str">
        <f t="shared" si="63"/>
        <v>wearables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61"/>
        <v>42808.585127314815</v>
      </c>
      <c r="K962">
        <v>1485874955</v>
      </c>
      <c r="L962" s="13">
        <f t="shared" si="62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>E962/D962</f>
        <v>0.46100628930817611</v>
      </c>
      <c r="S962" t="str">
        <f t="shared" si="64"/>
        <v>technology</v>
      </c>
      <c r="T962" t="str">
        <f t="shared" si="63"/>
        <v>wearables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5">(((I963/60)/60)/24)+DATE(1970,1,1)</f>
        <v>42786.791666666672</v>
      </c>
      <c r="K963">
        <v>1483634335</v>
      </c>
      <c r="L963" s="13">
        <f t="shared" ref="L963:L1026" si="66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>E963/D963</f>
        <v>0.42188421052631581</v>
      </c>
      <c r="S963" t="str">
        <f t="shared" si="64"/>
        <v>technology</v>
      </c>
      <c r="T963" t="str">
        <f t="shared" ref="T963:T1026" si="67">RIGHT(P963,LEN(P963)-SEARCH("/",P963))</f>
        <v>wearables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5"/>
        <v>42411.712418981479</v>
      </c>
      <c r="K964">
        <v>1451927153</v>
      </c>
      <c r="L964" s="13">
        <f t="shared" si="66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>E964/D964</f>
        <v>0.2848</v>
      </c>
      <c r="S964" t="str">
        <f t="shared" si="64"/>
        <v>technology</v>
      </c>
      <c r="T964" t="str">
        <f t="shared" si="67"/>
        <v>wearables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5"/>
        <v>42660.635636574079</v>
      </c>
      <c r="K965">
        <v>1473693319</v>
      </c>
      <c r="L965" s="13">
        <f t="shared" si="66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>E965/D965</f>
        <v>1.0771428571428571E-2</v>
      </c>
      <c r="S965" t="str">
        <f t="shared" si="64"/>
        <v>technology</v>
      </c>
      <c r="T965" t="str">
        <f t="shared" si="67"/>
        <v>wearables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5"/>
        <v>42248.628692129627</v>
      </c>
      <c r="K966">
        <v>1437663919</v>
      </c>
      <c r="L966" s="13">
        <f t="shared" si="66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>E966/D966</f>
        <v>7.9909090909090902E-3</v>
      </c>
      <c r="S966" t="str">
        <f t="shared" si="64"/>
        <v>technology</v>
      </c>
      <c r="T966" t="str">
        <f t="shared" si="67"/>
        <v>wearables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5"/>
        <v>42669.165972222225</v>
      </c>
      <c r="K967">
        <v>1474676646</v>
      </c>
      <c r="L967" s="13">
        <f t="shared" si="66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>E967/D967</f>
        <v>1.192E-2</v>
      </c>
      <c r="S967" t="str">
        <f t="shared" si="64"/>
        <v>technology</v>
      </c>
      <c r="T967" t="str">
        <f t="shared" si="67"/>
        <v>wearables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5"/>
        <v>42649.635787037041</v>
      </c>
      <c r="K968">
        <v>1473174932</v>
      </c>
      <c r="L968" s="13">
        <f t="shared" si="66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>E968/D968</f>
        <v>0.14799999999999999</v>
      </c>
      <c r="S968" t="str">
        <f t="shared" si="64"/>
        <v>technology</v>
      </c>
      <c r="T968" t="str">
        <f t="shared" si="67"/>
        <v>wearables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5"/>
        <v>42482.21266203704</v>
      </c>
      <c r="K969">
        <v>1456121174</v>
      </c>
      <c r="L969" s="13">
        <f t="shared" si="66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>E969/D969</f>
        <v>0.17810000000000001</v>
      </c>
      <c r="S969" t="str">
        <f t="shared" si="64"/>
        <v>technology</v>
      </c>
      <c r="T969" t="str">
        <f t="shared" si="67"/>
        <v>wearables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5"/>
        <v>41866.847615740742</v>
      </c>
      <c r="K970">
        <v>1405542034</v>
      </c>
      <c r="L970" s="13">
        <f t="shared" si="66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>E970/D970</f>
        <v>1.325E-2</v>
      </c>
      <c r="S970" t="str">
        <f t="shared" si="64"/>
        <v>technology</v>
      </c>
      <c r="T970" t="str">
        <f t="shared" si="67"/>
        <v>wearables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5"/>
        <v>42775.30332175926</v>
      </c>
      <c r="K971">
        <v>1483773407</v>
      </c>
      <c r="L971" s="13">
        <f t="shared" si="66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>E971/D971</f>
        <v>0.46666666666666667</v>
      </c>
      <c r="S971" t="str">
        <f t="shared" ref="S971:S1034" si="68">LEFT(P971,SEARCH("/",P971)-1)</f>
        <v>technology</v>
      </c>
      <c r="T971" t="str">
        <f t="shared" si="67"/>
        <v>wearables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5"/>
        <v>42758.207638888889</v>
      </c>
      <c r="K972">
        <v>1481951853</v>
      </c>
      <c r="L972" s="13">
        <f t="shared" si="66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>E972/D972</f>
        <v>0.4592</v>
      </c>
      <c r="S972" t="str">
        <f t="shared" si="68"/>
        <v>technology</v>
      </c>
      <c r="T972" t="str">
        <f t="shared" si="67"/>
        <v>wearables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5"/>
        <v>42156.709027777775</v>
      </c>
      <c r="K973">
        <v>1429290060</v>
      </c>
      <c r="L973" s="13">
        <f t="shared" si="66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>E973/D973</f>
        <v>2.2599999999999999E-3</v>
      </c>
      <c r="S973" t="str">
        <f t="shared" si="68"/>
        <v>technology</v>
      </c>
      <c r="T973" t="str">
        <f t="shared" si="67"/>
        <v>wearables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5"/>
        <v>41886.290972222225</v>
      </c>
      <c r="K974">
        <v>1407271598</v>
      </c>
      <c r="L974" s="13">
        <f t="shared" si="66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>E974/D974</f>
        <v>0.34625</v>
      </c>
      <c r="S974" t="str">
        <f t="shared" si="68"/>
        <v>technology</v>
      </c>
      <c r="T974" t="str">
        <f t="shared" si="67"/>
        <v>wearables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5"/>
        <v>42317.056631944448</v>
      </c>
      <c r="K975">
        <v>1441844493</v>
      </c>
      <c r="L975" s="13">
        <f t="shared" si="66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>E975/D975</f>
        <v>2.0549999999999999E-2</v>
      </c>
      <c r="S975" t="str">
        <f t="shared" si="68"/>
        <v>technology</v>
      </c>
      <c r="T975" t="str">
        <f t="shared" si="67"/>
        <v>wearables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5"/>
        <v>42454.707824074074</v>
      </c>
      <c r="K976">
        <v>1456336756</v>
      </c>
      <c r="L976" s="13">
        <f t="shared" si="66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>E976/D976</f>
        <v>5.5999999999999999E-3</v>
      </c>
      <c r="S976" t="str">
        <f t="shared" si="68"/>
        <v>technology</v>
      </c>
      <c r="T976" t="str">
        <f t="shared" si="67"/>
        <v>wearables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5"/>
        <v>42549.696585648147</v>
      </c>
      <c r="K977">
        <v>1461948185</v>
      </c>
      <c r="L977" s="13">
        <f t="shared" si="66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>E977/D977</f>
        <v>2.6069999999999999E-2</v>
      </c>
      <c r="S977" t="str">
        <f t="shared" si="68"/>
        <v>technology</v>
      </c>
      <c r="T977" t="str">
        <f t="shared" si="67"/>
        <v>wearables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5"/>
        <v>42230.058993055558</v>
      </c>
      <c r="K978">
        <v>1435627497</v>
      </c>
      <c r="L978" s="13">
        <f t="shared" si="66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>E978/D978</f>
        <v>1.9259999999999999E-2</v>
      </c>
      <c r="S978" t="str">
        <f t="shared" si="68"/>
        <v>technology</v>
      </c>
      <c r="T978" t="str">
        <f t="shared" si="67"/>
        <v>wearables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5"/>
        <v>42421.942094907412</v>
      </c>
      <c r="K979">
        <v>1453502197</v>
      </c>
      <c r="L979" s="13">
        <f t="shared" si="66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>E979/D979</f>
        <v>0.33666666666666667</v>
      </c>
      <c r="S979" t="str">
        <f t="shared" si="68"/>
        <v>technology</v>
      </c>
      <c r="T979" t="str">
        <f t="shared" si="67"/>
        <v>wearables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5"/>
        <v>42425.309039351851</v>
      </c>
      <c r="K980">
        <v>1453793101</v>
      </c>
      <c r="L980" s="13">
        <f t="shared" si="66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>E980/D980</f>
        <v>0.5626326718299024</v>
      </c>
      <c r="S980" t="str">
        <f t="shared" si="68"/>
        <v>technology</v>
      </c>
      <c r="T980" t="str">
        <f t="shared" si="67"/>
        <v>wearables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5"/>
        <v>42541.790972222225</v>
      </c>
      <c r="K981">
        <v>1463392828</v>
      </c>
      <c r="L981" s="13">
        <f t="shared" si="66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>E981/D981</f>
        <v>0.82817600000000002</v>
      </c>
      <c r="S981" t="str">
        <f t="shared" si="68"/>
        <v>technology</v>
      </c>
      <c r="T981" t="str">
        <f t="shared" si="67"/>
        <v>wearables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5"/>
        <v>41973.945856481485</v>
      </c>
      <c r="K982">
        <v>1413495722</v>
      </c>
      <c r="L982" s="13">
        <f t="shared" si="66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>E982/D982</f>
        <v>0.14860000000000001</v>
      </c>
      <c r="S982" t="str">
        <f t="shared" si="68"/>
        <v>technology</v>
      </c>
      <c r="T982" t="str">
        <f t="shared" si="67"/>
        <v>wearables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5"/>
        <v>41860.947013888886</v>
      </c>
      <c r="K983">
        <v>1405032222</v>
      </c>
      <c r="L983" s="13">
        <f t="shared" si="66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>E983/D983</f>
        <v>1.2375123751237513E-4</v>
      </c>
      <c r="S983" t="str">
        <f t="shared" si="68"/>
        <v>technology</v>
      </c>
      <c r="T983" t="str">
        <f t="shared" si="67"/>
        <v>wearables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5"/>
        <v>42645.753310185188</v>
      </c>
      <c r="K984">
        <v>1472839486</v>
      </c>
      <c r="L984" s="13">
        <f t="shared" si="66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>E984/D984</f>
        <v>1.7142857142857143E-4</v>
      </c>
      <c r="S984" t="str">
        <f t="shared" si="68"/>
        <v>technology</v>
      </c>
      <c r="T984" t="str">
        <f t="shared" si="67"/>
        <v>wearables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5"/>
        <v>42605.870833333334</v>
      </c>
      <c r="K985">
        <v>1469289685</v>
      </c>
      <c r="L985" s="13">
        <f t="shared" si="66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>E985/D985</f>
        <v>0.2950613611721471</v>
      </c>
      <c r="S985" t="str">
        <f t="shared" si="68"/>
        <v>technology</v>
      </c>
      <c r="T985" t="str">
        <f t="shared" si="67"/>
        <v>wearables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5"/>
        <v>42091.074166666673</v>
      </c>
      <c r="K986">
        <v>1424918808</v>
      </c>
      <c r="L986" s="13">
        <f t="shared" si="66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>E986/D986</f>
        <v>1.06E-2</v>
      </c>
      <c r="S986" t="str">
        <f t="shared" si="68"/>
        <v>technology</v>
      </c>
      <c r="T986" t="str">
        <f t="shared" si="67"/>
        <v>wearables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5"/>
        <v>42369.958333333328</v>
      </c>
      <c r="K987">
        <v>1449011610</v>
      </c>
      <c r="L987" s="13">
        <f t="shared" si="66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>E987/D987</f>
        <v>6.2933333333333327E-2</v>
      </c>
      <c r="S987" t="str">
        <f t="shared" si="68"/>
        <v>technology</v>
      </c>
      <c r="T987" t="str">
        <f t="shared" si="67"/>
        <v>wearables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5"/>
        <v>42379</v>
      </c>
      <c r="K988">
        <v>1447698300</v>
      </c>
      <c r="L988" s="13">
        <f t="shared" si="66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>E988/D988</f>
        <v>0.1275</v>
      </c>
      <c r="S988" t="str">
        <f t="shared" si="68"/>
        <v>technology</v>
      </c>
      <c r="T988" t="str">
        <f t="shared" si="67"/>
        <v>wearables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5"/>
        <v>41813.294560185182</v>
      </c>
      <c r="K989">
        <v>1400051050</v>
      </c>
      <c r="L989" s="13">
        <f t="shared" si="66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>E989/D989</f>
        <v>0.13220000000000001</v>
      </c>
      <c r="S989" t="str">
        <f t="shared" si="68"/>
        <v>technology</v>
      </c>
      <c r="T989" t="str">
        <f t="shared" si="67"/>
        <v>wearables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5"/>
        <v>42644.356770833328</v>
      </c>
      <c r="K990">
        <v>1472718825</v>
      </c>
      <c r="L990" s="13">
        <f t="shared" si="66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>E990/D990</f>
        <v>0</v>
      </c>
      <c r="S990" t="str">
        <f t="shared" si="68"/>
        <v>technology</v>
      </c>
      <c r="T990" t="str">
        <f t="shared" si="67"/>
        <v>wearables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5"/>
        <v>42641.933969907404</v>
      </c>
      <c r="K991">
        <v>1472509495</v>
      </c>
      <c r="L991" s="13">
        <f t="shared" si="66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>E991/D991</f>
        <v>0.16769999999999999</v>
      </c>
      <c r="S991" t="str">
        <f t="shared" si="68"/>
        <v>technology</v>
      </c>
      <c r="T991" t="str">
        <f t="shared" si="67"/>
        <v>wearables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5"/>
        <v>41885.784305555557</v>
      </c>
      <c r="K992">
        <v>1407178164</v>
      </c>
      <c r="L992" s="13">
        <f t="shared" si="66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>E992/D992</f>
        <v>1.0399999999999999E-3</v>
      </c>
      <c r="S992" t="str">
        <f t="shared" si="68"/>
        <v>technology</v>
      </c>
      <c r="T992" t="str">
        <f t="shared" si="67"/>
        <v>wearables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5"/>
        <v>42563.785416666666</v>
      </c>
      <c r="K993">
        <v>1466186988</v>
      </c>
      <c r="L993" s="13">
        <f t="shared" si="66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>E993/D993</f>
        <v>4.24E-2</v>
      </c>
      <c r="S993" t="str">
        <f t="shared" si="68"/>
        <v>technology</v>
      </c>
      <c r="T993" t="str">
        <f t="shared" si="67"/>
        <v>wearables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5"/>
        <v>42497.883321759262</v>
      </c>
      <c r="K994">
        <v>1457475119</v>
      </c>
      <c r="L994" s="13">
        <f t="shared" si="66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>E994/D994</f>
        <v>4.6699999999999997E-3</v>
      </c>
      <c r="S994" t="str">
        <f t="shared" si="68"/>
        <v>technology</v>
      </c>
      <c r="T994" t="str">
        <f t="shared" si="67"/>
        <v>wearables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5"/>
        <v>42686.208333333328</v>
      </c>
      <c r="K995">
        <v>1476054568</v>
      </c>
      <c r="L995" s="13">
        <f t="shared" si="66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>E995/D995</f>
        <v>0.25087142857142858</v>
      </c>
      <c r="S995" t="str">
        <f t="shared" si="68"/>
        <v>technology</v>
      </c>
      <c r="T995" t="str">
        <f t="shared" si="67"/>
        <v>wearables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5"/>
        <v>41973.957638888889</v>
      </c>
      <c r="K996">
        <v>1412835530</v>
      </c>
      <c r="L996" s="13">
        <f t="shared" si="66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>E996/D996</f>
        <v>2.3345000000000001E-2</v>
      </c>
      <c r="S996" t="str">
        <f t="shared" si="68"/>
        <v>technology</v>
      </c>
      <c r="T996" t="str">
        <f t="shared" si="67"/>
        <v>wearables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5"/>
        <v>41972.666666666672</v>
      </c>
      <c r="K997">
        <v>1415140480</v>
      </c>
      <c r="L997" s="13">
        <f t="shared" si="66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>E997/D997</f>
        <v>7.2599999999999998E-2</v>
      </c>
      <c r="S997" t="str">
        <f t="shared" si="68"/>
        <v>technology</v>
      </c>
      <c r="T997" t="str">
        <f t="shared" si="67"/>
        <v>wearables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5"/>
        <v>41847.643750000003</v>
      </c>
      <c r="K998">
        <v>1403902060</v>
      </c>
      <c r="L998" s="13">
        <f t="shared" si="66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>E998/D998</f>
        <v>1.6250000000000001E-2</v>
      </c>
      <c r="S998" t="str">
        <f t="shared" si="68"/>
        <v>technology</v>
      </c>
      <c r="T998" t="str">
        <f t="shared" si="67"/>
        <v>wearables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5"/>
        <v>41971.144641203704</v>
      </c>
      <c r="K999">
        <v>1414549697</v>
      </c>
      <c r="L999" s="13">
        <f t="shared" si="66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>E999/D999</f>
        <v>1.2999999999999999E-2</v>
      </c>
      <c r="S999" t="str">
        <f t="shared" si="68"/>
        <v>technology</v>
      </c>
      <c r="T999" t="str">
        <f t="shared" si="67"/>
        <v>wearables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5"/>
        <v>42327.210659722223</v>
      </c>
      <c r="K1000">
        <v>1444017801</v>
      </c>
      <c r="L1000" s="13">
        <f t="shared" si="66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>E1000/D1000</f>
        <v>0.58558333333333334</v>
      </c>
      <c r="S1000" t="str">
        <f t="shared" si="68"/>
        <v>technology</v>
      </c>
      <c r="T1000" t="str">
        <f t="shared" si="67"/>
        <v>wearables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5"/>
        <v>41956.334722222222</v>
      </c>
      <c r="K1001">
        <v>1413270690</v>
      </c>
      <c r="L1001" s="13">
        <f t="shared" si="66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>E1001/D1001</f>
        <v>7.7886666666666673E-2</v>
      </c>
      <c r="S1001" t="str">
        <f t="shared" si="68"/>
        <v>technology</v>
      </c>
      <c r="T1001" t="str">
        <f t="shared" si="67"/>
        <v>wearables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5"/>
        <v>42809.018055555556</v>
      </c>
      <c r="K1002">
        <v>1484357160</v>
      </c>
      <c r="L1002" s="13">
        <f t="shared" si="66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>E1002/D1002</f>
        <v>2.2157147647256063E-2</v>
      </c>
      <c r="S1002" t="str">
        <f t="shared" si="68"/>
        <v>technology</v>
      </c>
      <c r="T1002" t="str">
        <f t="shared" si="67"/>
        <v>wearables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5"/>
        <v>42765.720057870371</v>
      </c>
      <c r="K1003">
        <v>1481908613</v>
      </c>
      <c r="L1003" s="13">
        <f t="shared" si="66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>E1003/D1003</f>
        <v>1.04</v>
      </c>
      <c r="S1003" t="str">
        <f t="shared" si="68"/>
        <v>technology</v>
      </c>
      <c r="T1003" t="str">
        <f t="shared" si="67"/>
        <v>wearables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5"/>
        <v>42355.249305555553</v>
      </c>
      <c r="K1004">
        <v>1447777514</v>
      </c>
      <c r="L1004" s="13">
        <f t="shared" si="66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>E1004/D1004</f>
        <v>0.29602960296029601</v>
      </c>
      <c r="S1004" t="str">
        <f t="shared" si="68"/>
        <v>technology</v>
      </c>
      <c r="T1004" t="str">
        <f t="shared" si="67"/>
        <v>wearables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5"/>
        <v>42810.667372685188</v>
      </c>
      <c r="K1005">
        <v>1487091661</v>
      </c>
      <c r="L1005" s="13">
        <f t="shared" si="66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>E1005/D1005</f>
        <v>0.16055</v>
      </c>
      <c r="S1005" t="str">
        <f t="shared" si="68"/>
        <v>technology</v>
      </c>
      <c r="T1005" t="str">
        <f t="shared" si="67"/>
        <v>wearables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5"/>
        <v>42418.708645833336</v>
      </c>
      <c r="K1006">
        <v>1453222827</v>
      </c>
      <c r="L1006" s="13">
        <f t="shared" si="66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>E1006/D1006</f>
        <v>0.82208000000000003</v>
      </c>
      <c r="S1006" t="str">
        <f t="shared" si="68"/>
        <v>technology</v>
      </c>
      <c r="T1006" t="str">
        <f t="shared" si="67"/>
        <v>wearables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5"/>
        <v>42307.624803240738</v>
      </c>
      <c r="K1007">
        <v>1443538783</v>
      </c>
      <c r="L1007" s="13">
        <f t="shared" si="66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>E1007/D1007</f>
        <v>0.75051000000000001</v>
      </c>
      <c r="S1007" t="str">
        <f t="shared" si="68"/>
        <v>technology</v>
      </c>
      <c r="T1007" t="str">
        <f t="shared" si="67"/>
        <v>wearables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5"/>
        <v>41985.299305555556</v>
      </c>
      <c r="K1008">
        <v>1417654672</v>
      </c>
      <c r="L1008" s="13">
        <f t="shared" si="66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>E1008/D1008</f>
        <v>5.8500000000000003E-2</v>
      </c>
      <c r="S1008" t="str">
        <f t="shared" si="68"/>
        <v>technology</v>
      </c>
      <c r="T1008" t="str">
        <f t="shared" si="67"/>
        <v>wearables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5"/>
        <v>42718.6252662037</v>
      </c>
      <c r="K1009">
        <v>1478095223</v>
      </c>
      <c r="L1009" s="13">
        <f t="shared" si="66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>E1009/D1009</f>
        <v>0.44319999999999998</v>
      </c>
      <c r="S1009" t="str">
        <f t="shared" si="68"/>
        <v>technology</v>
      </c>
      <c r="T1009" t="str">
        <f t="shared" si="67"/>
        <v>wearables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5"/>
        <v>42732.809201388889</v>
      </c>
      <c r="K1010">
        <v>1480361115</v>
      </c>
      <c r="L1010" s="13">
        <f t="shared" si="66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>E1010/D1010</f>
        <v>2.6737967914438501E-3</v>
      </c>
      <c r="S1010" t="str">
        <f t="shared" si="68"/>
        <v>technology</v>
      </c>
      <c r="T1010" t="str">
        <f t="shared" si="67"/>
        <v>wearables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5"/>
        <v>42540.604699074072</v>
      </c>
      <c r="K1011">
        <v>1463754646</v>
      </c>
      <c r="L1011" s="13">
        <f t="shared" si="66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>E1011/D1011</f>
        <v>0.1313</v>
      </c>
      <c r="S1011" t="str">
        <f t="shared" si="68"/>
        <v>technology</v>
      </c>
      <c r="T1011" t="str">
        <f t="shared" si="67"/>
        <v>wearables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5"/>
        <v>42618.124305555553</v>
      </c>
      <c r="K1012">
        <v>1468180462</v>
      </c>
      <c r="L1012" s="13">
        <f t="shared" si="66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>E1012/D1012</f>
        <v>1.9088937093275488E-3</v>
      </c>
      <c r="S1012" t="str">
        <f t="shared" si="68"/>
        <v>technology</v>
      </c>
      <c r="T1012" t="str">
        <f t="shared" si="67"/>
        <v>wearables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5"/>
        <v>41991.898090277777</v>
      </c>
      <c r="K1013">
        <v>1415050395</v>
      </c>
      <c r="L1013" s="13">
        <f t="shared" si="66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>E1013/D1013</f>
        <v>3.7499999999999999E-3</v>
      </c>
      <c r="S1013" t="str">
        <f t="shared" si="68"/>
        <v>technology</v>
      </c>
      <c r="T1013" t="str">
        <f t="shared" si="67"/>
        <v>wearables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5"/>
        <v>42759.440416666665</v>
      </c>
      <c r="K1014">
        <v>1481366052</v>
      </c>
      <c r="L1014" s="13">
        <f t="shared" si="66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>E1014/D1014</f>
        <v>215.35021</v>
      </c>
      <c r="S1014" t="str">
        <f t="shared" si="68"/>
        <v>technology</v>
      </c>
      <c r="T1014" t="str">
        <f t="shared" si="67"/>
        <v>wearables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5"/>
        <v>42367.833333333328</v>
      </c>
      <c r="K1015">
        <v>1449000056</v>
      </c>
      <c r="L1015" s="13">
        <f t="shared" si="66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>E1015/D1015</f>
        <v>0.34527999999999998</v>
      </c>
      <c r="S1015" t="str">
        <f t="shared" si="68"/>
        <v>technology</v>
      </c>
      <c r="T1015" t="str">
        <f t="shared" si="67"/>
        <v>wearables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5"/>
        <v>42005.002488425926</v>
      </c>
      <c r="K1016">
        <v>1415750615</v>
      </c>
      <c r="L1016" s="13">
        <f t="shared" si="66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>E1016/D1016</f>
        <v>0.30599999999999999</v>
      </c>
      <c r="S1016" t="str">
        <f t="shared" si="68"/>
        <v>technology</v>
      </c>
      <c r="T1016" t="str">
        <f t="shared" si="67"/>
        <v>wearables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5"/>
        <v>42333.920081018514</v>
      </c>
      <c r="K1017">
        <v>1445893495</v>
      </c>
      <c r="L1017" s="13">
        <f t="shared" si="66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>E1017/D1017</f>
        <v>2.6666666666666668E-2</v>
      </c>
      <c r="S1017" t="str">
        <f t="shared" si="68"/>
        <v>technology</v>
      </c>
      <c r="T1017" t="str">
        <f t="shared" si="67"/>
        <v>wearables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5"/>
        <v>42467.065462962957</v>
      </c>
      <c r="K1018">
        <v>1456108456</v>
      </c>
      <c r="L1018" s="13">
        <f t="shared" si="66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>E1018/D1018</f>
        <v>2.8420000000000001E-2</v>
      </c>
      <c r="S1018" t="str">
        <f t="shared" si="68"/>
        <v>technology</v>
      </c>
      <c r="T1018" t="str">
        <f t="shared" si="67"/>
        <v>wearables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5"/>
        <v>42329.716840277775</v>
      </c>
      <c r="K1019">
        <v>1444666335</v>
      </c>
      <c r="L1019" s="13">
        <f t="shared" si="66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>E1019/D1019</f>
        <v>0.22878799999999999</v>
      </c>
      <c r="S1019" t="str">
        <f t="shared" si="68"/>
        <v>technology</v>
      </c>
      <c r="T1019" t="str">
        <f t="shared" si="67"/>
        <v>wearables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5"/>
        <v>42565.492280092592</v>
      </c>
      <c r="K1020">
        <v>1465904933</v>
      </c>
      <c r="L1020" s="13">
        <f t="shared" si="66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>E1020/D1020</f>
        <v>3.1050000000000001E-2</v>
      </c>
      <c r="S1020" t="str">
        <f t="shared" si="68"/>
        <v>technology</v>
      </c>
      <c r="T1020" t="str">
        <f t="shared" si="67"/>
        <v>wearables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5"/>
        <v>42039.973946759259</v>
      </c>
      <c r="K1021">
        <v>1420500149</v>
      </c>
      <c r="L1021" s="13">
        <f t="shared" si="66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>E1021/D1021</f>
        <v>0.47333333333333333</v>
      </c>
      <c r="S1021" t="str">
        <f t="shared" si="68"/>
        <v>technology</v>
      </c>
      <c r="T1021" t="str">
        <f t="shared" si="67"/>
        <v>wearables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5"/>
        <v>42157.032638888893</v>
      </c>
      <c r="K1022">
        <v>1430617209</v>
      </c>
      <c r="L1022" s="13">
        <f t="shared" si="66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>E1022/D1022</f>
        <v>2.0554838709677421</v>
      </c>
      <c r="S1022" t="str">
        <f t="shared" si="68"/>
        <v>music</v>
      </c>
      <c r="T1022" t="str">
        <f t="shared" si="67"/>
        <v>electronic music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5"/>
        <v>42294.166666666672</v>
      </c>
      <c r="K1023">
        <v>1443074571</v>
      </c>
      <c r="L1023" s="13">
        <f t="shared" si="66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>E1023/D1023</f>
        <v>3.5180366666666667</v>
      </c>
      <c r="S1023" t="str">
        <f t="shared" si="68"/>
        <v>music</v>
      </c>
      <c r="T1023" t="str">
        <f t="shared" si="67"/>
        <v>electronic music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5"/>
        <v>42141.646724537044</v>
      </c>
      <c r="K1024">
        <v>1429284677</v>
      </c>
      <c r="L1024" s="13">
        <f t="shared" si="66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>E1024/D1024</f>
        <v>1.149</v>
      </c>
      <c r="S1024" t="str">
        <f t="shared" si="68"/>
        <v>music</v>
      </c>
      <c r="T1024" t="str">
        <f t="shared" si="67"/>
        <v>electronic music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5"/>
        <v>42175.919687500005</v>
      </c>
      <c r="K1025">
        <v>1432245861</v>
      </c>
      <c r="L1025" s="13">
        <f t="shared" si="66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>E1025/D1025</f>
        <v>2.3715000000000002</v>
      </c>
      <c r="S1025" t="str">
        <f t="shared" si="68"/>
        <v>music</v>
      </c>
      <c r="T1025" t="str">
        <f t="shared" si="67"/>
        <v>electronic music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5"/>
        <v>42400.580590277779</v>
      </c>
      <c r="K1026">
        <v>1451656563</v>
      </c>
      <c r="L1026" s="13">
        <f t="shared" si="66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>E1026/D1026</f>
        <v>1.1863774999999999</v>
      </c>
      <c r="S1026" t="str">
        <f t="shared" si="68"/>
        <v>music</v>
      </c>
      <c r="T1026" t="str">
        <f t="shared" si="67"/>
        <v>electronic music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9">(((I1027/60)/60)/24)+DATE(1970,1,1)</f>
        <v>42079.792094907403</v>
      </c>
      <c r="K1027">
        <v>1423944037</v>
      </c>
      <c r="L1027" s="13">
        <f t="shared" ref="L1027:L1090" si="70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>E1027/D1027</f>
        <v>1.099283142857143</v>
      </c>
      <c r="S1027" t="str">
        <f t="shared" si="68"/>
        <v>music</v>
      </c>
      <c r="T1027" t="str">
        <f t="shared" ref="T1027:T1090" si="71">RIGHT(P1027,LEN(P1027)-SEARCH("/",P1027))</f>
        <v>electronic music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9"/>
        <v>42460.365925925929</v>
      </c>
      <c r="K1028">
        <v>1456480016</v>
      </c>
      <c r="L1028" s="13">
        <f t="shared" si="70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>E1028/D1028</f>
        <v>1.0000828571428571</v>
      </c>
      <c r="S1028" t="str">
        <f t="shared" si="68"/>
        <v>music</v>
      </c>
      <c r="T1028" t="str">
        <f t="shared" si="71"/>
        <v>electronic music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9"/>
        <v>41935.034108796295</v>
      </c>
      <c r="K1029">
        <v>1411433347</v>
      </c>
      <c r="L1029" s="13">
        <f t="shared" si="70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>E1029/D1029</f>
        <v>1.0309292094387414</v>
      </c>
      <c r="S1029" t="str">
        <f t="shared" si="68"/>
        <v>music</v>
      </c>
      <c r="T1029" t="str">
        <f t="shared" si="71"/>
        <v>electronic music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9"/>
        <v>42800.833333333328</v>
      </c>
      <c r="K1030">
        <v>1484924605</v>
      </c>
      <c r="L1030" s="13">
        <f t="shared" si="70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>E1030/D1030</f>
        <v>1.1727000000000001</v>
      </c>
      <c r="S1030" t="str">
        <f t="shared" si="68"/>
        <v>music</v>
      </c>
      <c r="T1030" t="str">
        <f t="shared" si="71"/>
        <v>electronic music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9"/>
        <v>42098.915972222225</v>
      </c>
      <c r="K1031">
        <v>1423501507</v>
      </c>
      <c r="L1031" s="13">
        <f t="shared" si="70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>E1031/D1031</f>
        <v>1.1175999999999999</v>
      </c>
      <c r="S1031" t="str">
        <f t="shared" si="68"/>
        <v>music</v>
      </c>
      <c r="T1031" t="str">
        <f t="shared" si="71"/>
        <v>electronic music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9"/>
        <v>42625.483206018514</v>
      </c>
      <c r="K1032">
        <v>1472470549</v>
      </c>
      <c r="L1032" s="13">
        <f t="shared" si="70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>E1032/D1032</f>
        <v>3.4209999999999998</v>
      </c>
      <c r="S1032" t="str">
        <f t="shared" si="68"/>
        <v>music</v>
      </c>
      <c r="T1032" t="str">
        <f t="shared" si="71"/>
        <v>electronic music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9"/>
        <v>42354.764004629629</v>
      </c>
      <c r="K1033">
        <v>1447698010</v>
      </c>
      <c r="L1033" s="13">
        <f t="shared" si="70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>E1033/D1033</f>
        <v>1.0740000000000001</v>
      </c>
      <c r="S1033" t="str">
        <f t="shared" si="68"/>
        <v>music</v>
      </c>
      <c r="T1033" t="str">
        <f t="shared" si="71"/>
        <v>electronic music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9"/>
        <v>42544.666956018518</v>
      </c>
      <c r="K1034">
        <v>1464105625</v>
      </c>
      <c r="L1034" s="13">
        <f t="shared" si="70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>E1034/D1034</f>
        <v>1.0849703703703704</v>
      </c>
      <c r="S1034" t="str">
        <f t="shared" si="68"/>
        <v>music</v>
      </c>
      <c r="T1034" t="str">
        <f t="shared" si="71"/>
        <v>electronic music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9"/>
        <v>42716.732407407413</v>
      </c>
      <c r="K1035">
        <v>1479144880</v>
      </c>
      <c r="L1035" s="13">
        <f t="shared" si="70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>E1035/D1035</f>
        <v>1.0286144578313252</v>
      </c>
      <c r="S1035" t="str">
        <f t="shared" ref="S1035:S1098" si="72">LEFT(P1035,SEARCH("/",P1035)-1)</f>
        <v>music</v>
      </c>
      <c r="T1035" t="str">
        <f t="shared" si="71"/>
        <v>electronic music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9"/>
        <v>42587.165972222225</v>
      </c>
      <c r="K1036">
        <v>1467604804</v>
      </c>
      <c r="L1036" s="13">
        <f t="shared" si="70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>E1036/D1036</f>
        <v>1.3000180000000001</v>
      </c>
      <c r="S1036" t="str">
        <f t="shared" si="72"/>
        <v>music</v>
      </c>
      <c r="T1036" t="str">
        <f t="shared" si="71"/>
        <v>electronic music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9"/>
        <v>42046.641435185185</v>
      </c>
      <c r="K1037">
        <v>1421076220</v>
      </c>
      <c r="L1037" s="13">
        <f t="shared" si="70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>E1037/D1037</f>
        <v>1.0765217391304347</v>
      </c>
      <c r="S1037" t="str">
        <f t="shared" si="72"/>
        <v>music</v>
      </c>
      <c r="T1037" t="str">
        <f t="shared" si="71"/>
        <v>electronic music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9"/>
        <v>41281.333333333336</v>
      </c>
      <c r="K1038">
        <v>1354790790</v>
      </c>
      <c r="L1038" s="13">
        <f t="shared" si="70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>E1038/D1038</f>
        <v>1.1236044444444444</v>
      </c>
      <c r="S1038" t="str">
        <f t="shared" si="72"/>
        <v>music</v>
      </c>
      <c r="T1038" t="str">
        <f t="shared" si="71"/>
        <v>electronic music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9"/>
        <v>42142.208333333328</v>
      </c>
      <c r="K1039">
        <v>1429991062</v>
      </c>
      <c r="L1039" s="13">
        <f t="shared" si="70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>E1039/D1039</f>
        <v>1.0209999999999999</v>
      </c>
      <c r="S1039" t="str">
        <f t="shared" si="72"/>
        <v>music</v>
      </c>
      <c r="T1039" t="str">
        <f t="shared" si="71"/>
        <v>electronic music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9"/>
        <v>42448.190081018518</v>
      </c>
      <c r="K1040">
        <v>1455773623</v>
      </c>
      <c r="L1040" s="13">
        <f t="shared" si="70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>E1040/D1040</f>
        <v>1.4533333333333334</v>
      </c>
      <c r="S1040" t="str">
        <f t="shared" si="72"/>
        <v>music</v>
      </c>
      <c r="T1040" t="str">
        <f t="shared" si="71"/>
        <v>electronic music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9"/>
        <v>42717.332638888889</v>
      </c>
      <c r="K1041">
        <v>1479436646</v>
      </c>
      <c r="L1041" s="13">
        <f t="shared" si="70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>E1041/D1041</f>
        <v>1.282</v>
      </c>
      <c r="S1041" t="str">
        <f t="shared" si="72"/>
        <v>music</v>
      </c>
      <c r="T1041" t="str">
        <f t="shared" si="71"/>
        <v>electronic music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9"/>
        <v>42609.708437499998</v>
      </c>
      <c r="K1042">
        <v>1469725209</v>
      </c>
      <c r="L1042" s="13">
        <f t="shared" si="70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>E1042/D1042</f>
        <v>2.9411764705882353E-3</v>
      </c>
      <c r="S1042" t="str">
        <f t="shared" si="72"/>
        <v>journalism</v>
      </c>
      <c r="T1042" t="str">
        <f t="shared" si="71"/>
        <v>audio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9"/>
        <v>41851.060092592597</v>
      </c>
      <c r="K1043">
        <v>1405041992</v>
      </c>
      <c r="L1043" s="13">
        <f t="shared" si="70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>E1043/D1043</f>
        <v>0</v>
      </c>
      <c r="S1043" t="str">
        <f t="shared" si="72"/>
        <v>journalism</v>
      </c>
      <c r="T1043" t="str">
        <f t="shared" si="71"/>
        <v>audio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9"/>
        <v>41894.416666666664</v>
      </c>
      <c r="K1044">
        <v>1406824948</v>
      </c>
      <c r="L1044" s="13">
        <f t="shared" si="70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>E1044/D1044</f>
        <v>1.5384615384615385E-2</v>
      </c>
      <c r="S1044" t="str">
        <f t="shared" si="72"/>
        <v>journalism</v>
      </c>
      <c r="T1044" t="str">
        <f t="shared" si="71"/>
        <v>audio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9"/>
        <v>42144.252951388888</v>
      </c>
      <c r="K1045">
        <v>1429509855</v>
      </c>
      <c r="L1045" s="13">
        <f t="shared" si="70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>E1045/D1045</f>
        <v>8.5370000000000001E-2</v>
      </c>
      <c r="S1045" t="str">
        <f t="shared" si="72"/>
        <v>journalism</v>
      </c>
      <c r="T1045" t="str">
        <f t="shared" si="71"/>
        <v>audio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9"/>
        <v>42068.852083333331</v>
      </c>
      <c r="K1046">
        <v>1420668801</v>
      </c>
      <c r="L1046" s="13">
        <f t="shared" si="70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>E1046/D1046</f>
        <v>8.571428571428571E-4</v>
      </c>
      <c r="S1046" t="str">
        <f t="shared" si="72"/>
        <v>journalism</v>
      </c>
      <c r="T1046" t="str">
        <f t="shared" si="71"/>
        <v>audio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9"/>
        <v>41874.874421296299</v>
      </c>
      <c r="K1047">
        <v>1406235550</v>
      </c>
      <c r="L1047" s="13">
        <f t="shared" si="70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>E1047/D1047</f>
        <v>2.6599999999999999E-2</v>
      </c>
      <c r="S1047" t="str">
        <f t="shared" si="72"/>
        <v>journalism</v>
      </c>
      <c r="T1047" t="str">
        <f t="shared" si="71"/>
        <v>audio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9"/>
        <v>42364.851388888885</v>
      </c>
      <c r="K1048">
        <v>1447273560</v>
      </c>
      <c r="L1048" s="13">
        <f t="shared" si="70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>E1048/D1048</f>
        <v>0</v>
      </c>
      <c r="S1048" t="str">
        <f t="shared" si="72"/>
        <v>journalism</v>
      </c>
      <c r="T1048" t="str">
        <f t="shared" si="71"/>
        <v>audio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9"/>
        <v>41948.860127314816</v>
      </c>
      <c r="K1049">
        <v>1412624315</v>
      </c>
      <c r="L1049" s="13">
        <f t="shared" si="70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>E1049/D1049</f>
        <v>5.0000000000000001E-4</v>
      </c>
      <c r="S1049" t="str">
        <f t="shared" si="72"/>
        <v>journalism</v>
      </c>
      <c r="T1049" t="str">
        <f t="shared" si="71"/>
        <v>audio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9"/>
        <v>42638.053113425922</v>
      </c>
      <c r="K1050">
        <v>1471310189</v>
      </c>
      <c r="L1050" s="13">
        <f t="shared" si="70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>E1050/D1050</f>
        <v>1.4133333333333333E-2</v>
      </c>
      <c r="S1050" t="str">
        <f t="shared" si="72"/>
        <v>journalism</v>
      </c>
      <c r="T1050" t="str">
        <f t="shared" si="71"/>
        <v>audio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9"/>
        <v>42412.431076388893</v>
      </c>
      <c r="K1051">
        <v>1452680445</v>
      </c>
      <c r="L1051" s="13">
        <f t="shared" si="70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>E1051/D1051</f>
        <v>0</v>
      </c>
      <c r="S1051" t="str">
        <f t="shared" si="72"/>
        <v>journalism</v>
      </c>
      <c r="T1051" t="str">
        <f t="shared" si="71"/>
        <v>audio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9"/>
        <v>42261.7971875</v>
      </c>
      <c r="K1052">
        <v>1439665677</v>
      </c>
      <c r="L1052" s="13">
        <f t="shared" si="70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>E1052/D1052</f>
        <v>0</v>
      </c>
      <c r="S1052" t="str">
        <f t="shared" si="72"/>
        <v>journalism</v>
      </c>
      <c r="T1052" t="str">
        <f t="shared" si="71"/>
        <v>audio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9"/>
        <v>41878.014178240745</v>
      </c>
      <c r="K1053">
        <v>1406679625</v>
      </c>
      <c r="L1053" s="13">
        <f t="shared" si="70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>E1053/D1053</f>
        <v>0</v>
      </c>
      <c r="S1053" t="str">
        <f t="shared" si="72"/>
        <v>journalism</v>
      </c>
      <c r="T1053" t="str">
        <f t="shared" si="71"/>
        <v>audio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9"/>
        <v>42527.839583333334</v>
      </c>
      <c r="K1054">
        <v>1461438495</v>
      </c>
      <c r="L1054" s="13">
        <f t="shared" si="70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>E1054/D1054</f>
        <v>0</v>
      </c>
      <c r="S1054" t="str">
        <f t="shared" si="72"/>
        <v>journalism</v>
      </c>
      <c r="T1054" t="str">
        <f t="shared" si="71"/>
        <v>audio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9"/>
        <v>42800.172824074078</v>
      </c>
      <c r="K1055">
        <v>1486613332</v>
      </c>
      <c r="L1055" s="13">
        <f t="shared" si="70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>E1055/D1055</f>
        <v>0.01</v>
      </c>
      <c r="S1055" t="str">
        <f t="shared" si="72"/>
        <v>journalism</v>
      </c>
      <c r="T1055" t="str">
        <f t="shared" si="71"/>
        <v>audio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9"/>
        <v>41861.916666666664</v>
      </c>
      <c r="K1056">
        <v>1405110399</v>
      </c>
      <c r="L1056" s="13">
        <f t="shared" si="70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>E1056/D1056</f>
        <v>0</v>
      </c>
      <c r="S1056" t="str">
        <f t="shared" si="72"/>
        <v>journalism</v>
      </c>
      <c r="T1056" t="str">
        <f t="shared" si="71"/>
        <v>audio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9"/>
        <v>42436.992418981477</v>
      </c>
      <c r="K1057">
        <v>1454802545</v>
      </c>
      <c r="L1057" s="13">
        <f t="shared" si="70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>E1057/D1057</f>
        <v>0</v>
      </c>
      <c r="S1057" t="str">
        <f t="shared" si="72"/>
        <v>journalism</v>
      </c>
      <c r="T1057" t="str">
        <f t="shared" si="71"/>
        <v>audio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9"/>
        <v>42118.677974537044</v>
      </c>
      <c r="K1058">
        <v>1424711777</v>
      </c>
      <c r="L1058" s="13">
        <f t="shared" si="70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>E1058/D1058</f>
        <v>0</v>
      </c>
      <c r="S1058" t="str">
        <f t="shared" si="72"/>
        <v>journalism</v>
      </c>
      <c r="T1058" t="str">
        <f t="shared" si="71"/>
        <v>audio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9"/>
        <v>42708.912997685184</v>
      </c>
      <c r="K1059">
        <v>1478292883</v>
      </c>
      <c r="L1059" s="13">
        <f t="shared" si="70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>E1059/D1059</f>
        <v>0</v>
      </c>
      <c r="S1059" t="str">
        <f t="shared" si="72"/>
        <v>journalism</v>
      </c>
      <c r="T1059" t="str">
        <f t="shared" si="71"/>
        <v>audio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9"/>
        <v>42089</v>
      </c>
      <c r="K1060">
        <v>1423777043</v>
      </c>
      <c r="L1060" s="13">
        <f t="shared" si="70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>E1060/D1060</f>
        <v>0</v>
      </c>
      <c r="S1060" t="str">
        <f t="shared" si="72"/>
        <v>journalism</v>
      </c>
      <c r="T1060" t="str">
        <f t="shared" si="71"/>
        <v>audio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9"/>
        <v>42076.748333333337</v>
      </c>
      <c r="K1061">
        <v>1423681056</v>
      </c>
      <c r="L1061" s="13">
        <f t="shared" si="70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>E1061/D1061</f>
        <v>0</v>
      </c>
      <c r="S1061" t="str">
        <f t="shared" si="72"/>
        <v>journalism</v>
      </c>
      <c r="T1061" t="str">
        <f t="shared" si="71"/>
        <v>audio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9"/>
        <v>42109.913113425922</v>
      </c>
      <c r="K1062">
        <v>1426542893</v>
      </c>
      <c r="L1062" s="13">
        <f t="shared" si="70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>E1062/D1062</f>
        <v>0.01</v>
      </c>
      <c r="S1062" t="str">
        <f t="shared" si="72"/>
        <v>journalism</v>
      </c>
      <c r="T1062" t="str">
        <f t="shared" si="71"/>
        <v>audio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9"/>
        <v>42492.041666666672</v>
      </c>
      <c r="K1063">
        <v>1456987108</v>
      </c>
      <c r="L1063" s="13">
        <f t="shared" si="70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>E1063/D1063</f>
        <v>0</v>
      </c>
      <c r="S1063" t="str">
        <f t="shared" si="72"/>
        <v>journalism</v>
      </c>
      <c r="T1063" t="str">
        <f t="shared" si="71"/>
        <v>audio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9"/>
        <v>42563.807187500002</v>
      </c>
      <c r="K1064">
        <v>1467746541</v>
      </c>
      <c r="L1064" s="13">
        <f t="shared" si="70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>E1064/D1064</f>
        <v>0.95477386934673369</v>
      </c>
      <c r="S1064" t="str">
        <f t="shared" si="72"/>
        <v>journalism</v>
      </c>
      <c r="T1064" t="str">
        <f t="shared" si="71"/>
        <v>audio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9"/>
        <v>42613.030810185184</v>
      </c>
      <c r="K1065">
        <v>1470012262</v>
      </c>
      <c r="L1065" s="13">
        <f t="shared" si="70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>E1065/D1065</f>
        <v>0</v>
      </c>
      <c r="S1065" t="str">
        <f t="shared" si="72"/>
        <v>journalism</v>
      </c>
      <c r="T1065" t="str">
        <f t="shared" si="71"/>
        <v>audio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9"/>
        <v>41462.228043981479</v>
      </c>
      <c r="K1066">
        <v>1369286903</v>
      </c>
      <c r="L1066" s="13">
        <f t="shared" si="70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>E1066/D1066</f>
        <v>8.9744444444444446E-2</v>
      </c>
      <c r="S1066" t="str">
        <f t="shared" si="72"/>
        <v>games</v>
      </c>
      <c r="T1066" t="str">
        <f t="shared" si="71"/>
        <v>video games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9"/>
        <v>41689.381041666667</v>
      </c>
      <c r="K1067">
        <v>1390381722</v>
      </c>
      <c r="L1067" s="13">
        <f t="shared" si="70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>E1067/D1067</f>
        <v>2.7E-2</v>
      </c>
      <c r="S1067" t="str">
        <f t="shared" si="72"/>
        <v>games</v>
      </c>
      <c r="T1067" t="str">
        <f t="shared" si="71"/>
        <v>video games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9"/>
        <v>41490.962754629632</v>
      </c>
      <c r="K1068">
        <v>1371769582</v>
      </c>
      <c r="L1068" s="13">
        <f t="shared" si="70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>E1068/D1068</f>
        <v>3.3673333333333333E-2</v>
      </c>
      <c r="S1068" t="str">
        <f t="shared" si="72"/>
        <v>games</v>
      </c>
      <c r="T1068" t="str">
        <f t="shared" si="71"/>
        <v>video games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9"/>
        <v>41629.855682870373</v>
      </c>
      <c r="K1069">
        <v>1385065931</v>
      </c>
      <c r="L1069" s="13">
        <f t="shared" si="70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>E1069/D1069</f>
        <v>0.26</v>
      </c>
      <c r="S1069" t="str">
        <f t="shared" si="72"/>
        <v>games</v>
      </c>
      <c r="T1069" t="str">
        <f t="shared" si="71"/>
        <v>video games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9"/>
        <v>42470.329444444447</v>
      </c>
      <c r="K1070">
        <v>1457686464</v>
      </c>
      <c r="L1070" s="13">
        <f t="shared" si="70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>E1070/D1070</f>
        <v>1.5E-3</v>
      </c>
      <c r="S1070" t="str">
        <f t="shared" si="72"/>
        <v>games</v>
      </c>
      <c r="T1070" t="str">
        <f t="shared" si="71"/>
        <v>video games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9"/>
        <v>41604.271516203706</v>
      </c>
      <c r="K1071">
        <v>1382679059</v>
      </c>
      <c r="L1071" s="13">
        <f t="shared" si="70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>E1071/D1071</f>
        <v>0.38636363636363635</v>
      </c>
      <c r="S1071" t="str">
        <f t="shared" si="72"/>
        <v>games</v>
      </c>
      <c r="T1071" t="str">
        <f t="shared" si="71"/>
        <v>video games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9"/>
        <v>41183.011828703704</v>
      </c>
      <c r="K1072">
        <v>1347322622</v>
      </c>
      <c r="L1072" s="13">
        <f t="shared" si="70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>E1072/D1072</f>
        <v>7.0000000000000001E-3</v>
      </c>
      <c r="S1072" t="str">
        <f t="shared" si="72"/>
        <v>games</v>
      </c>
      <c r="T1072" t="str">
        <f t="shared" si="71"/>
        <v>video games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9"/>
        <v>42325.795057870375</v>
      </c>
      <c r="K1073">
        <v>1445191493</v>
      </c>
      <c r="L1073" s="13">
        <f t="shared" si="70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>E1073/D1073</f>
        <v>0</v>
      </c>
      <c r="S1073" t="str">
        <f t="shared" si="72"/>
        <v>games</v>
      </c>
      <c r="T1073" t="str">
        <f t="shared" si="71"/>
        <v>video games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9"/>
        <v>41675.832141203704</v>
      </c>
      <c r="K1074">
        <v>1389038297</v>
      </c>
      <c r="L1074" s="13">
        <f t="shared" si="70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>E1074/D1074</f>
        <v>6.8000000000000005E-4</v>
      </c>
      <c r="S1074" t="str">
        <f t="shared" si="72"/>
        <v>games</v>
      </c>
      <c r="T1074" t="str">
        <f t="shared" si="71"/>
        <v>video games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9"/>
        <v>40832.964594907404</v>
      </c>
      <c r="K1075">
        <v>1316214541</v>
      </c>
      <c r="L1075" s="13">
        <f t="shared" si="70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>E1075/D1075</f>
        <v>1.3333333333333334E-2</v>
      </c>
      <c r="S1075" t="str">
        <f t="shared" si="72"/>
        <v>games</v>
      </c>
      <c r="T1075" t="str">
        <f t="shared" si="71"/>
        <v>video games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9"/>
        <v>41643.172974537039</v>
      </c>
      <c r="K1076">
        <v>1386216545</v>
      </c>
      <c r="L1076" s="13">
        <f t="shared" si="70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>E1076/D1076</f>
        <v>6.3092592592592589E-2</v>
      </c>
      <c r="S1076" t="str">
        <f t="shared" si="72"/>
        <v>games</v>
      </c>
      <c r="T1076" t="str">
        <f t="shared" si="71"/>
        <v>video games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9"/>
        <v>41035.904120370367</v>
      </c>
      <c r="K1077">
        <v>1333748516</v>
      </c>
      <c r="L1077" s="13">
        <f t="shared" si="70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>E1077/D1077</f>
        <v>4.4999999999999998E-2</v>
      </c>
      <c r="S1077" t="str">
        <f t="shared" si="72"/>
        <v>games</v>
      </c>
      <c r="T1077" t="str">
        <f t="shared" si="71"/>
        <v>video games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9"/>
        <v>41893.377893518518</v>
      </c>
      <c r="K1078">
        <v>1405674250</v>
      </c>
      <c r="L1078" s="13">
        <f t="shared" si="70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>E1078/D1078</f>
        <v>0.62765333333333329</v>
      </c>
      <c r="S1078" t="str">
        <f t="shared" si="72"/>
        <v>games</v>
      </c>
      <c r="T1078" t="str">
        <f t="shared" si="71"/>
        <v>video games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9"/>
        <v>42383.16679398148</v>
      </c>
      <c r="K1079">
        <v>1450152011</v>
      </c>
      <c r="L1079" s="13">
        <f t="shared" si="70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>E1079/D1079</f>
        <v>0.29376000000000002</v>
      </c>
      <c r="S1079" t="str">
        <f t="shared" si="72"/>
        <v>games</v>
      </c>
      <c r="T1079" t="str">
        <f t="shared" si="71"/>
        <v>video games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9"/>
        <v>40746.195844907408</v>
      </c>
      <c r="K1080">
        <v>1307421721</v>
      </c>
      <c r="L1080" s="13">
        <f t="shared" si="70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>E1080/D1080</f>
        <v>7.4999999999999997E-2</v>
      </c>
      <c r="S1080" t="str">
        <f t="shared" si="72"/>
        <v>games</v>
      </c>
      <c r="T1080" t="str">
        <f t="shared" si="71"/>
        <v>video games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9"/>
        <v>42504.566388888896</v>
      </c>
      <c r="K1081">
        <v>1461072936</v>
      </c>
      <c r="L1081" s="13">
        <f t="shared" si="70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>E1081/D1081</f>
        <v>2.6076923076923077E-2</v>
      </c>
      <c r="S1081" t="str">
        <f t="shared" si="72"/>
        <v>games</v>
      </c>
      <c r="T1081" t="str">
        <f t="shared" si="71"/>
        <v>video games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9"/>
        <v>41770.138113425928</v>
      </c>
      <c r="K1082">
        <v>1397186333</v>
      </c>
      <c r="L1082" s="13">
        <f t="shared" si="70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>E1082/D1082</f>
        <v>9.1050000000000006E-2</v>
      </c>
      <c r="S1082" t="str">
        <f t="shared" si="72"/>
        <v>games</v>
      </c>
      <c r="T1082" t="str">
        <f t="shared" si="71"/>
        <v>video games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9"/>
        <v>42032.926990740743</v>
      </c>
      <c r="K1083">
        <v>1419891292</v>
      </c>
      <c r="L1083" s="13">
        <f t="shared" si="70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>E1083/D1083</f>
        <v>1.7647058823529413E-4</v>
      </c>
      <c r="S1083" t="str">
        <f t="shared" si="72"/>
        <v>games</v>
      </c>
      <c r="T1083" t="str">
        <f t="shared" si="71"/>
        <v>video games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9"/>
        <v>41131.906111111115</v>
      </c>
      <c r="K1084">
        <v>1342043088</v>
      </c>
      <c r="L1084" s="13">
        <f t="shared" si="70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>E1084/D1084</f>
        <v>5.5999999999999999E-3</v>
      </c>
      <c r="S1084" t="str">
        <f t="shared" si="72"/>
        <v>games</v>
      </c>
      <c r="T1084" t="str">
        <f t="shared" si="71"/>
        <v>video games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9"/>
        <v>41853.659525462965</v>
      </c>
      <c r="K1085">
        <v>1401810583</v>
      </c>
      <c r="L1085" s="13">
        <f t="shared" si="70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>E1085/D1085</f>
        <v>8.2000000000000007E-3</v>
      </c>
      <c r="S1085" t="str">
        <f t="shared" si="72"/>
        <v>games</v>
      </c>
      <c r="T1085" t="str">
        <f t="shared" si="71"/>
        <v>video games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9"/>
        <v>41859.912083333329</v>
      </c>
      <c r="K1086">
        <v>1404942804</v>
      </c>
      <c r="L1086" s="13">
        <f t="shared" si="70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>E1086/D1086</f>
        <v>0</v>
      </c>
      <c r="S1086" t="str">
        <f t="shared" si="72"/>
        <v>games</v>
      </c>
      <c r="T1086" t="str">
        <f t="shared" si="71"/>
        <v>video games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9"/>
        <v>42443.629340277781</v>
      </c>
      <c r="K1087">
        <v>1455379575</v>
      </c>
      <c r="L1087" s="13">
        <f t="shared" si="70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>E1087/D1087</f>
        <v>3.4200000000000001E-2</v>
      </c>
      <c r="S1087" t="str">
        <f t="shared" si="72"/>
        <v>games</v>
      </c>
      <c r="T1087" t="str">
        <f t="shared" si="71"/>
        <v>video games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9"/>
        <v>41875.866793981484</v>
      </c>
      <c r="K1088">
        <v>1406321291</v>
      </c>
      <c r="L1088" s="13">
        <f t="shared" si="70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>E1088/D1088</f>
        <v>8.3333333333333339E-4</v>
      </c>
      <c r="S1088" t="str">
        <f t="shared" si="72"/>
        <v>games</v>
      </c>
      <c r="T1088" t="str">
        <f t="shared" si="71"/>
        <v>video games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9"/>
        <v>41805.713969907411</v>
      </c>
      <c r="K1089">
        <v>1400260087</v>
      </c>
      <c r="L1089" s="13">
        <f t="shared" si="70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>E1089/D1089</f>
        <v>0</v>
      </c>
      <c r="S1089" t="str">
        <f t="shared" si="72"/>
        <v>games</v>
      </c>
      <c r="T1089" t="str">
        <f t="shared" si="71"/>
        <v>video games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9"/>
        <v>41753.799386574072</v>
      </c>
      <c r="K1090">
        <v>1395774667</v>
      </c>
      <c r="L1090" s="13">
        <f t="shared" si="70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>E1090/D1090</f>
        <v>0.14182977777777778</v>
      </c>
      <c r="S1090" t="str">
        <f t="shared" si="72"/>
        <v>games</v>
      </c>
      <c r="T1090" t="str">
        <f t="shared" si="71"/>
        <v>video games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73">(((I1091/60)/60)/24)+DATE(1970,1,1)</f>
        <v>42181.189525462964</v>
      </c>
      <c r="K1091">
        <v>1432701175</v>
      </c>
      <c r="L1091" s="13">
        <f t="shared" ref="L1091:L1154" si="74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>E1091/D1091</f>
        <v>7.8266666666666665E-2</v>
      </c>
      <c r="S1091" t="str">
        <f t="shared" si="72"/>
        <v>games</v>
      </c>
      <c r="T1091" t="str">
        <f t="shared" ref="T1091:T1154" si="75">RIGHT(P1091,LEN(P1091)-SEARCH("/",P1091))</f>
        <v>video games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73"/>
        <v>42153.185798611114</v>
      </c>
      <c r="K1092">
        <v>1430281653</v>
      </c>
      <c r="L1092" s="13">
        <f t="shared" si="74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>E1092/D1092</f>
        <v>3.8464497269020693E-4</v>
      </c>
      <c r="S1092" t="str">
        <f t="shared" si="72"/>
        <v>games</v>
      </c>
      <c r="T1092" t="str">
        <f t="shared" si="75"/>
        <v>video games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73"/>
        <v>42470.778611111105</v>
      </c>
      <c r="K1093">
        <v>1457725272</v>
      </c>
      <c r="L1093" s="13">
        <f t="shared" si="74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>E1093/D1093</f>
        <v>0.125</v>
      </c>
      <c r="S1093" t="str">
        <f t="shared" si="72"/>
        <v>games</v>
      </c>
      <c r="T1093" t="str">
        <f t="shared" si="75"/>
        <v>video games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73"/>
        <v>41280.025902777779</v>
      </c>
      <c r="K1094">
        <v>1354840638</v>
      </c>
      <c r="L1094" s="13">
        <f t="shared" si="74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>E1094/D1094</f>
        <v>1.0500000000000001E-2</v>
      </c>
      <c r="S1094" t="str">
        <f t="shared" si="72"/>
        <v>games</v>
      </c>
      <c r="T1094" t="str">
        <f t="shared" si="75"/>
        <v>video games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73"/>
        <v>42411.973807870367</v>
      </c>
      <c r="K1095">
        <v>1453936937</v>
      </c>
      <c r="L1095" s="13">
        <f t="shared" si="74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>E1095/D1095</f>
        <v>0.14083333333333334</v>
      </c>
      <c r="S1095" t="str">
        <f t="shared" si="72"/>
        <v>games</v>
      </c>
      <c r="T1095" t="str">
        <f t="shared" si="75"/>
        <v>video games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73"/>
        <v>40825.713344907403</v>
      </c>
      <c r="K1096">
        <v>1315588033</v>
      </c>
      <c r="L1096" s="13">
        <f t="shared" si="74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>E1096/D1096</f>
        <v>0.18300055555555556</v>
      </c>
      <c r="S1096" t="str">
        <f t="shared" si="72"/>
        <v>games</v>
      </c>
      <c r="T1096" t="str">
        <f t="shared" si="75"/>
        <v>video games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73"/>
        <v>41516.537268518521</v>
      </c>
      <c r="K1097">
        <v>1375275220</v>
      </c>
      <c r="L1097" s="13">
        <f t="shared" si="74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>E1097/D1097</f>
        <v>5.0347999999999997E-2</v>
      </c>
      <c r="S1097" t="str">
        <f t="shared" si="72"/>
        <v>games</v>
      </c>
      <c r="T1097" t="str">
        <f t="shared" si="75"/>
        <v>video games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73"/>
        <v>41916.145833333336</v>
      </c>
      <c r="K1098">
        <v>1409747154</v>
      </c>
      <c r="L1098" s="13">
        <f t="shared" si="74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>E1098/D1098</f>
        <v>0.17933333333333334</v>
      </c>
      <c r="S1098" t="str">
        <f t="shared" si="72"/>
        <v>games</v>
      </c>
      <c r="T1098" t="str">
        <f t="shared" si="75"/>
        <v>video games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73"/>
        <v>41700.792557870373</v>
      </c>
      <c r="K1099">
        <v>1390330877</v>
      </c>
      <c r="L1099" s="13">
        <f t="shared" si="74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>E1099/D1099</f>
        <v>4.6999999999999999E-4</v>
      </c>
      <c r="S1099" t="str">
        <f t="shared" ref="S1099:S1162" si="76">LEFT(P1099,SEARCH("/",P1099)-1)</f>
        <v>games</v>
      </c>
      <c r="T1099" t="str">
        <f t="shared" si="75"/>
        <v>video games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73"/>
        <v>41742.762673611112</v>
      </c>
      <c r="K1100">
        <v>1394821095</v>
      </c>
      <c r="L1100" s="13">
        <f t="shared" si="74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>E1100/D1100</f>
        <v>7.2120000000000004E-2</v>
      </c>
      <c r="S1100" t="str">
        <f t="shared" si="76"/>
        <v>games</v>
      </c>
      <c r="T1100" t="str">
        <f t="shared" si="75"/>
        <v>video games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73"/>
        <v>42137.836435185185</v>
      </c>
      <c r="K1101">
        <v>1428955468</v>
      </c>
      <c r="L1101" s="13">
        <f t="shared" si="74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>E1101/D1101</f>
        <v>5.0000000000000001E-3</v>
      </c>
      <c r="S1101" t="str">
        <f t="shared" si="76"/>
        <v>games</v>
      </c>
      <c r="T1101" t="str">
        <f t="shared" si="75"/>
        <v>video games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73"/>
        <v>42414.110775462963</v>
      </c>
      <c r="K1102">
        <v>1452825571</v>
      </c>
      <c r="L1102" s="13">
        <f t="shared" si="74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>E1102/D1102</f>
        <v>2.5000000000000001E-2</v>
      </c>
      <c r="S1102" t="str">
        <f t="shared" si="76"/>
        <v>games</v>
      </c>
      <c r="T1102" t="str">
        <f t="shared" si="75"/>
        <v>video games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73"/>
        <v>42565.758333333331</v>
      </c>
      <c r="K1103">
        <v>1466188338</v>
      </c>
      <c r="L1103" s="13">
        <f t="shared" si="74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>E1103/D1103</f>
        <v>4.0999999999999999E-4</v>
      </c>
      <c r="S1103" t="str">
        <f t="shared" si="76"/>
        <v>games</v>
      </c>
      <c r="T1103" t="str">
        <f t="shared" si="75"/>
        <v>video games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73"/>
        <v>41617.249305555553</v>
      </c>
      <c r="K1104">
        <v>1383095125</v>
      </c>
      <c r="L1104" s="13">
        <f t="shared" si="74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>E1104/D1104</f>
        <v>5.3124999999999999E-2</v>
      </c>
      <c r="S1104" t="str">
        <f t="shared" si="76"/>
        <v>games</v>
      </c>
      <c r="T1104" t="str">
        <f t="shared" si="75"/>
        <v>video games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73"/>
        <v>42539.22210648148</v>
      </c>
      <c r="K1105">
        <v>1461043190</v>
      </c>
      <c r="L1105" s="13">
        <f t="shared" si="74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>E1105/D1105</f>
        <v>1.6199999999999999E-2</v>
      </c>
      <c r="S1105" t="str">
        <f t="shared" si="76"/>
        <v>games</v>
      </c>
      <c r="T1105" t="str">
        <f t="shared" si="75"/>
        <v>video games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73"/>
        <v>41801.40996527778</v>
      </c>
      <c r="K1106">
        <v>1399888221</v>
      </c>
      <c r="L1106" s="13">
        <f t="shared" si="74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>E1106/D1106</f>
        <v>4.9516666666666667E-2</v>
      </c>
      <c r="S1106" t="str">
        <f t="shared" si="76"/>
        <v>games</v>
      </c>
      <c r="T1106" t="str">
        <f t="shared" si="75"/>
        <v>video games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73"/>
        <v>41722.0940625</v>
      </c>
      <c r="K1107">
        <v>1393038927</v>
      </c>
      <c r="L1107" s="13">
        <f t="shared" si="74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>E1107/D1107</f>
        <v>1.5900000000000001E-3</v>
      </c>
      <c r="S1107" t="str">
        <f t="shared" si="76"/>
        <v>games</v>
      </c>
      <c r="T1107" t="str">
        <f t="shared" si="75"/>
        <v>video games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73"/>
        <v>41003.698784722219</v>
      </c>
      <c r="K1108">
        <v>1330969575</v>
      </c>
      <c r="L1108" s="13">
        <f t="shared" si="74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>E1108/D1108</f>
        <v>0.41249999999999998</v>
      </c>
      <c r="S1108" t="str">
        <f t="shared" si="76"/>
        <v>games</v>
      </c>
      <c r="T1108" t="str">
        <f t="shared" si="75"/>
        <v>video games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73"/>
        <v>41843.861388888887</v>
      </c>
      <c r="K1109">
        <v>1403556024</v>
      </c>
      <c r="L1109" s="13">
        <f t="shared" si="74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>E1109/D1109</f>
        <v>0</v>
      </c>
      <c r="S1109" t="str">
        <f t="shared" si="76"/>
        <v>games</v>
      </c>
      <c r="T1109" t="str">
        <f t="shared" si="75"/>
        <v>video games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73"/>
        <v>41012.595312500001</v>
      </c>
      <c r="K1110">
        <v>1329146235</v>
      </c>
      <c r="L1110" s="13">
        <f t="shared" si="74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>E1110/D1110</f>
        <v>2.93E-2</v>
      </c>
      <c r="S1110" t="str">
        <f t="shared" si="76"/>
        <v>games</v>
      </c>
      <c r="T1110" t="str">
        <f t="shared" si="75"/>
        <v>video games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73"/>
        <v>42692.793865740736</v>
      </c>
      <c r="K1111">
        <v>1476900190</v>
      </c>
      <c r="L1111" s="13">
        <f t="shared" si="74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>E1111/D1111</f>
        <v>4.4999999999999997E-3</v>
      </c>
      <c r="S1111" t="str">
        <f t="shared" si="76"/>
        <v>games</v>
      </c>
      <c r="T1111" t="str">
        <f t="shared" si="75"/>
        <v>video games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73"/>
        <v>41250.933124999996</v>
      </c>
      <c r="K1112">
        <v>1352327022</v>
      </c>
      <c r="L1112" s="13">
        <f t="shared" si="74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>E1112/D1112</f>
        <v>5.1000000000000004E-3</v>
      </c>
      <c r="S1112" t="str">
        <f t="shared" si="76"/>
        <v>games</v>
      </c>
      <c r="T1112" t="str">
        <f t="shared" si="75"/>
        <v>video games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73"/>
        <v>42377.203587962969</v>
      </c>
      <c r="K1113">
        <v>1449636790</v>
      </c>
      <c r="L1113" s="13">
        <f t="shared" si="74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>E1113/D1113</f>
        <v>4.0000000000000002E-4</v>
      </c>
      <c r="S1113" t="str">
        <f t="shared" si="76"/>
        <v>games</v>
      </c>
      <c r="T1113" t="str">
        <f t="shared" si="75"/>
        <v>video games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73"/>
        <v>42023.354166666672</v>
      </c>
      <c r="K1114">
        <v>1416507211</v>
      </c>
      <c r="L1114" s="13">
        <f t="shared" si="74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>E1114/D1114</f>
        <v>0.35537409090909089</v>
      </c>
      <c r="S1114" t="str">
        <f t="shared" si="76"/>
        <v>games</v>
      </c>
      <c r="T1114" t="str">
        <f t="shared" si="75"/>
        <v>video games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73"/>
        <v>41865.977083333331</v>
      </c>
      <c r="K1115">
        <v>1405466820</v>
      </c>
      <c r="L1115" s="13">
        <f t="shared" si="74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>E1115/D1115</f>
        <v>5.0000000000000001E-3</v>
      </c>
      <c r="S1115" t="str">
        <f t="shared" si="76"/>
        <v>games</v>
      </c>
      <c r="T1115" t="str">
        <f t="shared" si="75"/>
        <v>video games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73"/>
        <v>41556.345914351856</v>
      </c>
      <c r="K1116">
        <v>1378714687</v>
      </c>
      <c r="L1116" s="13">
        <f t="shared" si="74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>E1116/D1116</f>
        <v>1.6666666666666668E-3</v>
      </c>
      <c r="S1116" t="str">
        <f t="shared" si="76"/>
        <v>games</v>
      </c>
      <c r="T1116" t="str">
        <f t="shared" si="75"/>
        <v>video games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73"/>
        <v>42459.653877314813</v>
      </c>
      <c r="K1117">
        <v>1456764095</v>
      </c>
      <c r="L1117" s="13">
        <f t="shared" si="74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>E1117/D1117</f>
        <v>1.325E-3</v>
      </c>
      <c r="S1117" t="str">
        <f t="shared" si="76"/>
        <v>games</v>
      </c>
      <c r="T1117" t="str">
        <f t="shared" si="75"/>
        <v>video games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73"/>
        <v>41069.847314814811</v>
      </c>
      <c r="K1118">
        <v>1334089208</v>
      </c>
      <c r="L1118" s="13">
        <f t="shared" si="74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>E1118/D1118</f>
        <v>3.5704000000000004E-4</v>
      </c>
      <c r="S1118" t="str">
        <f t="shared" si="76"/>
        <v>games</v>
      </c>
      <c r="T1118" t="str">
        <f t="shared" si="75"/>
        <v>video games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73"/>
        <v>42363.598530092597</v>
      </c>
      <c r="K1119">
        <v>1448461313</v>
      </c>
      <c r="L1119" s="13">
        <f t="shared" si="74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>E1119/D1119</f>
        <v>8.3000000000000004E-2</v>
      </c>
      <c r="S1119" t="str">
        <f t="shared" si="76"/>
        <v>games</v>
      </c>
      <c r="T1119" t="str">
        <f t="shared" si="75"/>
        <v>video games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73"/>
        <v>41734.124756944446</v>
      </c>
      <c r="K1120">
        <v>1394078379</v>
      </c>
      <c r="L1120" s="13">
        <f t="shared" si="74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>E1120/D1120</f>
        <v>2.4222222222222221E-2</v>
      </c>
      <c r="S1120" t="str">
        <f t="shared" si="76"/>
        <v>games</v>
      </c>
      <c r="T1120" t="str">
        <f t="shared" si="75"/>
        <v>video games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73"/>
        <v>41735.792407407411</v>
      </c>
      <c r="K1121">
        <v>1395687664</v>
      </c>
      <c r="L1121" s="13">
        <f t="shared" si="74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>E1121/D1121</f>
        <v>2.3809523809523812E-3</v>
      </c>
      <c r="S1121" t="str">
        <f t="shared" si="76"/>
        <v>games</v>
      </c>
      <c r="T1121" t="str">
        <f t="shared" si="75"/>
        <v>video games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73"/>
        <v>40844.872685185182</v>
      </c>
      <c r="K1122">
        <v>1315947400</v>
      </c>
      <c r="L1122" s="13">
        <f t="shared" si="74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>E1122/D1122</f>
        <v>0</v>
      </c>
      <c r="S1122" t="str">
        <f t="shared" si="76"/>
        <v>games</v>
      </c>
      <c r="T1122" t="str">
        <f t="shared" si="75"/>
        <v>video games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73"/>
        <v>42442.892546296294</v>
      </c>
      <c r="K1123">
        <v>1455315916</v>
      </c>
      <c r="L1123" s="13">
        <f t="shared" si="74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>E1123/D1123</f>
        <v>1.16E-4</v>
      </c>
      <c r="S1123" t="str">
        <f t="shared" si="76"/>
        <v>games</v>
      </c>
      <c r="T1123" t="str">
        <f t="shared" si="75"/>
        <v>video games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73"/>
        <v>41424.703993055555</v>
      </c>
      <c r="K1124">
        <v>1368723225</v>
      </c>
      <c r="L1124" s="13">
        <f t="shared" si="74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>E1124/D1124</f>
        <v>0</v>
      </c>
      <c r="S1124" t="str">
        <f t="shared" si="76"/>
        <v>games</v>
      </c>
      <c r="T1124" t="str">
        <f t="shared" si="75"/>
        <v>video games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73"/>
        <v>41748.5237037037</v>
      </c>
      <c r="K1125">
        <v>1395318848</v>
      </c>
      <c r="L1125" s="13">
        <f t="shared" si="74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>E1125/D1125</f>
        <v>2.2000000000000001E-3</v>
      </c>
      <c r="S1125" t="str">
        <f t="shared" si="76"/>
        <v>games</v>
      </c>
      <c r="T1125" t="str">
        <f t="shared" si="75"/>
        <v>video games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73"/>
        <v>42124.667256944449</v>
      </c>
      <c r="K1126">
        <v>1427817651</v>
      </c>
      <c r="L1126" s="13">
        <f t="shared" si="74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>E1126/D1126</f>
        <v>4.7222222222222223E-3</v>
      </c>
      <c r="S1126" t="str">
        <f t="shared" si="76"/>
        <v>games</v>
      </c>
      <c r="T1126" t="str">
        <f t="shared" si="75"/>
        <v>mobile games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73"/>
        <v>42272.624189814815</v>
      </c>
      <c r="K1127">
        <v>1438009130</v>
      </c>
      <c r="L1127" s="13">
        <f t="shared" si="74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>E1127/D1127</f>
        <v>0</v>
      </c>
      <c r="S1127" t="str">
        <f t="shared" si="76"/>
        <v>games</v>
      </c>
      <c r="T1127" t="str">
        <f t="shared" si="75"/>
        <v>mobile games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73"/>
        <v>42565.327476851846</v>
      </c>
      <c r="K1128">
        <v>1465890694</v>
      </c>
      <c r="L1128" s="13">
        <f t="shared" si="74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>E1128/D1128</f>
        <v>5.0000000000000001E-3</v>
      </c>
      <c r="S1128" t="str">
        <f t="shared" si="76"/>
        <v>games</v>
      </c>
      <c r="T1128" t="str">
        <f t="shared" si="75"/>
        <v>mobile games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73"/>
        <v>41957.895833333328</v>
      </c>
      <c r="K1129">
        <v>1413318600</v>
      </c>
      <c r="L1129" s="13">
        <f t="shared" si="74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>E1129/D1129</f>
        <v>1.6714285714285713E-2</v>
      </c>
      <c r="S1129" t="str">
        <f t="shared" si="76"/>
        <v>games</v>
      </c>
      <c r="T1129" t="str">
        <f t="shared" si="75"/>
        <v>mobile games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73"/>
        <v>41858.649502314816</v>
      </c>
      <c r="K1130">
        <v>1404833717</v>
      </c>
      <c r="L1130" s="13">
        <f t="shared" si="74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>E1130/D1130</f>
        <v>1E-3</v>
      </c>
      <c r="S1130" t="str">
        <f t="shared" si="76"/>
        <v>games</v>
      </c>
      <c r="T1130" t="str">
        <f t="shared" si="75"/>
        <v>mobile games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73"/>
        <v>42526.264965277776</v>
      </c>
      <c r="K1131">
        <v>1462515693</v>
      </c>
      <c r="L1131" s="13">
        <f t="shared" si="74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>E1131/D1131</f>
        <v>1.0499999999999999E-3</v>
      </c>
      <c r="S1131" t="str">
        <f t="shared" si="76"/>
        <v>games</v>
      </c>
      <c r="T1131" t="str">
        <f t="shared" si="75"/>
        <v>mobile games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73"/>
        <v>41969.038194444445</v>
      </c>
      <c r="K1132">
        <v>1411775700</v>
      </c>
      <c r="L1132" s="13">
        <f t="shared" si="74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>E1132/D1132</f>
        <v>2.2000000000000001E-3</v>
      </c>
      <c r="S1132" t="str">
        <f t="shared" si="76"/>
        <v>games</v>
      </c>
      <c r="T1132" t="str">
        <f t="shared" si="75"/>
        <v>mobile games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73"/>
        <v>42362.908194444448</v>
      </c>
      <c r="K1133">
        <v>1448401668</v>
      </c>
      <c r="L1133" s="13">
        <f t="shared" si="74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>E1133/D1133</f>
        <v>0</v>
      </c>
      <c r="S1133" t="str">
        <f t="shared" si="76"/>
        <v>games</v>
      </c>
      <c r="T1133" t="str">
        <f t="shared" si="75"/>
        <v>mobile games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73"/>
        <v>42736.115405092598</v>
      </c>
      <c r="K1134">
        <v>1480646771</v>
      </c>
      <c r="L1134" s="13">
        <f t="shared" si="74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>E1134/D1134</f>
        <v>0.14380000000000001</v>
      </c>
      <c r="S1134" t="str">
        <f t="shared" si="76"/>
        <v>games</v>
      </c>
      <c r="T1134" t="str">
        <f t="shared" si="75"/>
        <v>mobile games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73"/>
        <v>41851.407187500001</v>
      </c>
      <c r="K1135">
        <v>1404207981</v>
      </c>
      <c r="L1135" s="13">
        <f t="shared" si="74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E1135/D1135</f>
        <v>6.6666666666666671E-3</v>
      </c>
      <c r="S1135" t="str">
        <f t="shared" si="76"/>
        <v>games</v>
      </c>
      <c r="T1135" t="str">
        <f t="shared" si="75"/>
        <v>mobile games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73"/>
        <v>41972.189583333333</v>
      </c>
      <c r="K1136">
        <v>1416034228</v>
      </c>
      <c r="L1136" s="13">
        <f t="shared" si="74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>E1136/D1136</f>
        <v>4.0000000000000003E-5</v>
      </c>
      <c r="S1136" t="str">
        <f t="shared" si="76"/>
        <v>games</v>
      </c>
      <c r="T1136" t="str">
        <f t="shared" si="75"/>
        <v>mobile games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73"/>
        <v>42588.989513888882</v>
      </c>
      <c r="K1137">
        <v>1467935094</v>
      </c>
      <c r="L1137" s="13">
        <f t="shared" si="74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>E1137/D1137</f>
        <v>0.05</v>
      </c>
      <c r="S1137" t="str">
        <f t="shared" si="76"/>
        <v>games</v>
      </c>
      <c r="T1137" t="str">
        <f t="shared" si="75"/>
        <v>mobile games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73"/>
        <v>42357.671631944439</v>
      </c>
      <c r="K1138">
        <v>1447949229</v>
      </c>
      <c r="L1138" s="13">
        <f t="shared" si="74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>E1138/D1138</f>
        <v>6.4439140811455853E-2</v>
      </c>
      <c r="S1138" t="str">
        <f t="shared" si="76"/>
        <v>games</v>
      </c>
      <c r="T1138" t="str">
        <f t="shared" si="75"/>
        <v>mobile games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73"/>
        <v>42483.819687499999</v>
      </c>
      <c r="K1139">
        <v>1458848421</v>
      </c>
      <c r="L1139" s="13">
        <f t="shared" si="74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>E1139/D1139</f>
        <v>0.39500000000000002</v>
      </c>
      <c r="S1139" t="str">
        <f t="shared" si="76"/>
        <v>games</v>
      </c>
      <c r="T1139" t="str">
        <f t="shared" si="75"/>
        <v>mobile games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73"/>
        <v>42756.9066087963</v>
      </c>
      <c r="K1140">
        <v>1483307131</v>
      </c>
      <c r="L1140" s="13">
        <f t="shared" si="74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>E1140/D1140</f>
        <v>3.5714285714285713E-3</v>
      </c>
      <c r="S1140" t="str">
        <f t="shared" si="76"/>
        <v>games</v>
      </c>
      <c r="T1140" t="str">
        <f t="shared" si="75"/>
        <v>mobile games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73"/>
        <v>42005.347523148142</v>
      </c>
      <c r="K1141">
        <v>1417508426</v>
      </c>
      <c r="L1141" s="13">
        <f t="shared" si="74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>E1141/D1141</f>
        <v>6.2500000000000001E-4</v>
      </c>
      <c r="S1141" t="str">
        <f t="shared" si="76"/>
        <v>games</v>
      </c>
      <c r="T1141" t="str">
        <f t="shared" si="75"/>
        <v>mobile games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73"/>
        <v>42222.462048611109</v>
      </c>
      <c r="K1142">
        <v>1436267121</v>
      </c>
      <c r="L1142" s="13">
        <f t="shared" si="74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>E1142/D1142</f>
        <v>0</v>
      </c>
      <c r="S1142" t="str">
        <f t="shared" si="76"/>
        <v>games</v>
      </c>
      <c r="T1142" t="str">
        <f t="shared" si="75"/>
        <v>mobile games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73"/>
        <v>42194.699652777781</v>
      </c>
      <c r="K1143">
        <v>1433868450</v>
      </c>
      <c r="L1143" s="13">
        <f t="shared" si="74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>E1143/D1143</f>
        <v>0</v>
      </c>
      <c r="S1143" t="str">
        <f t="shared" si="76"/>
        <v>games</v>
      </c>
      <c r="T1143" t="str">
        <f t="shared" si="75"/>
        <v>mobile games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73"/>
        <v>42052.006099537044</v>
      </c>
      <c r="K1144">
        <v>1421539727</v>
      </c>
      <c r="L1144" s="13">
        <f t="shared" si="74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>E1144/D1144</f>
        <v>0</v>
      </c>
      <c r="S1144" t="str">
        <f t="shared" si="76"/>
        <v>games</v>
      </c>
      <c r="T1144" t="str">
        <f t="shared" si="75"/>
        <v>mobile games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73"/>
        <v>42355.19358796296</v>
      </c>
      <c r="K1145">
        <v>1447735126</v>
      </c>
      <c r="L1145" s="13">
        <f t="shared" si="74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>E1145/D1145</f>
        <v>4.1333333333333335E-3</v>
      </c>
      <c r="S1145" t="str">
        <f t="shared" si="76"/>
        <v>games</v>
      </c>
      <c r="T1145" t="str">
        <f t="shared" si="75"/>
        <v>mobile games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73"/>
        <v>42123.181944444441</v>
      </c>
      <c r="K1146">
        <v>1427689320</v>
      </c>
      <c r="L1146" s="13">
        <f t="shared" si="74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>E1146/D1146</f>
        <v>0</v>
      </c>
      <c r="S1146" t="str">
        <f t="shared" si="76"/>
        <v>food</v>
      </c>
      <c r="T1146" t="str">
        <f t="shared" si="75"/>
        <v>food trucks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73"/>
        <v>41914.747592592597</v>
      </c>
      <c r="K1147">
        <v>1407088592</v>
      </c>
      <c r="L1147" s="13">
        <f t="shared" si="74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>E1147/D1147</f>
        <v>1.25E-3</v>
      </c>
      <c r="S1147" t="str">
        <f t="shared" si="76"/>
        <v>food</v>
      </c>
      <c r="T1147" t="str">
        <f t="shared" si="75"/>
        <v>food trucks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73"/>
        <v>41761.9533912037</v>
      </c>
      <c r="K1148">
        <v>1395787973</v>
      </c>
      <c r="L1148" s="13">
        <f t="shared" si="74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>E1148/D1148</f>
        <v>8.8333333333333333E-2</v>
      </c>
      <c r="S1148" t="str">
        <f t="shared" si="76"/>
        <v>food</v>
      </c>
      <c r="T1148" t="str">
        <f t="shared" si="75"/>
        <v>food trucks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73"/>
        <v>41931.972025462965</v>
      </c>
      <c r="K1149">
        <v>1408576783</v>
      </c>
      <c r="L1149" s="13">
        <f t="shared" si="74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>E1149/D1149</f>
        <v>0</v>
      </c>
      <c r="S1149" t="str">
        <f t="shared" si="76"/>
        <v>food</v>
      </c>
      <c r="T1149" t="str">
        <f t="shared" si="75"/>
        <v>food trucks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73"/>
        <v>42705.212743055556</v>
      </c>
      <c r="K1150">
        <v>1477973181</v>
      </c>
      <c r="L1150" s="13">
        <f t="shared" si="74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>E1150/D1150</f>
        <v>4.8666666666666667E-3</v>
      </c>
      <c r="S1150" t="str">
        <f t="shared" si="76"/>
        <v>food</v>
      </c>
      <c r="T1150" t="str">
        <f t="shared" si="75"/>
        <v>food trucks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73"/>
        <v>42537.71025462963</v>
      </c>
      <c r="K1151">
        <v>1463504566</v>
      </c>
      <c r="L1151" s="13">
        <f t="shared" si="74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>E1151/D1151</f>
        <v>1.5E-3</v>
      </c>
      <c r="S1151" t="str">
        <f t="shared" si="76"/>
        <v>food</v>
      </c>
      <c r="T1151" t="str">
        <f t="shared" si="75"/>
        <v>food trucks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73"/>
        <v>42377.954571759255</v>
      </c>
      <c r="K1152">
        <v>1447109675</v>
      </c>
      <c r="L1152" s="13">
        <f t="shared" si="74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>E1152/D1152</f>
        <v>0.1008</v>
      </c>
      <c r="S1152" t="str">
        <f t="shared" si="76"/>
        <v>food</v>
      </c>
      <c r="T1152" t="str">
        <f t="shared" si="75"/>
        <v>food trucks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73"/>
        <v>42254.102581018517</v>
      </c>
      <c r="K1153">
        <v>1439000863</v>
      </c>
      <c r="L1153" s="13">
        <f t="shared" si="74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>E1153/D1153</f>
        <v>0</v>
      </c>
      <c r="S1153" t="str">
        <f t="shared" si="76"/>
        <v>food</v>
      </c>
      <c r="T1153" t="str">
        <f t="shared" si="75"/>
        <v>food trucks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73"/>
        <v>42139.709629629629</v>
      </c>
      <c r="K1154">
        <v>1429117312</v>
      </c>
      <c r="L1154" s="13">
        <f t="shared" si="74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>E1154/D1154</f>
        <v>5.6937500000000002E-2</v>
      </c>
      <c r="S1154" t="str">
        <f t="shared" si="76"/>
        <v>food</v>
      </c>
      <c r="T1154" t="str">
        <f t="shared" si="75"/>
        <v>food trucks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7">(((I1155/60)/60)/24)+DATE(1970,1,1)</f>
        <v>42173.714178240742</v>
      </c>
      <c r="K1155">
        <v>1432055305</v>
      </c>
      <c r="L1155" s="13">
        <f t="shared" ref="L1155:L1218" si="78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>E1155/D1155</f>
        <v>6.2500000000000003E-3</v>
      </c>
      <c r="S1155" t="str">
        <f t="shared" si="76"/>
        <v>food</v>
      </c>
      <c r="T1155" t="str">
        <f t="shared" ref="T1155:T1218" si="79">RIGHT(P1155,LEN(P1155)-SEARCH("/",P1155))</f>
        <v>food trucks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7"/>
        <v>42253.108865740738</v>
      </c>
      <c r="K1156">
        <v>1438915006</v>
      </c>
      <c r="L1156" s="13">
        <f t="shared" si="78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>E1156/D1156</f>
        <v>6.5000000000000002E-2</v>
      </c>
      <c r="S1156" t="str">
        <f t="shared" si="76"/>
        <v>food</v>
      </c>
      <c r="T1156" t="str">
        <f t="shared" si="79"/>
        <v>food trucks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7"/>
        <v>41865.763981481483</v>
      </c>
      <c r="K1157">
        <v>1405448408</v>
      </c>
      <c r="L1157" s="13">
        <f t="shared" si="78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>E1157/D1157</f>
        <v>7.5199999999999998E-3</v>
      </c>
      <c r="S1157" t="str">
        <f t="shared" si="76"/>
        <v>food</v>
      </c>
      <c r="T1157" t="str">
        <f t="shared" si="79"/>
        <v>food trucks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7"/>
        <v>42059.07131944444</v>
      </c>
      <c r="K1158">
        <v>1422150162</v>
      </c>
      <c r="L1158" s="13">
        <f t="shared" si="78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>E1158/D1158</f>
        <v>0</v>
      </c>
      <c r="S1158" t="str">
        <f t="shared" si="76"/>
        <v>food</v>
      </c>
      <c r="T1158" t="str">
        <f t="shared" si="79"/>
        <v>food trucks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7"/>
        <v>41978.669907407413</v>
      </c>
      <c r="K1159">
        <v>1412607880</v>
      </c>
      <c r="L1159" s="13">
        <f t="shared" si="78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>E1159/D1159</f>
        <v>1.5100000000000001E-2</v>
      </c>
      <c r="S1159" t="str">
        <f t="shared" si="76"/>
        <v>food</v>
      </c>
      <c r="T1159" t="str">
        <f t="shared" si="79"/>
        <v>food trucks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7"/>
        <v>41982.09175925926</v>
      </c>
      <c r="K1160">
        <v>1415499128</v>
      </c>
      <c r="L1160" s="13">
        <f t="shared" si="78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>E1160/D1160</f>
        <v>4.6666666666666671E-3</v>
      </c>
      <c r="S1160" t="str">
        <f t="shared" si="76"/>
        <v>food</v>
      </c>
      <c r="T1160" t="str">
        <f t="shared" si="79"/>
        <v>food trucks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7"/>
        <v>42185.65625</v>
      </c>
      <c r="K1161">
        <v>1433006765</v>
      </c>
      <c r="L1161" s="13">
        <f t="shared" si="78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>E1161/D1161</f>
        <v>0</v>
      </c>
      <c r="S1161" t="str">
        <f t="shared" si="76"/>
        <v>food</v>
      </c>
      <c r="T1161" t="str">
        <f t="shared" si="79"/>
        <v>food trucks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7"/>
        <v>42091.113263888896</v>
      </c>
      <c r="K1162">
        <v>1424922186</v>
      </c>
      <c r="L1162" s="13">
        <f t="shared" si="78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>E1162/D1162</f>
        <v>3.85E-2</v>
      </c>
      <c r="S1162" t="str">
        <f t="shared" si="76"/>
        <v>food</v>
      </c>
      <c r="T1162" t="str">
        <f t="shared" si="79"/>
        <v>food trucks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7"/>
        <v>42143.629502314812</v>
      </c>
      <c r="K1163">
        <v>1430233589</v>
      </c>
      <c r="L1163" s="13">
        <f t="shared" si="78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>E1163/D1163</f>
        <v>0</v>
      </c>
      <c r="S1163" t="str">
        <f t="shared" ref="S1163:S1226" si="80">LEFT(P1163,SEARCH("/",P1163)-1)</f>
        <v>food</v>
      </c>
      <c r="T1163" t="str">
        <f t="shared" si="79"/>
        <v>food trucks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7"/>
        <v>41907.683611111112</v>
      </c>
      <c r="K1164">
        <v>1408983864</v>
      </c>
      <c r="L1164" s="13">
        <f t="shared" si="78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>E1164/D1164</f>
        <v>5.8333333333333338E-4</v>
      </c>
      <c r="S1164" t="str">
        <f t="shared" si="80"/>
        <v>food</v>
      </c>
      <c r="T1164" t="str">
        <f t="shared" si="79"/>
        <v>food trucks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7"/>
        <v>41860.723611111112</v>
      </c>
      <c r="K1165">
        <v>1405012920</v>
      </c>
      <c r="L1165" s="13">
        <f t="shared" si="78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>E1165/D1165</f>
        <v>0</v>
      </c>
      <c r="S1165" t="str">
        <f t="shared" si="80"/>
        <v>food</v>
      </c>
      <c r="T1165" t="str">
        <f t="shared" si="79"/>
        <v>food trucks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7"/>
        <v>42539.724328703705</v>
      </c>
      <c r="K1166">
        <v>1463678582</v>
      </c>
      <c r="L1166" s="13">
        <f t="shared" si="78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>E1166/D1166</f>
        <v>0</v>
      </c>
      <c r="S1166" t="str">
        <f t="shared" si="80"/>
        <v>food</v>
      </c>
      <c r="T1166" t="str">
        <f t="shared" si="79"/>
        <v>food trucks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7"/>
        <v>41826.214467592588</v>
      </c>
      <c r="K1167">
        <v>1401685730</v>
      </c>
      <c r="L1167" s="13">
        <f t="shared" si="78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>E1167/D1167</f>
        <v>0.20705000000000001</v>
      </c>
      <c r="S1167" t="str">
        <f t="shared" si="80"/>
        <v>food</v>
      </c>
      <c r="T1167" t="str">
        <f t="shared" si="79"/>
        <v>food trucks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7"/>
        <v>42181.166666666672</v>
      </c>
      <c r="K1168">
        <v>1432640342</v>
      </c>
      <c r="L1168" s="13">
        <f t="shared" si="78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>E1168/D1168</f>
        <v>0.19139999999999999</v>
      </c>
      <c r="S1168" t="str">
        <f t="shared" si="80"/>
        <v>food</v>
      </c>
      <c r="T1168" t="str">
        <f t="shared" si="79"/>
        <v>food trucks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7"/>
        <v>41894.734895833331</v>
      </c>
      <c r="K1169">
        <v>1407865095</v>
      </c>
      <c r="L1169" s="13">
        <f t="shared" si="78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>E1169/D1169</f>
        <v>1.6316666666666667E-2</v>
      </c>
      <c r="S1169" t="str">
        <f t="shared" si="80"/>
        <v>food</v>
      </c>
      <c r="T1169" t="str">
        <f t="shared" si="79"/>
        <v>food trucks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7"/>
        <v>42635.053993055553</v>
      </c>
      <c r="K1170">
        <v>1471915065</v>
      </c>
      <c r="L1170" s="13">
        <f t="shared" si="78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>E1170/D1170</f>
        <v>5.6666666666666664E-2</v>
      </c>
      <c r="S1170" t="str">
        <f t="shared" si="80"/>
        <v>food</v>
      </c>
      <c r="T1170" t="str">
        <f t="shared" si="79"/>
        <v>food trucks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7"/>
        <v>42057.353738425925</v>
      </c>
      <c r="K1171">
        <v>1422001763</v>
      </c>
      <c r="L1171" s="13">
        <f t="shared" si="78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>E1171/D1171</f>
        <v>1.6999999999999999E-3</v>
      </c>
      <c r="S1171" t="str">
        <f t="shared" si="80"/>
        <v>food</v>
      </c>
      <c r="T1171" t="str">
        <f t="shared" si="79"/>
        <v>food trucks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7"/>
        <v>42154.893182870372</v>
      </c>
      <c r="K1172">
        <v>1430429171</v>
      </c>
      <c r="L1172" s="13">
        <f t="shared" si="78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>E1172/D1172</f>
        <v>4.0000000000000001E-3</v>
      </c>
      <c r="S1172" t="str">
        <f t="shared" si="80"/>
        <v>food</v>
      </c>
      <c r="T1172" t="str">
        <f t="shared" si="79"/>
        <v>food trucks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7"/>
        <v>41956.846377314811</v>
      </c>
      <c r="K1173">
        <v>1414351127</v>
      </c>
      <c r="L1173" s="13">
        <f t="shared" si="78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>E1173/D1173</f>
        <v>1E-3</v>
      </c>
      <c r="S1173" t="str">
        <f t="shared" si="80"/>
        <v>food</v>
      </c>
      <c r="T1173" t="str">
        <f t="shared" si="79"/>
        <v>food trucks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7"/>
        <v>41871.682314814818</v>
      </c>
      <c r="K1174">
        <v>1405959752</v>
      </c>
      <c r="L1174" s="13">
        <f t="shared" si="78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>E1174/D1174</f>
        <v>0</v>
      </c>
      <c r="S1174" t="str">
        <f t="shared" si="80"/>
        <v>food</v>
      </c>
      <c r="T1174" t="str">
        <f t="shared" si="79"/>
        <v>food trucks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7"/>
        <v>42219.185844907406</v>
      </c>
      <c r="K1175">
        <v>1435552057</v>
      </c>
      <c r="L1175" s="13">
        <f t="shared" si="78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>E1175/D1175</f>
        <v>2.4000000000000001E-4</v>
      </c>
      <c r="S1175" t="str">
        <f t="shared" si="80"/>
        <v>food</v>
      </c>
      <c r="T1175" t="str">
        <f t="shared" si="79"/>
        <v>food trucks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7"/>
        <v>42498.84174768519</v>
      </c>
      <c r="K1176">
        <v>1460146327</v>
      </c>
      <c r="L1176" s="13">
        <f t="shared" si="78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>E1176/D1176</f>
        <v>5.906666666666667E-2</v>
      </c>
      <c r="S1176" t="str">
        <f t="shared" si="80"/>
        <v>food</v>
      </c>
      <c r="T1176" t="str">
        <f t="shared" si="79"/>
        <v>food trucks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7"/>
        <v>42200.728460648148</v>
      </c>
      <c r="K1177">
        <v>1434389339</v>
      </c>
      <c r="L1177" s="13">
        <f t="shared" si="78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>E1177/D1177</f>
        <v>2.9250000000000002E-2</v>
      </c>
      <c r="S1177" t="str">
        <f t="shared" si="80"/>
        <v>food</v>
      </c>
      <c r="T1177" t="str">
        <f t="shared" si="79"/>
        <v>food trucks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7"/>
        <v>42800.541666666672</v>
      </c>
      <c r="K1178">
        <v>1484094498</v>
      </c>
      <c r="L1178" s="13">
        <f t="shared" si="78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>E1178/D1178</f>
        <v>5.7142857142857142E-5</v>
      </c>
      <c r="S1178" t="str">
        <f t="shared" si="80"/>
        <v>food</v>
      </c>
      <c r="T1178" t="str">
        <f t="shared" si="79"/>
        <v>food trucks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7"/>
        <v>41927.660833333335</v>
      </c>
      <c r="K1179">
        <v>1410796296</v>
      </c>
      <c r="L1179" s="13">
        <f t="shared" si="78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>E1179/D1179</f>
        <v>0</v>
      </c>
      <c r="S1179" t="str">
        <f t="shared" si="80"/>
        <v>food</v>
      </c>
      <c r="T1179" t="str">
        <f t="shared" si="79"/>
        <v>food trucks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7"/>
        <v>41867.905694444446</v>
      </c>
      <c r="K1180">
        <v>1405633452</v>
      </c>
      <c r="L1180" s="13">
        <f t="shared" si="78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>E1180/D1180</f>
        <v>6.666666666666667E-5</v>
      </c>
      <c r="S1180" t="str">
        <f t="shared" si="80"/>
        <v>food</v>
      </c>
      <c r="T1180" t="str">
        <f t="shared" si="79"/>
        <v>food trucks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7"/>
        <v>42305.720219907409</v>
      </c>
      <c r="K1181">
        <v>1443460627</v>
      </c>
      <c r="L1181" s="13">
        <f t="shared" si="78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>E1181/D1181</f>
        <v>5.3333333333333337E-2</v>
      </c>
      <c r="S1181" t="str">
        <f t="shared" si="80"/>
        <v>food</v>
      </c>
      <c r="T1181" t="str">
        <f t="shared" si="79"/>
        <v>food trucks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7"/>
        <v>41818.806875000002</v>
      </c>
      <c r="K1182">
        <v>1400786514</v>
      </c>
      <c r="L1182" s="13">
        <f t="shared" si="78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>E1182/D1182</f>
        <v>0.11749999999999999</v>
      </c>
      <c r="S1182" t="str">
        <f t="shared" si="80"/>
        <v>food</v>
      </c>
      <c r="T1182" t="str">
        <f t="shared" si="79"/>
        <v>food trucks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7"/>
        <v>42064.339363425926</v>
      </c>
      <c r="K1183">
        <v>1422605321</v>
      </c>
      <c r="L1183" s="13">
        <f t="shared" si="78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>E1183/D1183</f>
        <v>8.0000000000000007E-5</v>
      </c>
      <c r="S1183" t="str">
        <f t="shared" si="80"/>
        <v>food</v>
      </c>
      <c r="T1183" t="str">
        <f t="shared" si="79"/>
        <v>food trucks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7"/>
        <v>42747.695833333331</v>
      </c>
      <c r="K1184">
        <v>1482609088</v>
      </c>
      <c r="L1184" s="13">
        <f t="shared" si="78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>E1184/D1184</f>
        <v>4.2000000000000003E-2</v>
      </c>
      <c r="S1184" t="str">
        <f t="shared" si="80"/>
        <v>food</v>
      </c>
      <c r="T1184" t="str">
        <f t="shared" si="79"/>
        <v>food trucks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7"/>
        <v>42676.165972222225</v>
      </c>
      <c r="K1185">
        <v>1476391223</v>
      </c>
      <c r="L1185" s="13">
        <f t="shared" si="78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>E1185/D1185</f>
        <v>0.04</v>
      </c>
      <c r="S1185" t="str">
        <f t="shared" si="80"/>
        <v>food</v>
      </c>
      <c r="T1185" t="str">
        <f t="shared" si="79"/>
        <v>food trucks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7"/>
        <v>42772.599664351852</v>
      </c>
      <c r="K1186">
        <v>1483712611</v>
      </c>
      <c r="L1186" s="13">
        <f t="shared" si="78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>E1186/D1186</f>
        <v>1.0493636363636363</v>
      </c>
      <c r="S1186" t="str">
        <f t="shared" si="80"/>
        <v>photography</v>
      </c>
      <c r="T1186" t="str">
        <f t="shared" si="79"/>
        <v>photobooks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7"/>
        <v>42163.166666666672</v>
      </c>
      <c r="K1187">
        <v>1430945149</v>
      </c>
      <c r="L1187" s="13">
        <f t="shared" si="78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>E1187/D1187</f>
        <v>1.0544</v>
      </c>
      <c r="S1187" t="str">
        <f t="shared" si="80"/>
        <v>photography</v>
      </c>
      <c r="T1187" t="str">
        <f t="shared" si="79"/>
        <v>photobooks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7"/>
        <v>42156.945833333331</v>
      </c>
      <c r="K1188">
        <v>1430340195</v>
      </c>
      <c r="L1188" s="13">
        <f t="shared" si="78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>E1188/D1188</f>
        <v>1.0673333333333332</v>
      </c>
      <c r="S1188" t="str">
        <f t="shared" si="80"/>
        <v>photography</v>
      </c>
      <c r="T1188" t="str">
        <f t="shared" si="79"/>
        <v>photobooks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7"/>
        <v>42141.75</v>
      </c>
      <c r="K1189">
        <v>1429133323</v>
      </c>
      <c r="L1189" s="13">
        <f t="shared" si="78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>E1189/D1189</f>
        <v>1.0412571428571429</v>
      </c>
      <c r="S1189" t="str">
        <f t="shared" si="80"/>
        <v>photography</v>
      </c>
      <c r="T1189" t="str">
        <f t="shared" si="79"/>
        <v>photobooks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7"/>
        <v>42732.700694444444</v>
      </c>
      <c r="K1190">
        <v>1481129340</v>
      </c>
      <c r="L1190" s="13">
        <f t="shared" si="78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>E1190/D1190</f>
        <v>1.6054999999999999</v>
      </c>
      <c r="S1190" t="str">
        <f t="shared" si="80"/>
        <v>photography</v>
      </c>
      <c r="T1190" t="str">
        <f t="shared" si="79"/>
        <v>photobooks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7"/>
        <v>42550.979108796295</v>
      </c>
      <c r="K1191">
        <v>1465428595</v>
      </c>
      <c r="L1191" s="13">
        <f t="shared" si="78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>E1191/D1191</f>
        <v>1.0777777777777777</v>
      </c>
      <c r="S1191" t="str">
        <f t="shared" si="80"/>
        <v>photography</v>
      </c>
      <c r="T1191" t="str">
        <f t="shared" si="79"/>
        <v>photobooks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7"/>
        <v>41882.665798611109</v>
      </c>
      <c r="K1192">
        <v>1406908725</v>
      </c>
      <c r="L1192" s="13">
        <f t="shared" si="78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>E1192/D1192</f>
        <v>1.35</v>
      </c>
      <c r="S1192" t="str">
        <f t="shared" si="80"/>
        <v>photography</v>
      </c>
      <c r="T1192" t="str">
        <f t="shared" si="79"/>
        <v>photobooks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7"/>
        <v>42449.562037037031</v>
      </c>
      <c r="K1193">
        <v>1455892160</v>
      </c>
      <c r="L1193" s="13">
        <f t="shared" si="78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>E1193/D1193</f>
        <v>1.0907407407407408</v>
      </c>
      <c r="S1193" t="str">
        <f t="shared" si="80"/>
        <v>photography</v>
      </c>
      <c r="T1193" t="str">
        <f t="shared" si="79"/>
        <v>photobooks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7"/>
        <v>42777.506689814814</v>
      </c>
      <c r="K1194">
        <v>1484222978</v>
      </c>
      <c r="L1194" s="13">
        <f t="shared" si="78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>E1194/D1194</f>
        <v>2.9</v>
      </c>
      <c r="S1194" t="str">
        <f t="shared" si="80"/>
        <v>photography</v>
      </c>
      <c r="T1194" t="str">
        <f t="shared" si="79"/>
        <v>photobooks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7"/>
        <v>42469.734409722223</v>
      </c>
      <c r="K1195">
        <v>1455043053</v>
      </c>
      <c r="L1195" s="13">
        <f t="shared" si="78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>E1195/D1195</f>
        <v>1.0395714285714286</v>
      </c>
      <c r="S1195" t="str">
        <f t="shared" si="80"/>
        <v>photography</v>
      </c>
      <c r="T1195" t="str">
        <f t="shared" si="79"/>
        <v>photobooks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7"/>
        <v>42102.488182870366</v>
      </c>
      <c r="K1196">
        <v>1425901379</v>
      </c>
      <c r="L1196" s="13">
        <f t="shared" si="78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>E1196/D1196</f>
        <v>3.2223999999999999</v>
      </c>
      <c r="S1196" t="str">
        <f t="shared" si="80"/>
        <v>photography</v>
      </c>
      <c r="T1196" t="str">
        <f t="shared" si="79"/>
        <v>photobooks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7"/>
        <v>42358.375</v>
      </c>
      <c r="K1197">
        <v>1445415653</v>
      </c>
      <c r="L1197" s="13">
        <f t="shared" si="78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>E1197/D1197</f>
        <v>1.35</v>
      </c>
      <c r="S1197" t="str">
        <f t="shared" si="80"/>
        <v>photography</v>
      </c>
      <c r="T1197" t="str">
        <f t="shared" si="79"/>
        <v>photobooks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7"/>
        <v>42356.818738425922</v>
      </c>
      <c r="K1198">
        <v>1447875539</v>
      </c>
      <c r="L1198" s="13">
        <f t="shared" si="78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>E1198/D1198</f>
        <v>2.6991034482758622</v>
      </c>
      <c r="S1198" t="str">
        <f t="shared" si="80"/>
        <v>photography</v>
      </c>
      <c r="T1198" t="str">
        <f t="shared" si="79"/>
        <v>photobooks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7"/>
        <v>42534.249305555553</v>
      </c>
      <c r="K1199">
        <v>1463155034</v>
      </c>
      <c r="L1199" s="13">
        <f t="shared" si="78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>E1199/D1199</f>
        <v>2.5329333333333333</v>
      </c>
      <c r="S1199" t="str">
        <f t="shared" si="80"/>
        <v>photography</v>
      </c>
      <c r="T1199" t="str">
        <f t="shared" si="79"/>
        <v>photobooks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7"/>
        <v>42369.125</v>
      </c>
      <c r="K1200">
        <v>1448463086</v>
      </c>
      <c r="L1200" s="13">
        <f t="shared" si="78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>E1200/D1200</f>
        <v>2.6059999999999999</v>
      </c>
      <c r="S1200" t="str">
        <f t="shared" si="80"/>
        <v>photography</v>
      </c>
      <c r="T1200" t="str">
        <f t="shared" si="79"/>
        <v>photobooks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7"/>
        <v>42193.770833333328</v>
      </c>
      <c r="K1201">
        <v>1433615400</v>
      </c>
      <c r="L1201" s="13">
        <f t="shared" si="78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>E1201/D1201</f>
        <v>1.0131677953348381</v>
      </c>
      <c r="S1201" t="str">
        <f t="shared" si="80"/>
        <v>photography</v>
      </c>
      <c r="T1201" t="str">
        <f t="shared" si="79"/>
        <v>photobooks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7"/>
        <v>42110.477500000001</v>
      </c>
      <c r="K1202">
        <v>1427369256</v>
      </c>
      <c r="L1202" s="13">
        <f t="shared" si="78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>E1202/D1202</f>
        <v>1.2560416666666667</v>
      </c>
      <c r="S1202" t="str">
        <f t="shared" si="80"/>
        <v>photography</v>
      </c>
      <c r="T1202" t="str">
        <f t="shared" si="79"/>
        <v>photobooks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7"/>
        <v>42566.60701388889</v>
      </c>
      <c r="K1203">
        <v>1466001246</v>
      </c>
      <c r="L1203" s="13">
        <f t="shared" si="78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>E1203/D1203</f>
        <v>1.0243783333333334</v>
      </c>
      <c r="S1203" t="str">
        <f t="shared" si="80"/>
        <v>photography</v>
      </c>
      <c r="T1203" t="str">
        <f t="shared" si="79"/>
        <v>photobooks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7"/>
        <v>42182.288819444439</v>
      </c>
      <c r="K1204">
        <v>1432796154</v>
      </c>
      <c r="L1204" s="13">
        <f t="shared" si="78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>E1204/D1204</f>
        <v>1.99244</v>
      </c>
      <c r="S1204" t="str">
        <f t="shared" si="80"/>
        <v>photography</v>
      </c>
      <c r="T1204" t="str">
        <f t="shared" si="79"/>
        <v>photobooks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7"/>
        <v>42155.614895833336</v>
      </c>
      <c r="K1205">
        <v>1430491527</v>
      </c>
      <c r="L1205" s="13">
        <f t="shared" si="78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>E1205/D1205</f>
        <v>1.0245398773006136</v>
      </c>
      <c r="S1205" t="str">
        <f t="shared" si="80"/>
        <v>photography</v>
      </c>
      <c r="T1205" t="str">
        <f t="shared" si="79"/>
        <v>photobooks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7"/>
        <v>42342.208333333328</v>
      </c>
      <c r="K1206">
        <v>1445363833</v>
      </c>
      <c r="L1206" s="13">
        <f t="shared" si="78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>E1206/D1206</f>
        <v>1.0294615384615384</v>
      </c>
      <c r="S1206" t="str">
        <f t="shared" si="80"/>
        <v>photography</v>
      </c>
      <c r="T1206" t="str">
        <f t="shared" si="79"/>
        <v>photobooks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7"/>
        <v>42168.506377314814</v>
      </c>
      <c r="K1207">
        <v>1431605351</v>
      </c>
      <c r="L1207" s="13">
        <f t="shared" si="78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>E1207/D1207</f>
        <v>1.0086153846153847</v>
      </c>
      <c r="S1207" t="str">
        <f t="shared" si="80"/>
        <v>photography</v>
      </c>
      <c r="T1207" t="str">
        <f t="shared" si="79"/>
        <v>photobooks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7"/>
        <v>42805.561805555553</v>
      </c>
      <c r="K1208">
        <v>1486406253</v>
      </c>
      <c r="L1208" s="13">
        <f t="shared" si="78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>E1208/D1208</f>
        <v>1.1499999999999999</v>
      </c>
      <c r="S1208" t="str">
        <f t="shared" si="80"/>
        <v>photography</v>
      </c>
      <c r="T1208" t="str">
        <f t="shared" si="79"/>
        <v>photobooks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7"/>
        <v>42460.416666666672</v>
      </c>
      <c r="K1209">
        <v>1456827573</v>
      </c>
      <c r="L1209" s="13">
        <f t="shared" si="78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>E1209/D1209</f>
        <v>1.0416766467065868</v>
      </c>
      <c r="S1209" t="str">
        <f t="shared" si="80"/>
        <v>photography</v>
      </c>
      <c r="T1209" t="str">
        <f t="shared" si="79"/>
        <v>photobooks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7"/>
        <v>42453.667407407411</v>
      </c>
      <c r="K1210">
        <v>1456246864</v>
      </c>
      <c r="L1210" s="13">
        <f t="shared" si="78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>E1210/D1210</f>
        <v>1.5529999999999999</v>
      </c>
      <c r="S1210" t="str">
        <f t="shared" si="80"/>
        <v>photography</v>
      </c>
      <c r="T1210" t="str">
        <f t="shared" si="79"/>
        <v>photobooks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7"/>
        <v>42791.846122685187</v>
      </c>
      <c r="K1211">
        <v>1485461905</v>
      </c>
      <c r="L1211" s="13">
        <f t="shared" si="78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>E1211/D1211</f>
        <v>1.06</v>
      </c>
      <c r="S1211" t="str">
        <f t="shared" si="80"/>
        <v>photography</v>
      </c>
      <c r="T1211" t="str">
        <f t="shared" si="79"/>
        <v>photobooks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7"/>
        <v>42155.875</v>
      </c>
      <c r="K1212">
        <v>1431124572</v>
      </c>
      <c r="L1212" s="13">
        <f t="shared" si="78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>E1212/D1212</f>
        <v>2.5431499999999998</v>
      </c>
      <c r="S1212" t="str">
        <f t="shared" si="80"/>
        <v>photography</v>
      </c>
      <c r="T1212" t="str">
        <f t="shared" si="79"/>
        <v>photobooks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7"/>
        <v>42530.866446759261</v>
      </c>
      <c r="K1213">
        <v>1464209261</v>
      </c>
      <c r="L1213" s="13">
        <f t="shared" si="78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>E1213/D1213</f>
        <v>1.0109999999999999</v>
      </c>
      <c r="S1213" t="str">
        <f t="shared" si="80"/>
        <v>photography</v>
      </c>
      <c r="T1213" t="str">
        <f t="shared" si="79"/>
        <v>photobooks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7"/>
        <v>42335.041666666672</v>
      </c>
      <c r="K1214">
        <v>1447195695</v>
      </c>
      <c r="L1214" s="13">
        <f t="shared" si="78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>E1214/D1214</f>
        <v>1.2904</v>
      </c>
      <c r="S1214" t="str">
        <f t="shared" si="80"/>
        <v>photography</v>
      </c>
      <c r="T1214" t="str">
        <f t="shared" si="79"/>
        <v>photobooks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7"/>
        <v>42766.755787037036</v>
      </c>
      <c r="K1215">
        <v>1482862100</v>
      </c>
      <c r="L1215" s="13">
        <f t="shared" si="78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>E1215/D1215</f>
        <v>1.0223076923076924</v>
      </c>
      <c r="S1215" t="str">
        <f t="shared" si="80"/>
        <v>photography</v>
      </c>
      <c r="T1215" t="str">
        <f t="shared" si="79"/>
        <v>photobooks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7"/>
        <v>42164.840335648143</v>
      </c>
      <c r="K1216">
        <v>1428696605</v>
      </c>
      <c r="L1216" s="13">
        <f t="shared" si="78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>E1216/D1216</f>
        <v>1.3180000000000001</v>
      </c>
      <c r="S1216" t="str">
        <f t="shared" si="80"/>
        <v>photography</v>
      </c>
      <c r="T1216" t="str">
        <f t="shared" si="79"/>
        <v>photobooks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7"/>
        <v>41789.923101851848</v>
      </c>
      <c r="K1217">
        <v>1398895756</v>
      </c>
      <c r="L1217" s="13">
        <f t="shared" si="78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>E1217/D1217</f>
        <v>7.8608020000000005</v>
      </c>
      <c r="S1217" t="str">
        <f t="shared" si="80"/>
        <v>photography</v>
      </c>
      <c r="T1217" t="str">
        <f t="shared" si="79"/>
        <v>photobooks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7"/>
        <v>42279.960416666669</v>
      </c>
      <c r="K1218">
        <v>1441032457</v>
      </c>
      <c r="L1218" s="13">
        <f t="shared" si="78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>E1218/D1218</f>
        <v>1.4570000000000001</v>
      </c>
      <c r="S1218" t="str">
        <f t="shared" si="80"/>
        <v>photography</v>
      </c>
      <c r="T1218" t="str">
        <f t="shared" si="79"/>
        <v>photobooks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81">(((I1219/60)/60)/24)+DATE(1970,1,1)</f>
        <v>42565.809490740736</v>
      </c>
      <c r="K1219">
        <v>1465932340</v>
      </c>
      <c r="L1219" s="13">
        <f t="shared" ref="L1219:L1282" si="82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>E1219/D1219</f>
        <v>1.026</v>
      </c>
      <c r="S1219" t="str">
        <f t="shared" si="80"/>
        <v>photography</v>
      </c>
      <c r="T1219" t="str">
        <f t="shared" ref="T1219:T1282" si="83">RIGHT(P1219,LEN(P1219)-SEARCH("/",P1219))</f>
        <v>photobooks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81"/>
        <v>42309.125</v>
      </c>
      <c r="K1220">
        <v>1443714800</v>
      </c>
      <c r="L1220" s="13">
        <f t="shared" si="82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>E1220/D1220</f>
        <v>1.7227777777777777</v>
      </c>
      <c r="S1220" t="str">
        <f t="shared" si="80"/>
        <v>photography</v>
      </c>
      <c r="T1220" t="str">
        <f t="shared" si="83"/>
        <v>photobooks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81"/>
        <v>42663.461956018517</v>
      </c>
      <c r="K1221">
        <v>1474369513</v>
      </c>
      <c r="L1221" s="13">
        <f t="shared" si="82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>E1221/D1221</f>
        <v>1.5916819571865444</v>
      </c>
      <c r="S1221" t="str">
        <f t="shared" si="80"/>
        <v>photography</v>
      </c>
      <c r="T1221" t="str">
        <f t="shared" si="83"/>
        <v>photobooks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81"/>
        <v>42241.628611111111</v>
      </c>
      <c r="K1222">
        <v>1437923112</v>
      </c>
      <c r="L1222" s="13">
        <f t="shared" si="82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>E1222/D1222</f>
        <v>1.0376666666666667</v>
      </c>
      <c r="S1222" t="str">
        <f t="shared" si="80"/>
        <v>photography</v>
      </c>
      <c r="T1222" t="str">
        <f t="shared" si="83"/>
        <v>photobooks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81"/>
        <v>42708</v>
      </c>
      <c r="K1223">
        <v>1478431488</v>
      </c>
      <c r="L1223" s="13">
        <f t="shared" si="82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>E1223/D1223</f>
        <v>1.1140954545454547</v>
      </c>
      <c r="S1223" t="str">
        <f t="shared" si="80"/>
        <v>photography</v>
      </c>
      <c r="T1223" t="str">
        <f t="shared" si="83"/>
        <v>photobooks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81"/>
        <v>42461.166666666672</v>
      </c>
      <c r="K1224">
        <v>1456852647</v>
      </c>
      <c r="L1224" s="13">
        <f t="shared" si="82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>E1224/D1224</f>
        <v>2.80375</v>
      </c>
      <c r="S1224" t="str">
        <f t="shared" si="80"/>
        <v>photography</v>
      </c>
      <c r="T1224" t="str">
        <f t="shared" si="83"/>
        <v>photobooks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81"/>
        <v>42684.218854166669</v>
      </c>
      <c r="K1225">
        <v>1476159309</v>
      </c>
      <c r="L1225" s="13">
        <f t="shared" si="82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>E1225/D1225</f>
        <v>1.1210606060606061</v>
      </c>
      <c r="S1225" t="str">
        <f t="shared" si="80"/>
        <v>photography</v>
      </c>
      <c r="T1225" t="str">
        <f t="shared" si="83"/>
        <v>photobooks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81"/>
        <v>41796.549791666665</v>
      </c>
      <c r="K1226">
        <v>1396876302</v>
      </c>
      <c r="L1226" s="13">
        <f t="shared" si="82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>E1226/D1226</f>
        <v>7.0666666666666669E-2</v>
      </c>
      <c r="S1226" t="str">
        <f t="shared" si="80"/>
        <v>music</v>
      </c>
      <c r="T1226" t="str">
        <f t="shared" si="83"/>
        <v>world music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81"/>
        <v>41569.905995370369</v>
      </c>
      <c r="K1227">
        <v>1377294278</v>
      </c>
      <c r="L1227" s="13">
        <f t="shared" si="82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>E1227/D1227</f>
        <v>4.3999999999999997E-2</v>
      </c>
      <c r="S1227" t="str">
        <f t="shared" ref="S1227:S1290" si="84">LEFT(P1227,SEARCH("/",P1227)-1)</f>
        <v>music</v>
      </c>
      <c r="T1227" t="str">
        <f t="shared" si="83"/>
        <v>world music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81"/>
        <v>41750.041666666664</v>
      </c>
      <c r="K1228">
        <v>1395089981</v>
      </c>
      <c r="L1228" s="13">
        <f t="shared" si="82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>E1228/D1228</f>
        <v>3.8739999999999997E-2</v>
      </c>
      <c r="S1228" t="str">
        <f t="shared" si="84"/>
        <v>music</v>
      </c>
      <c r="T1228" t="str">
        <f t="shared" si="83"/>
        <v>world music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81"/>
        <v>41858.291666666664</v>
      </c>
      <c r="K1229">
        <v>1404770616</v>
      </c>
      <c r="L1229" s="13">
        <f t="shared" si="82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>E1229/D1229</f>
        <v>0</v>
      </c>
      <c r="S1229" t="str">
        <f t="shared" si="84"/>
        <v>music</v>
      </c>
      <c r="T1229" t="str">
        <f t="shared" si="83"/>
        <v>world music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81"/>
        <v>40814.729259259257</v>
      </c>
      <c r="K1230">
        <v>1312047008</v>
      </c>
      <c r="L1230" s="13">
        <f t="shared" si="82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>E1230/D1230</f>
        <v>0.29299999999999998</v>
      </c>
      <c r="S1230" t="str">
        <f t="shared" si="84"/>
        <v>music</v>
      </c>
      <c r="T1230" t="str">
        <f t="shared" si="83"/>
        <v>world music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81"/>
        <v>41015.666666666664</v>
      </c>
      <c r="K1231">
        <v>1331982127</v>
      </c>
      <c r="L1231" s="13">
        <f t="shared" si="82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>E1231/D1231</f>
        <v>9.0909090909090905E-3</v>
      </c>
      <c r="S1231" t="str">
        <f t="shared" si="84"/>
        <v>music</v>
      </c>
      <c r="T1231" t="str">
        <f t="shared" si="83"/>
        <v>world music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81"/>
        <v>40598.972569444442</v>
      </c>
      <c r="K1232">
        <v>1295997630</v>
      </c>
      <c r="L1232" s="13">
        <f t="shared" si="82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>E1232/D1232</f>
        <v>0</v>
      </c>
      <c r="S1232" t="str">
        <f t="shared" si="84"/>
        <v>music</v>
      </c>
      <c r="T1232" t="str">
        <f t="shared" si="83"/>
        <v>world music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81"/>
        <v>42244.041666666672</v>
      </c>
      <c r="K1233">
        <v>1436394968</v>
      </c>
      <c r="L1233" s="13">
        <f t="shared" si="82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>E1233/D1233</f>
        <v>0</v>
      </c>
      <c r="S1233" t="str">
        <f t="shared" si="84"/>
        <v>music</v>
      </c>
      <c r="T1233" t="str">
        <f t="shared" si="83"/>
        <v>world music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81"/>
        <v>41553.848032407412</v>
      </c>
      <c r="K1234">
        <v>1377030070</v>
      </c>
      <c r="L1234" s="13">
        <f t="shared" si="82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>E1234/D1234</f>
        <v>8.0000000000000002E-3</v>
      </c>
      <c r="S1234" t="str">
        <f t="shared" si="84"/>
        <v>music</v>
      </c>
      <c r="T1234" t="str">
        <f t="shared" si="83"/>
        <v>world music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81"/>
        <v>40960.948773148149</v>
      </c>
      <c r="K1235">
        <v>1328049974</v>
      </c>
      <c r="L1235" s="13">
        <f t="shared" si="82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>E1235/D1235</f>
        <v>0.11600000000000001</v>
      </c>
      <c r="S1235" t="str">
        <f t="shared" si="84"/>
        <v>music</v>
      </c>
      <c r="T1235" t="str">
        <f t="shared" si="83"/>
        <v>world music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81"/>
        <v>42037.788680555561</v>
      </c>
      <c r="K1236">
        <v>1420311342</v>
      </c>
      <c r="L1236" s="13">
        <f t="shared" si="82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>E1236/D1236</f>
        <v>0</v>
      </c>
      <c r="S1236" t="str">
        <f t="shared" si="84"/>
        <v>music</v>
      </c>
      <c r="T1236" t="str">
        <f t="shared" si="83"/>
        <v>world music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81"/>
        <v>41623.135405092595</v>
      </c>
      <c r="K1237">
        <v>1383621299</v>
      </c>
      <c r="L1237" s="13">
        <f t="shared" si="82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>E1237/D1237</f>
        <v>2.787363950092912E-2</v>
      </c>
      <c r="S1237" t="str">
        <f t="shared" si="84"/>
        <v>music</v>
      </c>
      <c r="T1237" t="str">
        <f t="shared" si="83"/>
        <v>world music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81"/>
        <v>41118.666666666664</v>
      </c>
      <c r="K1238">
        <v>1342801164</v>
      </c>
      <c r="L1238" s="13">
        <f t="shared" si="82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>E1238/D1238</f>
        <v>0</v>
      </c>
      <c r="S1238" t="str">
        <f t="shared" si="84"/>
        <v>music</v>
      </c>
      <c r="T1238" t="str">
        <f t="shared" si="83"/>
        <v>world music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81"/>
        <v>41145.283159722225</v>
      </c>
      <c r="K1239">
        <v>1344062865</v>
      </c>
      <c r="L1239" s="13">
        <f t="shared" si="82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>E1239/D1239</f>
        <v>0</v>
      </c>
      <c r="S1239" t="str">
        <f t="shared" si="84"/>
        <v>music</v>
      </c>
      <c r="T1239" t="str">
        <f t="shared" si="83"/>
        <v>world music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81"/>
        <v>40761.61037037037</v>
      </c>
      <c r="K1240">
        <v>1310049536</v>
      </c>
      <c r="L1240" s="13">
        <f t="shared" si="82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>E1240/D1240</f>
        <v>0.17799999999999999</v>
      </c>
      <c r="S1240" t="str">
        <f t="shared" si="84"/>
        <v>music</v>
      </c>
      <c r="T1240" t="str">
        <f t="shared" si="83"/>
        <v>world music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81"/>
        <v>40913.962581018517</v>
      </c>
      <c r="K1241">
        <v>1323212767</v>
      </c>
      <c r="L1241" s="13">
        <f t="shared" si="82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>E1241/D1241</f>
        <v>0</v>
      </c>
      <c r="S1241" t="str">
        <f t="shared" si="84"/>
        <v>music</v>
      </c>
      <c r="T1241" t="str">
        <f t="shared" si="83"/>
        <v>world music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81"/>
        <v>41467.910416666666</v>
      </c>
      <c r="K1242">
        <v>1368579457</v>
      </c>
      <c r="L1242" s="13">
        <f t="shared" si="82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>E1242/D1242</f>
        <v>3.0124999999999999E-2</v>
      </c>
      <c r="S1242" t="str">
        <f t="shared" si="84"/>
        <v>music</v>
      </c>
      <c r="T1242" t="str">
        <f t="shared" si="83"/>
        <v>world music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81"/>
        <v>41946.249305555553</v>
      </c>
      <c r="K1243">
        <v>1413057980</v>
      </c>
      <c r="L1243" s="13">
        <f t="shared" si="82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>E1243/D1243</f>
        <v>0.50739999999999996</v>
      </c>
      <c r="S1243" t="str">
        <f t="shared" si="84"/>
        <v>music</v>
      </c>
      <c r="T1243" t="str">
        <f t="shared" si="83"/>
        <v>world music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81"/>
        <v>40797.554166666669</v>
      </c>
      <c r="K1244">
        <v>1314417502</v>
      </c>
      <c r="L1244" s="13">
        <f t="shared" si="82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>E1244/D1244</f>
        <v>5.4884742041712408E-3</v>
      </c>
      <c r="S1244" t="str">
        <f t="shared" si="84"/>
        <v>music</v>
      </c>
      <c r="T1244" t="str">
        <f t="shared" si="83"/>
        <v>world music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81"/>
        <v>40732.875</v>
      </c>
      <c r="K1245">
        <v>1304888771</v>
      </c>
      <c r="L1245" s="13">
        <f t="shared" si="82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>E1245/D1245</f>
        <v>0.14091666666666666</v>
      </c>
      <c r="S1245" t="str">
        <f t="shared" si="84"/>
        <v>music</v>
      </c>
      <c r="T1245" t="str">
        <f t="shared" si="83"/>
        <v>world music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81"/>
        <v>41386.875</v>
      </c>
      <c r="K1246">
        <v>1363981723</v>
      </c>
      <c r="L1246" s="13">
        <f t="shared" si="82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>E1246/D1246</f>
        <v>1.038</v>
      </c>
      <c r="S1246" t="str">
        <f t="shared" si="84"/>
        <v>music</v>
      </c>
      <c r="T1246" t="str">
        <f t="shared" si="83"/>
        <v>rock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81"/>
        <v>41804.599930555552</v>
      </c>
      <c r="K1247">
        <v>1400163834</v>
      </c>
      <c r="L1247" s="13">
        <f t="shared" si="82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>E1247/D1247</f>
        <v>1.2024999999999999</v>
      </c>
      <c r="S1247" t="str">
        <f t="shared" si="84"/>
        <v>music</v>
      </c>
      <c r="T1247" t="str">
        <f t="shared" si="83"/>
        <v>rock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81"/>
        <v>40883.085057870368</v>
      </c>
      <c r="K1248">
        <v>1319245349</v>
      </c>
      <c r="L1248" s="13">
        <f t="shared" si="82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>E1248/D1248</f>
        <v>1.17</v>
      </c>
      <c r="S1248" t="str">
        <f t="shared" si="84"/>
        <v>music</v>
      </c>
      <c r="T1248" t="str">
        <f t="shared" si="83"/>
        <v>rock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81"/>
        <v>41400.292303240742</v>
      </c>
      <c r="K1249">
        <v>1365231655</v>
      </c>
      <c r="L1249" s="13">
        <f t="shared" si="82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>E1249/D1249</f>
        <v>1.2214285714285715</v>
      </c>
      <c r="S1249" t="str">
        <f t="shared" si="84"/>
        <v>music</v>
      </c>
      <c r="T1249" t="str">
        <f t="shared" si="83"/>
        <v>rock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81"/>
        <v>41803.290972222225</v>
      </c>
      <c r="K1250">
        <v>1399563953</v>
      </c>
      <c r="L1250" s="13">
        <f t="shared" si="82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>E1250/D1250</f>
        <v>1.5164</v>
      </c>
      <c r="S1250" t="str">
        <f t="shared" si="84"/>
        <v>music</v>
      </c>
      <c r="T1250" t="str">
        <f t="shared" si="83"/>
        <v>rock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81"/>
        <v>41097.74086805556</v>
      </c>
      <c r="K1251">
        <v>1339091211</v>
      </c>
      <c r="L1251" s="13">
        <f t="shared" si="82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>E1251/D1251</f>
        <v>1.0444</v>
      </c>
      <c r="S1251" t="str">
        <f t="shared" si="84"/>
        <v>music</v>
      </c>
      <c r="T1251" t="str">
        <f t="shared" si="83"/>
        <v>rock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81"/>
        <v>41888.64271990741</v>
      </c>
      <c r="K1252">
        <v>1406129131</v>
      </c>
      <c r="L1252" s="13">
        <f t="shared" si="82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>E1252/D1252</f>
        <v>2.0015333333333332</v>
      </c>
      <c r="S1252" t="str">
        <f t="shared" si="84"/>
        <v>music</v>
      </c>
      <c r="T1252" t="str">
        <f t="shared" si="83"/>
        <v>rock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81"/>
        <v>40811.814432870371</v>
      </c>
      <c r="K1253">
        <v>1311795167</v>
      </c>
      <c r="L1253" s="13">
        <f t="shared" si="82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>E1253/D1253</f>
        <v>1.018</v>
      </c>
      <c r="S1253" t="str">
        <f t="shared" si="84"/>
        <v>music</v>
      </c>
      <c r="T1253" t="str">
        <f t="shared" si="83"/>
        <v>rock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81"/>
        <v>41571.988067129627</v>
      </c>
      <c r="K1254">
        <v>1380238969</v>
      </c>
      <c r="L1254" s="13">
        <f t="shared" si="82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>E1254/D1254</f>
        <v>1.3765714285714286</v>
      </c>
      <c r="S1254" t="str">
        <f t="shared" si="84"/>
        <v>music</v>
      </c>
      <c r="T1254" t="str">
        <f t="shared" si="83"/>
        <v>rock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81"/>
        <v>41885.783645833333</v>
      </c>
      <c r="K1255">
        <v>1407178107</v>
      </c>
      <c r="L1255" s="13">
        <f t="shared" si="82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>E1255/D1255</f>
        <v>3038.3319999999999</v>
      </c>
      <c r="S1255" t="str">
        <f t="shared" si="84"/>
        <v>music</v>
      </c>
      <c r="T1255" t="str">
        <f t="shared" si="83"/>
        <v>rock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81"/>
        <v>40544.207638888889</v>
      </c>
      <c r="K1256">
        <v>1288968886</v>
      </c>
      <c r="L1256" s="13">
        <f t="shared" si="82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>E1256/D1256</f>
        <v>1.9885074626865671</v>
      </c>
      <c r="S1256" t="str">
        <f t="shared" si="84"/>
        <v>music</v>
      </c>
      <c r="T1256" t="str">
        <f t="shared" si="83"/>
        <v>rock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81"/>
        <v>41609.887175925927</v>
      </c>
      <c r="K1257">
        <v>1383337052</v>
      </c>
      <c r="L1257" s="13">
        <f t="shared" si="82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>E1257/D1257</f>
        <v>2.0236666666666667</v>
      </c>
      <c r="S1257" t="str">
        <f t="shared" si="84"/>
        <v>music</v>
      </c>
      <c r="T1257" t="str">
        <f t="shared" si="83"/>
        <v>rock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81"/>
        <v>40951.919340277782</v>
      </c>
      <c r="K1258">
        <v>1326492231</v>
      </c>
      <c r="L1258" s="13">
        <f t="shared" si="82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>E1258/D1258</f>
        <v>1.1796376666666666</v>
      </c>
      <c r="S1258" t="str">
        <f t="shared" si="84"/>
        <v>music</v>
      </c>
      <c r="T1258" t="str">
        <f t="shared" si="83"/>
        <v>rock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81"/>
        <v>40636.043865740743</v>
      </c>
      <c r="K1259">
        <v>1297562590</v>
      </c>
      <c r="L1259" s="13">
        <f t="shared" si="82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>E1259/D1259</f>
        <v>2.9472727272727273</v>
      </c>
      <c r="S1259" t="str">
        <f t="shared" si="84"/>
        <v>music</v>
      </c>
      <c r="T1259" t="str">
        <f t="shared" si="83"/>
        <v>rock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81"/>
        <v>41517.611250000002</v>
      </c>
      <c r="K1260">
        <v>1375368012</v>
      </c>
      <c r="L1260" s="13">
        <f t="shared" si="82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>E1260/D1260</f>
        <v>2.1314633333333335</v>
      </c>
      <c r="S1260" t="str">
        <f t="shared" si="84"/>
        <v>music</v>
      </c>
      <c r="T1260" t="str">
        <f t="shared" si="83"/>
        <v>rock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81"/>
        <v>41799.165972222225</v>
      </c>
      <c r="K1261">
        <v>1399504664</v>
      </c>
      <c r="L1261" s="13">
        <f t="shared" si="82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>E1261/D1261</f>
        <v>1.0424</v>
      </c>
      <c r="S1261" t="str">
        <f t="shared" si="84"/>
        <v>music</v>
      </c>
      <c r="T1261" t="str">
        <f t="shared" si="83"/>
        <v>rock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81"/>
        <v>41696.842824074076</v>
      </c>
      <c r="K1262">
        <v>1390853620</v>
      </c>
      <c r="L1262" s="13">
        <f t="shared" si="82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>E1262/D1262</f>
        <v>1.1366666666666667</v>
      </c>
      <c r="S1262" t="str">
        <f t="shared" si="84"/>
        <v>music</v>
      </c>
      <c r="T1262" t="str">
        <f t="shared" si="83"/>
        <v>rock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81"/>
        <v>41668.342905092592</v>
      </c>
      <c r="K1263">
        <v>1388391227</v>
      </c>
      <c r="L1263" s="13">
        <f t="shared" si="82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>E1263/D1263</f>
        <v>1.0125</v>
      </c>
      <c r="S1263" t="str">
        <f t="shared" si="84"/>
        <v>music</v>
      </c>
      <c r="T1263" t="str">
        <f t="shared" si="83"/>
        <v>rock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81"/>
        <v>41686.762638888889</v>
      </c>
      <c r="K1264">
        <v>1389982692</v>
      </c>
      <c r="L1264" s="13">
        <f t="shared" si="82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>E1264/D1264</f>
        <v>1.2541538461538462</v>
      </c>
      <c r="S1264" t="str">
        <f t="shared" si="84"/>
        <v>music</v>
      </c>
      <c r="T1264" t="str">
        <f t="shared" si="83"/>
        <v>rock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81"/>
        <v>41727.041666666664</v>
      </c>
      <c r="K1265">
        <v>1393034470</v>
      </c>
      <c r="L1265" s="13">
        <f t="shared" si="82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>E1265/D1265</f>
        <v>1.19</v>
      </c>
      <c r="S1265" t="str">
        <f t="shared" si="84"/>
        <v>music</v>
      </c>
      <c r="T1265" t="str">
        <f t="shared" si="83"/>
        <v>rock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81"/>
        <v>41576.662997685184</v>
      </c>
      <c r="K1266">
        <v>1380556483</v>
      </c>
      <c r="L1266" s="13">
        <f t="shared" si="82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>E1266/D1266</f>
        <v>1.6646153846153846</v>
      </c>
      <c r="S1266" t="str">
        <f t="shared" si="84"/>
        <v>music</v>
      </c>
      <c r="T1266" t="str">
        <f t="shared" si="83"/>
        <v>rock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81"/>
        <v>40512.655266203699</v>
      </c>
      <c r="K1267">
        <v>1287071015</v>
      </c>
      <c r="L1267" s="13">
        <f t="shared" si="82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>E1267/D1267</f>
        <v>1.1914771428571429</v>
      </c>
      <c r="S1267" t="str">
        <f t="shared" si="84"/>
        <v>music</v>
      </c>
      <c r="T1267" t="str">
        <f t="shared" si="83"/>
        <v>rock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81"/>
        <v>41650.87667824074</v>
      </c>
      <c r="K1268">
        <v>1386882145</v>
      </c>
      <c r="L1268" s="13">
        <f t="shared" si="82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>E1268/D1268</f>
        <v>1.0047368421052632</v>
      </c>
      <c r="S1268" t="str">
        <f t="shared" si="84"/>
        <v>music</v>
      </c>
      <c r="T1268" t="str">
        <f t="shared" si="83"/>
        <v>rock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81"/>
        <v>41479.585162037038</v>
      </c>
      <c r="K1269">
        <v>1372082558</v>
      </c>
      <c r="L1269" s="13">
        <f t="shared" si="82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>E1269/D1269</f>
        <v>1.018</v>
      </c>
      <c r="S1269" t="str">
        <f t="shared" si="84"/>
        <v>music</v>
      </c>
      <c r="T1269" t="str">
        <f t="shared" si="83"/>
        <v>rock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81"/>
        <v>41537.845451388886</v>
      </c>
      <c r="K1270">
        <v>1377116247</v>
      </c>
      <c r="L1270" s="13">
        <f t="shared" si="82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>E1270/D1270</f>
        <v>1.1666666666666667</v>
      </c>
      <c r="S1270" t="str">
        <f t="shared" si="84"/>
        <v>music</v>
      </c>
      <c r="T1270" t="str">
        <f t="shared" si="83"/>
        <v>rock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81"/>
        <v>42476</v>
      </c>
      <c r="K1271">
        <v>1458157512</v>
      </c>
      <c r="L1271" s="13">
        <f t="shared" si="82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>E1271/D1271</f>
        <v>1.0864893617021276</v>
      </c>
      <c r="S1271" t="str">
        <f t="shared" si="84"/>
        <v>music</v>
      </c>
      <c r="T1271" t="str">
        <f t="shared" si="83"/>
        <v>rock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81"/>
        <v>40993.815300925926</v>
      </c>
      <c r="K1272">
        <v>1327523642</v>
      </c>
      <c r="L1272" s="13">
        <f t="shared" si="82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>E1272/D1272</f>
        <v>1.1472</v>
      </c>
      <c r="S1272" t="str">
        <f t="shared" si="84"/>
        <v>music</v>
      </c>
      <c r="T1272" t="str">
        <f t="shared" si="83"/>
        <v>rock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81"/>
        <v>41591.725219907406</v>
      </c>
      <c r="K1273">
        <v>1381767859</v>
      </c>
      <c r="L1273" s="13">
        <f t="shared" si="82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>E1273/D1273</f>
        <v>1.018</v>
      </c>
      <c r="S1273" t="str">
        <f t="shared" si="84"/>
        <v>music</v>
      </c>
      <c r="T1273" t="str">
        <f t="shared" si="83"/>
        <v>rock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81"/>
        <v>40344.166666666664</v>
      </c>
      <c r="K1274">
        <v>1270576379</v>
      </c>
      <c r="L1274" s="13">
        <f t="shared" si="82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>E1274/D1274</f>
        <v>1.06</v>
      </c>
      <c r="S1274" t="str">
        <f t="shared" si="84"/>
        <v>music</v>
      </c>
      <c r="T1274" t="str">
        <f t="shared" si="83"/>
        <v>rock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81"/>
        <v>41882.730219907404</v>
      </c>
      <c r="K1275">
        <v>1406914291</v>
      </c>
      <c r="L1275" s="13">
        <f t="shared" si="82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>E1275/D1275</f>
        <v>1.0349999999999999</v>
      </c>
      <c r="S1275" t="str">
        <f t="shared" si="84"/>
        <v>music</v>
      </c>
      <c r="T1275" t="str">
        <f t="shared" si="83"/>
        <v>rock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81"/>
        <v>41151.690104166664</v>
      </c>
      <c r="K1276">
        <v>1343320425</v>
      </c>
      <c r="L1276" s="13">
        <f t="shared" si="82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>E1276/D1276</f>
        <v>1.5497535999999998</v>
      </c>
      <c r="S1276" t="str">
        <f t="shared" si="84"/>
        <v>music</v>
      </c>
      <c r="T1276" t="str">
        <f t="shared" si="83"/>
        <v>rock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81"/>
        <v>41493.867905092593</v>
      </c>
      <c r="K1277">
        <v>1372884587</v>
      </c>
      <c r="L1277" s="13">
        <f t="shared" si="82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>E1277/D1277</f>
        <v>1.6214066666666667</v>
      </c>
      <c r="S1277" t="str">
        <f t="shared" si="84"/>
        <v>music</v>
      </c>
      <c r="T1277" t="str">
        <f t="shared" si="83"/>
        <v>rock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81"/>
        <v>40057.166666666664</v>
      </c>
      <c r="K1278">
        <v>1247504047</v>
      </c>
      <c r="L1278" s="13">
        <f t="shared" si="82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>E1278/D1278</f>
        <v>1.0442100000000001</v>
      </c>
      <c r="S1278" t="str">
        <f t="shared" si="84"/>
        <v>music</v>
      </c>
      <c r="T1278" t="str">
        <f t="shared" si="83"/>
        <v>rock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81"/>
        <v>41156.561886574076</v>
      </c>
      <c r="K1279">
        <v>1343741347</v>
      </c>
      <c r="L1279" s="13">
        <f t="shared" si="82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>E1279/D1279</f>
        <v>1.0612433333333333</v>
      </c>
      <c r="S1279" t="str">
        <f t="shared" si="84"/>
        <v>music</v>
      </c>
      <c r="T1279" t="str">
        <f t="shared" si="83"/>
        <v>rock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81"/>
        <v>41815.083333333336</v>
      </c>
      <c r="K1280">
        <v>1401196766</v>
      </c>
      <c r="L1280" s="13">
        <f t="shared" si="82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>E1280/D1280</f>
        <v>1.5493846153846154</v>
      </c>
      <c r="S1280" t="str">
        <f t="shared" si="84"/>
        <v>music</v>
      </c>
      <c r="T1280" t="str">
        <f t="shared" si="83"/>
        <v>rock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81"/>
        <v>41722.057523148149</v>
      </c>
      <c r="K1281">
        <v>1392171770</v>
      </c>
      <c r="L1281" s="13">
        <f t="shared" si="82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>E1281/D1281</f>
        <v>1.1077157238734421</v>
      </c>
      <c r="S1281" t="str">
        <f t="shared" si="84"/>
        <v>music</v>
      </c>
      <c r="T1281" t="str">
        <f t="shared" si="83"/>
        <v>rock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81"/>
        <v>40603.757569444446</v>
      </c>
      <c r="K1282">
        <v>1291227054</v>
      </c>
      <c r="L1282" s="13">
        <f t="shared" si="82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>E1282/D1282</f>
        <v>1.1091186666666666</v>
      </c>
      <c r="S1282" t="str">
        <f t="shared" si="84"/>
        <v>music</v>
      </c>
      <c r="T1282" t="str">
        <f t="shared" si="83"/>
        <v>rock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5">(((I1283/60)/60)/24)+DATE(1970,1,1)</f>
        <v>41483.743472222224</v>
      </c>
      <c r="K1283">
        <v>1373305836</v>
      </c>
      <c r="L1283" s="13">
        <f t="shared" ref="L1283:L1346" si="86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>E1283/D1283</f>
        <v>1.1071428571428572</v>
      </c>
      <c r="S1283" t="str">
        <f t="shared" si="84"/>
        <v>music</v>
      </c>
      <c r="T1283" t="str">
        <f t="shared" ref="T1283:T1346" si="87">RIGHT(P1283,LEN(P1283)-SEARCH("/",P1283))</f>
        <v>rock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5"/>
        <v>41617.207638888889</v>
      </c>
      <c r="K1284">
        <v>1383909855</v>
      </c>
      <c r="L1284" s="13">
        <f t="shared" si="86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>E1284/D1284</f>
        <v>1.2361333333333333</v>
      </c>
      <c r="S1284" t="str">
        <f t="shared" si="84"/>
        <v>music</v>
      </c>
      <c r="T1284" t="str">
        <f t="shared" si="87"/>
        <v>rock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5"/>
        <v>41344.166666666664</v>
      </c>
      <c r="K1285">
        <v>1360948389</v>
      </c>
      <c r="L1285" s="13">
        <f t="shared" si="86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>E1285/D1285</f>
        <v>2.1105</v>
      </c>
      <c r="S1285" t="str">
        <f t="shared" si="84"/>
        <v>music</v>
      </c>
      <c r="T1285" t="str">
        <f t="shared" si="87"/>
        <v>rock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5"/>
        <v>42735.707638888889</v>
      </c>
      <c r="K1286">
        <v>1481175482</v>
      </c>
      <c r="L1286" s="13">
        <f t="shared" si="86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>E1286/D1286</f>
        <v>1.01</v>
      </c>
      <c r="S1286" t="str">
        <f t="shared" si="84"/>
        <v>theater</v>
      </c>
      <c r="T1286" t="str">
        <f t="shared" si="87"/>
        <v>plays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5"/>
        <v>42175.583043981482</v>
      </c>
      <c r="K1287">
        <v>1433512775</v>
      </c>
      <c r="L1287" s="13">
        <f t="shared" si="86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>E1287/D1287</f>
        <v>1.0165</v>
      </c>
      <c r="S1287" t="str">
        <f t="shared" si="84"/>
        <v>theater</v>
      </c>
      <c r="T1287" t="str">
        <f t="shared" si="87"/>
        <v>plays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5"/>
        <v>42052.583333333328</v>
      </c>
      <c r="K1288">
        <v>1423041227</v>
      </c>
      <c r="L1288" s="13">
        <f t="shared" si="86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>E1288/D1288</f>
        <v>1.0833333333333333</v>
      </c>
      <c r="S1288" t="str">
        <f t="shared" si="84"/>
        <v>theater</v>
      </c>
      <c r="T1288" t="str">
        <f t="shared" si="87"/>
        <v>plays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5"/>
        <v>42167.621018518519</v>
      </c>
      <c r="K1289">
        <v>1428936856</v>
      </c>
      <c r="L1289" s="13">
        <f t="shared" si="86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>E1289/D1289</f>
        <v>2.42</v>
      </c>
      <c r="S1289" t="str">
        <f t="shared" si="84"/>
        <v>theater</v>
      </c>
      <c r="T1289" t="str">
        <f t="shared" si="87"/>
        <v>plays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5"/>
        <v>42592.166666666672</v>
      </c>
      <c r="K1290">
        <v>1468122163</v>
      </c>
      <c r="L1290" s="13">
        <f t="shared" si="86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>E1290/D1290</f>
        <v>1.0044999999999999</v>
      </c>
      <c r="S1290" t="str">
        <f t="shared" si="84"/>
        <v>theater</v>
      </c>
      <c r="T1290" t="str">
        <f t="shared" si="87"/>
        <v>plays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5"/>
        <v>42739.134780092587</v>
      </c>
      <c r="K1291">
        <v>1480907645</v>
      </c>
      <c r="L1291" s="13">
        <f t="shared" si="86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>E1291/D1291</f>
        <v>1.2506666666666666</v>
      </c>
      <c r="S1291" t="str">
        <f t="shared" ref="S1291:S1354" si="88">LEFT(P1291,SEARCH("/",P1291)-1)</f>
        <v>theater</v>
      </c>
      <c r="T1291" t="str">
        <f t="shared" si="87"/>
        <v>plays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5"/>
        <v>42117.290972222225</v>
      </c>
      <c r="K1292">
        <v>1427121931</v>
      </c>
      <c r="L1292" s="13">
        <f t="shared" si="86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>E1292/D1292</f>
        <v>1.0857142857142856</v>
      </c>
      <c r="S1292" t="str">
        <f t="shared" si="88"/>
        <v>theater</v>
      </c>
      <c r="T1292" t="str">
        <f t="shared" si="87"/>
        <v>plays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5"/>
        <v>42101.291666666672</v>
      </c>
      <c r="K1293">
        <v>1425224391</v>
      </c>
      <c r="L1293" s="13">
        <f t="shared" si="86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>E1293/D1293</f>
        <v>1.4570000000000001</v>
      </c>
      <c r="S1293" t="str">
        <f t="shared" si="88"/>
        <v>theater</v>
      </c>
      <c r="T1293" t="str">
        <f t="shared" si="87"/>
        <v>plays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5"/>
        <v>42283.957638888889</v>
      </c>
      <c r="K1294">
        <v>1441822828</v>
      </c>
      <c r="L1294" s="13">
        <f t="shared" si="86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>E1294/D1294</f>
        <v>1.1000000000000001</v>
      </c>
      <c r="S1294" t="str">
        <f t="shared" si="88"/>
        <v>theater</v>
      </c>
      <c r="T1294" t="str">
        <f t="shared" si="87"/>
        <v>plays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5"/>
        <v>42322.742719907401</v>
      </c>
      <c r="K1295">
        <v>1444927771</v>
      </c>
      <c r="L1295" s="13">
        <f t="shared" si="86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>E1295/D1295</f>
        <v>1.0223333333333333</v>
      </c>
      <c r="S1295" t="str">
        <f t="shared" si="88"/>
        <v>theater</v>
      </c>
      <c r="T1295" t="str">
        <f t="shared" si="87"/>
        <v>plays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5"/>
        <v>42296.458333333328</v>
      </c>
      <c r="K1296">
        <v>1443696797</v>
      </c>
      <c r="L1296" s="13">
        <f t="shared" si="86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>E1296/D1296</f>
        <v>1.22</v>
      </c>
      <c r="S1296" t="str">
        <f t="shared" si="88"/>
        <v>theater</v>
      </c>
      <c r="T1296" t="str">
        <f t="shared" si="87"/>
        <v>plays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5"/>
        <v>42214.708333333328</v>
      </c>
      <c r="K1297">
        <v>1435585497</v>
      </c>
      <c r="L1297" s="13">
        <f t="shared" si="86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>E1297/D1297</f>
        <v>1.0196000000000001</v>
      </c>
      <c r="S1297" t="str">
        <f t="shared" si="88"/>
        <v>theater</v>
      </c>
      <c r="T1297" t="str">
        <f t="shared" si="87"/>
        <v>plays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5"/>
        <v>42443.008946759262</v>
      </c>
      <c r="K1298">
        <v>1456189973</v>
      </c>
      <c r="L1298" s="13">
        <f t="shared" si="86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>E1298/D1298</f>
        <v>1.411764705882353</v>
      </c>
      <c r="S1298" t="str">
        <f t="shared" si="88"/>
        <v>theater</v>
      </c>
      <c r="T1298" t="str">
        <f t="shared" si="87"/>
        <v>plays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5"/>
        <v>42491.747199074074</v>
      </c>
      <c r="K1299">
        <v>1459533358</v>
      </c>
      <c r="L1299" s="13">
        <f t="shared" si="86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>E1299/D1299</f>
        <v>1.0952500000000001</v>
      </c>
      <c r="S1299" t="str">
        <f t="shared" si="88"/>
        <v>theater</v>
      </c>
      <c r="T1299" t="str">
        <f t="shared" si="87"/>
        <v>plays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5"/>
        <v>42488.680925925932</v>
      </c>
      <c r="K1300">
        <v>1459268432</v>
      </c>
      <c r="L1300" s="13">
        <f t="shared" si="86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>E1300/D1300</f>
        <v>1.0465</v>
      </c>
      <c r="S1300" t="str">
        <f t="shared" si="88"/>
        <v>theater</v>
      </c>
      <c r="T1300" t="str">
        <f t="shared" si="87"/>
        <v>plays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5"/>
        <v>42199.814340277779</v>
      </c>
      <c r="K1301">
        <v>1434310359</v>
      </c>
      <c r="L1301" s="13">
        <f t="shared" si="86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>E1301/D1301</f>
        <v>1.24</v>
      </c>
      <c r="S1301" t="str">
        <f t="shared" si="88"/>
        <v>theater</v>
      </c>
      <c r="T1301" t="str">
        <f t="shared" si="87"/>
        <v>plays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5"/>
        <v>42522.789583333331</v>
      </c>
      <c r="K1302">
        <v>1461427938</v>
      </c>
      <c r="L1302" s="13">
        <f t="shared" si="86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>E1302/D1302</f>
        <v>1.35</v>
      </c>
      <c r="S1302" t="str">
        <f t="shared" si="88"/>
        <v>theater</v>
      </c>
      <c r="T1302" t="str">
        <f t="shared" si="87"/>
        <v>plays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5"/>
        <v>42206.125</v>
      </c>
      <c r="K1303">
        <v>1436551178</v>
      </c>
      <c r="L1303" s="13">
        <f t="shared" si="86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>E1303/D1303</f>
        <v>1.0275000000000001</v>
      </c>
      <c r="S1303" t="str">
        <f t="shared" si="88"/>
        <v>theater</v>
      </c>
      <c r="T1303" t="str">
        <f t="shared" si="87"/>
        <v>plays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5"/>
        <v>42705.099664351852</v>
      </c>
      <c r="K1304">
        <v>1477963411</v>
      </c>
      <c r="L1304" s="13">
        <f t="shared" si="86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>E1304/D1304</f>
        <v>1</v>
      </c>
      <c r="S1304" t="str">
        <f t="shared" si="88"/>
        <v>theater</v>
      </c>
      <c r="T1304" t="str">
        <f t="shared" si="87"/>
        <v>plays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5"/>
        <v>42582.458333333328</v>
      </c>
      <c r="K1305">
        <v>1468578920</v>
      </c>
      <c r="L1305" s="13">
        <f t="shared" si="86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>E1305/D1305</f>
        <v>1.3026085714285716</v>
      </c>
      <c r="S1305" t="str">
        <f t="shared" si="88"/>
        <v>theater</v>
      </c>
      <c r="T1305" t="str">
        <f t="shared" si="87"/>
        <v>plays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5"/>
        <v>42807.152835648143</v>
      </c>
      <c r="K1306">
        <v>1484196005</v>
      </c>
      <c r="L1306" s="13">
        <f t="shared" si="86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>E1306/D1306</f>
        <v>0.39627499999999999</v>
      </c>
      <c r="S1306" t="str">
        <f t="shared" si="88"/>
        <v>technology</v>
      </c>
      <c r="T1306" t="str">
        <f t="shared" si="87"/>
        <v>wearables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5"/>
        <v>42572.729166666672</v>
      </c>
      <c r="K1307">
        <v>1466611108</v>
      </c>
      <c r="L1307" s="13">
        <f t="shared" si="86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>E1307/D1307</f>
        <v>0.25976666666666665</v>
      </c>
      <c r="S1307" t="str">
        <f t="shared" si="88"/>
        <v>technology</v>
      </c>
      <c r="T1307" t="str">
        <f t="shared" si="87"/>
        <v>wearables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5"/>
        <v>41977.457569444443</v>
      </c>
      <c r="K1308">
        <v>1415098734</v>
      </c>
      <c r="L1308" s="13">
        <f t="shared" si="86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>E1308/D1308</f>
        <v>0.65246363636363636</v>
      </c>
      <c r="S1308" t="str">
        <f t="shared" si="88"/>
        <v>technology</v>
      </c>
      <c r="T1308" t="str">
        <f t="shared" si="87"/>
        <v>wearables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5"/>
        <v>42417.503229166665</v>
      </c>
      <c r="K1309">
        <v>1453118679</v>
      </c>
      <c r="L1309" s="13">
        <f t="shared" si="86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>E1309/D1309</f>
        <v>0.11514000000000001</v>
      </c>
      <c r="S1309" t="str">
        <f t="shared" si="88"/>
        <v>technology</v>
      </c>
      <c r="T1309" t="str">
        <f t="shared" si="87"/>
        <v>wearables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5"/>
        <v>42651.613564814819</v>
      </c>
      <c r="K1310">
        <v>1472481812</v>
      </c>
      <c r="L1310" s="13">
        <f t="shared" si="86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>E1310/D1310</f>
        <v>0.11360000000000001</v>
      </c>
      <c r="S1310" t="str">
        <f t="shared" si="88"/>
        <v>technology</v>
      </c>
      <c r="T1310" t="str">
        <f t="shared" si="87"/>
        <v>wearables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5"/>
        <v>42292.882731481484</v>
      </c>
      <c r="K1311">
        <v>1441919468</v>
      </c>
      <c r="L1311" s="13">
        <f t="shared" si="86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>E1311/D1311</f>
        <v>1.1199130434782609</v>
      </c>
      <c r="S1311" t="str">
        <f t="shared" si="88"/>
        <v>technology</v>
      </c>
      <c r="T1311" t="str">
        <f t="shared" si="87"/>
        <v>wearables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5"/>
        <v>42601.667245370365</v>
      </c>
      <c r="K1312">
        <v>1467734450</v>
      </c>
      <c r="L1312" s="13">
        <f t="shared" si="86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>E1312/D1312</f>
        <v>0.155</v>
      </c>
      <c r="S1312" t="str">
        <f t="shared" si="88"/>
        <v>technology</v>
      </c>
      <c r="T1312" t="str">
        <f t="shared" si="87"/>
        <v>wearables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5"/>
        <v>42704.843969907408</v>
      </c>
      <c r="K1313">
        <v>1477509319</v>
      </c>
      <c r="L1313" s="13">
        <f t="shared" si="86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>E1313/D1313</f>
        <v>0.32028000000000001</v>
      </c>
      <c r="S1313" t="str">
        <f t="shared" si="88"/>
        <v>technology</v>
      </c>
      <c r="T1313" t="str">
        <f t="shared" si="87"/>
        <v>wearables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5"/>
        <v>42112.702800925923</v>
      </c>
      <c r="K1314">
        <v>1426783922</v>
      </c>
      <c r="L1314" s="13">
        <f t="shared" si="86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>E1314/D1314</f>
        <v>6.0869565217391303E-3</v>
      </c>
      <c r="S1314" t="str">
        <f t="shared" si="88"/>
        <v>technology</v>
      </c>
      <c r="T1314" t="str">
        <f t="shared" si="87"/>
        <v>wearables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5"/>
        <v>42432.709652777776</v>
      </c>
      <c r="K1315">
        <v>1454432514</v>
      </c>
      <c r="L1315" s="13">
        <f t="shared" si="86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>E1315/D1315</f>
        <v>0.31114999999999998</v>
      </c>
      <c r="S1315" t="str">
        <f t="shared" si="88"/>
        <v>technology</v>
      </c>
      <c r="T1315" t="str">
        <f t="shared" si="87"/>
        <v>wearables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5"/>
        <v>42664.669675925921</v>
      </c>
      <c r="K1316">
        <v>1471881860</v>
      </c>
      <c r="L1316" s="13">
        <f t="shared" si="86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>E1316/D1316</f>
        <v>1.1266666666666666E-2</v>
      </c>
      <c r="S1316" t="str">
        <f t="shared" si="88"/>
        <v>technology</v>
      </c>
      <c r="T1316" t="str">
        <f t="shared" si="87"/>
        <v>wearables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5"/>
        <v>42314.041666666672</v>
      </c>
      <c r="K1317">
        <v>1443700648</v>
      </c>
      <c r="L1317" s="13">
        <f t="shared" si="86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>E1317/D1317</f>
        <v>0.40404000000000001</v>
      </c>
      <c r="S1317" t="str">
        <f t="shared" si="88"/>
        <v>technology</v>
      </c>
      <c r="T1317" t="str">
        <f t="shared" si="87"/>
        <v>wearables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5"/>
        <v>42428.961909722217</v>
      </c>
      <c r="K1318">
        <v>1453676709</v>
      </c>
      <c r="L1318" s="13">
        <f t="shared" si="86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>E1318/D1318</f>
        <v>1.3333333333333333E-5</v>
      </c>
      <c r="S1318" t="str">
        <f t="shared" si="88"/>
        <v>technology</v>
      </c>
      <c r="T1318" t="str">
        <f t="shared" si="87"/>
        <v>wearables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5"/>
        <v>42572.583333333328</v>
      </c>
      <c r="K1319">
        <v>1464586746</v>
      </c>
      <c r="L1319" s="13">
        <f t="shared" si="86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>E1319/D1319</f>
        <v>5.7334999999999997E-2</v>
      </c>
      <c r="S1319" t="str">
        <f t="shared" si="88"/>
        <v>technology</v>
      </c>
      <c r="T1319" t="str">
        <f t="shared" si="87"/>
        <v>wearables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5"/>
        <v>42015.043657407412</v>
      </c>
      <c r="K1320">
        <v>1418346172</v>
      </c>
      <c r="L1320" s="13">
        <f t="shared" si="86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>E1320/D1320</f>
        <v>0.15325</v>
      </c>
      <c r="S1320" t="str">
        <f t="shared" si="88"/>
        <v>technology</v>
      </c>
      <c r="T1320" t="str">
        <f t="shared" si="87"/>
        <v>wearables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5"/>
        <v>41831.666666666664</v>
      </c>
      <c r="K1321">
        <v>1403810965</v>
      </c>
      <c r="L1321" s="13">
        <f t="shared" si="86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>E1321/D1321</f>
        <v>0.15103448275862069</v>
      </c>
      <c r="S1321" t="str">
        <f t="shared" si="88"/>
        <v>technology</v>
      </c>
      <c r="T1321" t="str">
        <f t="shared" si="87"/>
        <v>wearables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5"/>
        <v>42734.958333333328</v>
      </c>
      <c r="K1322">
        <v>1480610046</v>
      </c>
      <c r="L1322" s="13">
        <f t="shared" si="86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>E1322/D1322</f>
        <v>5.0299999999999997E-3</v>
      </c>
      <c r="S1322" t="str">
        <f t="shared" si="88"/>
        <v>technology</v>
      </c>
      <c r="T1322" t="str">
        <f t="shared" si="87"/>
        <v>wearables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5"/>
        <v>42727.74927083333</v>
      </c>
      <c r="K1323">
        <v>1479923937</v>
      </c>
      <c r="L1323" s="13">
        <f t="shared" si="86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>E1323/D1323</f>
        <v>1.3028138528138528E-2</v>
      </c>
      <c r="S1323" t="str">
        <f t="shared" si="88"/>
        <v>technology</v>
      </c>
      <c r="T1323" t="str">
        <f t="shared" si="87"/>
        <v>wearables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5"/>
        <v>42145.656539351854</v>
      </c>
      <c r="K1324">
        <v>1429631125</v>
      </c>
      <c r="L1324" s="13">
        <f t="shared" si="86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>E1324/D1324</f>
        <v>3.0285714285714286E-3</v>
      </c>
      <c r="S1324" t="str">
        <f t="shared" si="88"/>
        <v>technology</v>
      </c>
      <c r="T1324" t="str">
        <f t="shared" si="87"/>
        <v>wearables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5"/>
        <v>42486.288194444445</v>
      </c>
      <c r="K1325">
        <v>1458665146</v>
      </c>
      <c r="L1325" s="13">
        <f t="shared" si="86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>E1325/D1325</f>
        <v>8.8800000000000004E-2</v>
      </c>
      <c r="S1325" t="str">
        <f t="shared" si="88"/>
        <v>technology</v>
      </c>
      <c r="T1325" t="str">
        <f t="shared" si="87"/>
        <v>wearables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5"/>
        <v>42656.633703703701</v>
      </c>
      <c r="K1326">
        <v>1473779552</v>
      </c>
      <c r="L1326" s="13">
        <f t="shared" si="86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>E1326/D1326</f>
        <v>9.8400000000000001E-2</v>
      </c>
      <c r="S1326" t="str">
        <f t="shared" si="88"/>
        <v>technology</v>
      </c>
      <c r="T1326" t="str">
        <f t="shared" si="87"/>
        <v>wearables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5"/>
        <v>42734.086053240739</v>
      </c>
      <c r="K1327">
        <v>1480471435</v>
      </c>
      <c r="L1327" s="13">
        <f t="shared" si="86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>E1327/D1327</f>
        <v>2.4299999999999999E-2</v>
      </c>
      <c r="S1327" t="str">
        <f t="shared" si="88"/>
        <v>technology</v>
      </c>
      <c r="T1327" t="str">
        <f t="shared" si="87"/>
        <v>wearables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5"/>
        <v>42019.791990740734</v>
      </c>
      <c r="K1328">
        <v>1417460428</v>
      </c>
      <c r="L1328" s="13">
        <f t="shared" si="86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>E1328/D1328</f>
        <v>1.1299999999999999E-2</v>
      </c>
      <c r="S1328" t="str">
        <f t="shared" si="88"/>
        <v>technology</v>
      </c>
      <c r="T1328" t="str">
        <f t="shared" si="87"/>
        <v>wearables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5"/>
        <v>42153.678645833337</v>
      </c>
      <c r="K1329">
        <v>1430324235</v>
      </c>
      <c r="L1329" s="13">
        <f t="shared" si="86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>E1329/D1329</f>
        <v>3.5520833333333335E-2</v>
      </c>
      <c r="S1329" t="str">
        <f t="shared" si="88"/>
        <v>technology</v>
      </c>
      <c r="T1329" t="str">
        <f t="shared" si="87"/>
        <v>wearables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5"/>
        <v>42657.642754629633</v>
      </c>
      <c r="K1330">
        <v>1472570734</v>
      </c>
      <c r="L1330" s="13">
        <f t="shared" si="86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>E1330/D1330</f>
        <v>2.3306666666666667E-2</v>
      </c>
      <c r="S1330" t="str">
        <f t="shared" si="88"/>
        <v>technology</v>
      </c>
      <c r="T1330" t="str">
        <f t="shared" si="87"/>
        <v>wearables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5"/>
        <v>41975.263252314813</v>
      </c>
      <c r="K1331">
        <v>1414041545</v>
      </c>
      <c r="L1331" s="13">
        <f t="shared" si="86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>E1331/D1331</f>
        <v>8.1600000000000006E-3</v>
      </c>
      <c r="S1331" t="str">
        <f t="shared" si="88"/>
        <v>technology</v>
      </c>
      <c r="T1331" t="str">
        <f t="shared" si="87"/>
        <v>wearables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5"/>
        <v>42553.166666666672</v>
      </c>
      <c r="K1332">
        <v>1464763109</v>
      </c>
      <c r="L1332" s="13">
        <f t="shared" si="86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>E1332/D1332</f>
        <v>0.22494285714285714</v>
      </c>
      <c r="S1332" t="str">
        <f t="shared" si="88"/>
        <v>technology</v>
      </c>
      <c r="T1332" t="str">
        <f t="shared" si="87"/>
        <v>wearables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5"/>
        <v>42599.50409722222</v>
      </c>
      <c r="K1333">
        <v>1468843554</v>
      </c>
      <c r="L1333" s="13">
        <f t="shared" si="86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>E1333/D1333</f>
        <v>1.3668E-2</v>
      </c>
      <c r="S1333" t="str">
        <f t="shared" si="88"/>
        <v>technology</v>
      </c>
      <c r="T1333" t="str">
        <f t="shared" si="87"/>
        <v>wearables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5"/>
        <v>42762.060277777782</v>
      </c>
      <c r="K1334">
        <v>1482888408</v>
      </c>
      <c r="L1334" s="13">
        <f t="shared" si="86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>E1334/D1334</f>
        <v>0</v>
      </c>
      <c r="S1334" t="str">
        <f t="shared" si="88"/>
        <v>technology</v>
      </c>
      <c r="T1334" t="str">
        <f t="shared" si="87"/>
        <v>wearables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5"/>
        <v>41836.106770833336</v>
      </c>
      <c r="K1335">
        <v>1402886025</v>
      </c>
      <c r="L1335" s="13">
        <f t="shared" si="86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>E1335/D1335</f>
        <v>0</v>
      </c>
      <c r="S1335" t="str">
        <f t="shared" si="88"/>
        <v>technology</v>
      </c>
      <c r="T1335" t="str">
        <f t="shared" si="87"/>
        <v>wearables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5"/>
        <v>42440.774155092593</v>
      </c>
      <c r="K1336">
        <v>1455129287</v>
      </c>
      <c r="L1336" s="13">
        <f t="shared" si="86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>E1336/D1336</f>
        <v>0.10754135338345865</v>
      </c>
      <c r="S1336" t="str">
        <f t="shared" si="88"/>
        <v>technology</v>
      </c>
      <c r="T1336" t="str">
        <f t="shared" si="87"/>
        <v>wearables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5"/>
        <v>42343.936365740738</v>
      </c>
      <c r="K1337">
        <v>1446762502</v>
      </c>
      <c r="L1337" s="13">
        <f t="shared" si="86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>E1337/D1337</f>
        <v>0.1976</v>
      </c>
      <c r="S1337" t="str">
        <f t="shared" si="88"/>
        <v>technology</v>
      </c>
      <c r="T1337" t="str">
        <f t="shared" si="87"/>
        <v>wearables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5"/>
        <v>41990.863750000004</v>
      </c>
      <c r="K1338">
        <v>1415825028</v>
      </c>
      <c r="L1338" s="13">
        <f t="shared" si="86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>E1338/D1338</f>
        <v>0.84946999999999995</v>
      </c>
      <c r="S1338" t="str">
        <f t="shared" si="88"/>
        <v>technology</v>
      </c>
      <c r="T1338" t="str">
        <f t="shared" si="87"/>
        <v>wearables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5"/>
        <v>42797.577303240745</v>
      </c>
      <c r="K1339">
        <v>1485957079</v>
      </c>
      <c r="L1339" s="13">
        <f t="shared" si="86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>E1339/D1339</f>
        <v>0.49381999999999998</v>
      </c>
      <c r="S1339" t="str">
        <f t="shared" si="88"/>
        <v>technology</v>
      </c>
      <c r="T1339" t="str">
        <f t="shared" si="87"/>
        <v>wearables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5"/>
        <v>42218.803622685184</v>
      </c>
      <c r="K1340">
        <v>1435951033</v>
      </c>
      <c r="L1340" s="13">
        <f t="shared" si="86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>E1340/D1340</f>
        <v>3.3033333333333331E-2</v>
      </c>
      <c r="S1340" t="str">
        <f t="shared" si="88"/>
        <v>technology</v>
      </c>
      <c r="T1340" t="str">
        <f t="shared" si="87"/>
        <v>wearables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5"/>
        <v>41981.688831018517</v>
      </c>
      <c r="K1341">
        <v>1414164715</v>
      </c>
      <c r="L1341" s="13">
        <f t="shared" si="86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>E1341/D1341</f>
        <v>6.6339999999999996E-2</v>
      </c>
      <c r="S1341" t="str">
        <f t="shared" si="88"/>
        <v>technology</v>
      </c>
      <c r="T1341" t="str">
        <f t="shared" si="87"/>
        <v>wearables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5"/>
        <v>41866.595520833333</v>
      </c>
      <c r="K1342">
        <v>1405520253</v>
      </c>
      <c r="L1342" s="13">
        <f t="shared" si="86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>E1342/D1342</f>
        <v>0</v>
      </c>
      <c r="S1342" t="str">
        <f t="shared" si="88"/>
        <v>technology</v>
      </c>
      <c r="T1342" t="str">
        <f t="shared" si="87"/>
        <v>wearables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5"/>
        <v>42644.624039351853</v>
      </c>
      <c r="K1343">
        <v>1472569117</v>
      </c>
      <c r="L1343" s="13">
        <f t="shared" si="86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>E1343/D1343</f>
        <v>0.7036</v>
      </c>
      <c r="S1343" t="str">
        <f t="shared" si="88"/>
        <v>technology</v>
      </c>
      <c r="T1343" t="str">
        <f t="shared" si="87"/>
        <v>wearables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5"/>
        <v>42202.816423611104</v>
      </c>
      <c r="K1344">
        <v>1434569739</v>
      </c>
      <c r="L1344" s="13">
        <f t="shared" si="86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>E1344/D1344</f>
        <v>2E-3</v>
      </c>
      <c r="S1344" t="str">
        <f t="shared" si="88"/>
        <v>technology</v>
      </c>
      <c r="T1344" t="str">
        <f t="shared" si="87"/>
        <v>wearables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5"/>
        <v>42601.165972222225</v>
      </c>
      <c r="K1345">
        <v>1466512683</v>
      </c>
      <c r="L1345" s="13">
        <f t="shared" si="86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>E1345/D1345</f>
        <v>1.02298</v>
      </c>
      <c r="S1345" t="str">
        <f t="shared" si="88"/>
        <v>technology</v>
      </c>
      <c r="T1345" t="str">
        <f t="shared" si="87"/>
        <v>wearables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5"/>
        <v>42551.789803240739</v>
      </c>
      <c r="K1346">
        <v>1464807439</v>
      </c>
      <c r="L1346" s="13">
        <f t="shared" si="86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>E1346/D1346</f>
        <v>3.7773333333333334</v>
      </c>
      <c r="S1346" t="str">
        <f t="shared" si="88"/>
        <v>publishing</v>
      </c>
      <c r="T1346" t="str">
        <f t="shared" si="87"/>
        <v>nonfiction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9">(((I1347/60)/60)/24)+DATE(1970,1,1)</f>
        <v>41834.814340277779</v>
      </c>
      <c r="K1347">
        <v>1402342359</v>
      </c>
      <c r="L1347" s="13">
        <f t="shared" ref="L1347:L1410" si="90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>E1347/D1347</f>
        <v>1.25</v>
      </c>
      <c r="S1347" t="str">
        <f t="shared" si="88"/>
        <v>publishing</v>
      </c>
      <c r="T1347" t="str">
        <f t="shared" ref="T1347:T1410" si="91">RIGHT(P1347,LEN(P1347)-SEARCH("/",P1347))</f>
        <v>nonfiction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9"/>
        <v>41452.075821759259</v>
      </c>
      <c r="K1348">
        <v>1369705751</v>
      </c>
      <c r="L1348" s="13">
        <f t="shared" si="90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>E1348/D1348</f>
        <v>1.473265306122449</v>
      </c>
      <c r="S1348" t="str">
        <f t="shared" si="88"/>
        <v>publishing</v>
      </c>
      <c r="T1348" t="str">
        <f t="shared" si="91"/>
        <v>nonfiction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9"/>
        <v>42070.638020833328</v>
      </c>
      <c r="K1349">
        <v>1423149525</v>
      </c>
      <c r="L1349" s="13">
        <f t="shared" si="90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>E1349/D1349</f>
        <v>1.022</v>
      </c>
      <c r="S1349" t="str">
        <f t="shared" si="88"/>
        <v>publishing</v>
      </c>
      <c r="T1349" t="str">
        <f t="shared" si="91"/>
        <v>nonfiction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9"/>
        <v>41991.506168981476</v>
      </c>
      <c r="K1350">
        <v>1416485333</v>
      </c>
      <c r="L1350" s="13">
        <f t="shared" si="90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>E1350/D1350</f>
        <v>1.018723404255319</v>
      </c>
      <c r="S1350" t="str">
        <f t="shared" si="88"/>
        <v>publishing</v>
      </c>
      <c r="T1350" t="str">
        <f t="shared" si="91"/>
        <v>nonfiction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9"/>
        <v>42354.290972222225</v>
      </c>
      <c r="K1351">
        <v>1447055935</v>
      </c>
      <c r="L1351" s="13">
        <f t="shared" si="90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>E1351/D1351</f>
        <v>2.0419999999999998</v>
      </c>
      <c r="S1351" t="str">
        <f t="shared" si="88"/>
        <v>publishing</v>
      </c>
      <c r="T1351" t="str">
        <f t="shared" si="91"/>
        <v>nonfiction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9"/>
        <v>42364.013124999998</v>
      </c>
      <c r="K1352">
        <v>1448497134</v>
      </c>
      <c r="L1352" s="13">
        <f t="shared" si="90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>E1352/D1352</f>
        <v>1.0405</v>
      </c>
      <c r="S1352" t="str">
        <f t="shared" si="88"/>
        <v>publishing</v>
      </c>
      <c r="T1352" t="str">
        <f t="shared" si="91"/>
        <v>nonfiction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9"/>
        <v>42412.74009259259</v>
      </c>
      <c r="K1353">
        <v>1452707144</v>
      </c>
      <c r="L1353" s="13">
        <f t="shared" si="90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>E1353/D1353</f>
        <v>1.0126500000000001</v>
      </c>
      <c r="S1353" t="str">
        <f t="shared" si="88"/>
        <v>publishing</v>
      </c>
      <c r="T1353" t="str">
        <f t="shared" si="91"/>
        <v>nonfiction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9"/>
        <v>42252.165972222225</v>
      </c>
      <c r="K1354">
        <v>1436968366</v>
      </c>
      <c r="L1354" s="13">
        <f t="shared" si="90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>E1354/D1354</f>
        <v>1.3613999999999999</v>
      </c>
      <c r="S1354" t="str">
        <f t="shared" si="88"/>
        <v>publishing</v>
      </c>
      <c r="T1354" t="str">
        <f t="shared" si="91"/>
        <v>nonfiction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9"/>
        <v>41344</v>
      </c>
      <c r="K1355">
        <v>1359946188</v>
      </c>
      <c r="L1355" s="13">
        <f t="shared" si="90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>E1355/D1355</f>
        <v>1.3360000000000001</v>
      </c>
      <c r="S1355" t="str">
        <f t="shared" ref="S1355:S1418" si="92">LEFT(P1355,SEARCH("/",P1355)-1)</f>
        <v>publishing</v>
      </c>
      <c r="T1355" t="str">
        <f t="shared" si="91"/>
        <v>nonfiction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9"/>
        <v>42532.807627314818</v>
      </c>
      <c r="K1356">
        <v>1463080979</v>
      </c>
      <c r="L1356" s="13">
        <f t="shared" si="90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>E1356/D1356</f>
        <v>1.3025</v>
      </c>
      <c r="S1356" t="str">
        <f t="shared" si="92"/>
        <v>publishing</v>
      </c>
      <c r="T1356" t="str">
        <f t="shared" si="91"/>
        <v>nonfiction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9"/>
        <v>41243.416666666664</v>
      </c>
      <c r="K1357">
        <v>1351663605</v>
      </c>
      <c r="L1357" s="13">
        <f t="shared" si="90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>E1357/D1357</f>
        <v>1.2267999999999999</v>
      </c>
      <c r="S1357" t="str">
        <f t="shared" si="92"/>
        <v>publishing</v>
      </c>
      <c r="T1357" t="str">
        <f t="shared" si="91"/>
        <v>nonfiction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9"/>
        <v>41460.038888888892</v>
      </c>
      <c r="K1358">
        <v>1370393760</v>
      </c>
      <c r="L1358" s="13">
        <f t="shared" si="90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>E1358/D1358</f>
        <v>1.8281058823529412</v>
      </c>
      <c r="S1358" t="str">
        <f t="shared" si="92"/>
        <v>publishing</v>
      </c>
      <c r="T1358" t="str">
        <f t="shared" si="91"/>
        <v>nonfiction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9"/>
        <v>41334.249305555553</v>
      </c>
      <c r="K1359">
        <v>1359587137</v>
      </c>
      <c r="L1359" s="13">
        <f t="shared" si="90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>E1359/D1359</f>
        <v>1.2529999999999999</v>
      </c>
      <c r="S1359" t="str">
        <f t="shared" si="92"/>
        <v>publishing</v>
      </c>
      <c r="T1359" t="str">
        <f t="shared" si="91"/>
        <v>nonfiction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9"/>
        <v>40719.570868055554</v>
      </c>
      <c r="K1360">
        <v>1306417323</v>
      </c>
      <c r="L1360" s="13">
        <f t="shared" si="90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>E1360/D1360</f>
        <v>1.1166666666666667</v>
      </c>
      <c r="S1360" t="str">
        <f t="shared" si="92"/>
        <v>publishing</v>
      </c>
      <c r="T1360" t="str">
        <f t="shared" si="91"/>
        <v>nonfiction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9"/>
        <v>40730.814699074072</v>
      </c>
      <c r="K1361">
        <v>1304623990</v>
      </c>
      <c r="L1361" s="13">
        <f t="shared" si="90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>E1361/D1361</f>
        <v>1.1575757575757575</v>
      </c>
      <c r="S1361" t="str">
        <f t="shared" si="92"/>
        <v>publishing</v>
      </c>
      <c r="T1361" t="str">
        <f t="shared" si="91"/>
        <v>nonfiction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9"/>
        <v>41123.900694444441</v>
      </c>
      <c r="K1362">
        <v>1341524220</v>
      </c>
      <c r="L1362" s="13">
        <f t="shared" si="90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>E1362/D1362</f>
        <v>1.732</v>
      </c>
      <c r="S1362" t="str">
        <f t="shared" si="92"/>
        <v>publishing</v>
      </c>
      <c r="T1362" t="str">
        <f t="shared" si="91"/>
        <v>nonfiction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9"/>
        <v>41811.717268518521</v>
      </c>
      <c r="K1363">
        <v>1400778772</v>
      </c>
      <c r="L1363" s="13">
        <f t="shared" si="90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>E1363/D1363</f>
        <v>1.2598333333333334</v>
      </c>
      <c r="S1363" t="str">
        <f t="shared" si="92"/>
        <v>publishing</v>
      </c>
      <c r="T1363" t="str">
        <f t="shared" si="91"/>
        <v>nonfiction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9"/>
        <v>41524.934386574074</v>
      </c>
      <c r="K1364">
        <v>1373408731</v>
      </c>
      <c r="L1364" s="13">
        <f t="shared" si="90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>E1364/D1364</f>
        <v>1.091</v>
      </c>
      <c r="S1364" t="str">
        <f t="shared" si="92"/>
        <v>publishing</v>
      </c>
      <c r="T1364" t="str">
        <f t="shared" si="91"/>
        <v>nonfiction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9"/>
        <v>42415.332638888889</v>
      </c>
      <c r="K1365">
        <v>1453925727</v>
      </c>
      <c r="L1365" s="13">
        <f t="shared" si="90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>E1365/D1365</f>
        <v>1</v>
      </c>
      <c r="S1365" t="str">
        <f t="shared" si="92"/>
        <v>publishing</v>
      </c>
      <c r="T1365" t="str">
        <f t="shared" si="91"/>
        <v>nonfiction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9"/>
        <v>42011.6956712963</v>
      </c>
      <c r="K1366">
        <v>1415464906</v>
      </c>
      <c r="L1366" s="13">
        <f t="shared" si="90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>E1366/D1366</f>
        <v>1.1864285714285714</v>
      </c>
      <c r="S1366" t="str">
        <f t="shared" si="92"/>
        <v>music</v>
      </c>
      <c r="T1366" t="str">
        <f t="shared" si="91"/>
        <v>rock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9"/>
        <v>42079.691574074073</v>
      </c>
      <c r="K1367">
        <v>1423935352</v>
      </c>
      <c r="L1367" s="13">
        <f t="shared" si="90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>E1367/D1367</f>
        <v>1.0026666666666666</v>
      </c>
      <c r="S1367" t="str">
        <f t="shared" si="92"/>
        <v>music</v>
      </c>
      <c r="T1367" t="str">
        <f t="shared" si="91"/>
        <v>rock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9"/>
        <v>41970.037766203706</v>
      </c>
      <c r="K1368">
        <v>1413158063</v>
      </c>
      <c r="L1368" s="13">
        <f t="shared" si="90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>E1368/D1368</f>
        <v>1.2648920000000001</v>
      </c>
      <c r="S1368" t="str">
        <f t="shared" si="92"/>
        <v>music</v>
      </c>
      <c r="T1368" t="str">
        <f t="shared" si="91"/>
        <v>rock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9"/>
        <v>42322.044560185182</v>
      </c>
      <c r="K1369">
        <v>1444867450</v>
      </c>
      <c r="L1369" s="13">
        <f t="shared" si="90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>E1369/D1369</f>
        <v>1.1426000000000001</v>
      </c>
      <c r="S1369" t="str">
        <f t="shared" si="92"/>
        <v>music</v>
      </c>
      <c r="T1369" t="str">
        <f t="shared" si="91"/>
        <v>rock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9"/>
        <v>42170.190902777773</v>
      </c>
      <c r="K1370">
        <v>1432269294</v>
      </c>
      <c r="L1370" s="13">
        <f t="shared" si="90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>E1370/D1370</f>
        <v>1.107</v>
      </c>
      <c r="S1370" t="str">
        <f t="shared" si="92"/>
        <v>music</v>
      </c>
      <c r="T1370" t="str">
        <f t="shared" si="91"/>
        <v>rock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9"/>
        <v>41740.594282407408</v>
      </c>
      <c r="K1371">
        <v>1394633746</v>
      </c>
      <c r="L1371" s="13">
        <f t="shared" si="90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>E1371/D1371</f>
        <v>1.0534805315203954</v>
      </c>
      <c r="S1371" t="str">
        <f t="shared" si="92"/>
        <v>music</v>
      </c>
      <c r="T1371" t="str">
        <f t="shared" si="91"/>
        <v>rock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9"/>
        <v>41563.00335648148</v>
      </c>
      <c r="K1372">
        <v>1380585890</v>
      </c>
      <c r="L1372" s="13">
        <f t="shared" si="90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>E1372/D1372</f>
        <v>1.0366666666666666</v>
      </c>
      <c r="S1372" t="str">
        <f t="shared" si="92"/>
        <v>music</v>
      </c>
      <c r="T1372" t="str">
        <f t="shared" si="91"/>
        <v>rock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9"/>
        <v>42131.758587962962</v>
      </c>
      <c r="K1373">
        <v>1428430342</v>
      </c>
      <c r="L1373" s="13">
        <f t="shared" si="90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>E1373/D1373</f>
        <v>1.0708672667523933</v>
      </c>
      <c r="S1373" t="str">
        <f t="shared" si="92"/>
        <v>music</v>
      </c>
      <c r="T1373" t="str">
        <f t="shared" si="91"/>
        <v>rock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9"/>
        <v>41102.739953703705</v>
      </c>
      <c r="K1374">
        <v>1339523132</v>
      </c>
      <c r="L1374" s="13">
        <f t="shared" si="90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>E1374/D1374</f>
        <v>1.24</v>
      </c>
      <c r="S1374" t="str">
        <f t="shared" si="92"/>
        <v>music</v>
      </c>
      <c r="T1374" t="str">
        <f t="shared" si="91"/>
        <v>rock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9"/>
        <v>42734.95177083333</v>
      </c>
      <c r="K1375">
        <v>1480546233</v>
      </c>
      <c r="L1375" s="13">
        <f t="shared" si="90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>E1375/D1375</f>
        <v>1.0501</v>
      </c>
      <c r="S1375" t="str">
        <f t="shared" si="92"/>
        <v>music</v>
      </c>
      <c r="T1375" t="str">
        <f t="shared" si="91"/>
        <v>rock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9"/>
        <v>42454.12023148148</v>
      </c>
      <c r="K1376">
        <v>1456285988</v>
      </c>
      <c r="L1376" s="13">
        <f t="shared" si="90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>E1376/D1376</f>
        <v>1.8946666666666667</v>
      </c>
      <c r="S1376" t="str">
        <f t="shared" si="92"/>
        <v>music</v>
      </c>
      <c r="T1376" t="str">
        <f t="shared" si="91"/>
        <v>rock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9"/>
        <v>42750.066192129627</v>
      </c>
      <c r="K1377">
        <v>1481852119</v>
      </c>
      <c r="L1377" s="13">
        <f t="shared" si="90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>E1377/D1377</f>
        <v>1.7132499999999999</v>
      </c>
      <c r="S1377" t="str">
        <f t="shared" si="92"/>
        <v>music</v>
      </c>
      <c r="T1377" t="str">
        <f t="shared" si="91"/>
        <v>rock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9"/>
        <v>42707.710717592592</v>
      </c>
      <c r="K1378">
        <v>1478189006</v>
      </c>
      <c r="L1378" s="13">
        <f t="shared" si="90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>E1378/D1378</f>
        <v>2.5248648648648651</v>
      </c>
      <c r="S1378" t="str">
        <f t="shared" si="92"/>
        <v>music</v>
      </c>
      <c r="T1378" t="str">
        <f t="shared" si="91"/>
        <v>rock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9"/>
        <v>42769.174305555556</v>
      </c>
      <c r="K1379">
        <v>1484198170</v>
      </c>
      <c r="L1379" s="13">
        <f t="shared" si="90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>E1379/D1379</f>
        <v>1.1615384615384616</v>
      </c>
      <c r="S1379" t="str">
        <f t="shared" si="92"/>
        <v>music</v>
      </c>
      <c r="T1379" t="str">
        <f t="shared" si="91"/>
        <v>rock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9"/>
        <v>42583.759374999994</v>
      </c>
      <c r="K1380">
        <v>1468779210</v>
      </c>
      <c r="L1380" s="13">
        <f t="shared" si="90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>E1380/D1380</f>
        <v>2.0335000000000001</v>
      </c>
      <c r="S1380" t="str">
        <f t="shared" si="92"/>
        <v>music</v>
      </c>
      <c r="T1380" t="str">
        <f t="shared" si="91"/>
        <v>rock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9"/>
        <v>42160.491620370376</v>
      </c>
      <c r="K1381">
        <v>1430912876</v>
      </c>
      <c r="L1381" s="13">
        <f t="shared" si="90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>E1381/D1381</f>
        <v>1.1160000000000001</v>
      </c>
      <c r="S1381" t="str">
        <f t="shared" si="92"/>
        <v>music</v>
      </c>
      <c r="T1381" t="str">
        <f t="shared" si="91"/>
        <v>rock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9"/>
        <v>42164.083333333328</v>
      </c>
      <c r="K1382">
        <v>1431886706</v>
      </c>
      <c r="L1382" s="13">
        <f t="shared" si="90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>E1382/D1382</f>
        <v>4.24</v>
      </c>
      <c r="S1382" t="str">
        <f t="shared" si="92"/>
        <v>music</v>
      </c>
      <c r="T1382" t="str">
        <f t="shared" si="91"/>
        <v>rock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9"/>
        <v>42733.214409722219</v>
      </c>
      <c r="K1383">
        <v>1480396125</v>
      </c>
      <c r="L1383" s="13">
        <f t="shared" si="90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>E1383/D1383</f>
        <v>1.071</v>
      </c>
      <c r="S1383" t="str">
        <f t="shared" si="92"/>
        <v>music</v>
      </c>
      <c r="T1383" t="str">
        <f t="shared" si="91"/>
        <v>rock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9"/>
        <v>41400.800185185188</v>
      </c>
      <c r="K1384">
        <v>1365275536</v>
      </c>
      <c r="L1384" s="13">
        <f t="shared" si="90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>E1384/D1384</f>
        <v>1.043625</v>
      </c>
      <c r="S1384" t="str">
        <f t="shared" si="92"/>
        <v>music</v>
      </c>
      <c r="T1384" t="str">
        <f t="shared" si="91"/>
        <v>rock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9"/>
        <v>42727.074976851851</v>
      </c>
      <c r="K1385">
        <v>1480729678</v>
      </c>
      <c r="L1385" s="13">
        <f t="shared" si="90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>E1385/D1385</f>
        <v>2.124090909090909</v>
      </c>
      <c r="S1385" t="str">
        <f t="shared" si="92"/>
        <v>music</v>
      </c>
      <c r="T1385" t="str">
        <f t="shared" si="91"/>
        <v>rock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9"/>
        <v>42190.735208333332</v>
      </c>
      <c r="K1386">
        <v>1433525922</v>
      </c>
      <c r="L1386" s="13">
        <f t="shared" si="90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>E1386/D1386</f>
        <v>1.2408571428571429</v>
      </c>
      <c r="S1386" t="str">
        <f t="shared" si="92"/>
        <v>music</v>
      </c>
      <c r="T1386" t="str">
        <f t="shared" si="91"/>
        <v>rock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9"/>
        <v>42489.507638888885</v>
      </c>
      <c r="K1387">
        <v>1457109121</v>
      </c>
      <c r="L1387" s="13">
        <f t="shared" si="90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>E1387/D1387</f>
        <v>1.10406125</v>
      </c>
      <c r="S1387" t="str">
        <f t="shared" si="92"/>
        <v>music</v>
      </c>
      <c r="T1387" t="str">
        <f t="shared" si="91"/>
        <v>rock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9"/>
        <v>42214.646863425922</v>
      </c>
      <c r="K1388">
        <v>1435591889</v>
      </c>
      <c r="L1388" s="13">
        <f t="shared" si="90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>E1388/D1388</f>
        <v>2.1875</v>
      </c>
      <c r="S1388" t="str">
        <f t="shared" si="92"/>
        <v>music</v>
      </c>
      <c r="T1388" t="str">
        <f t="shared" si="91"/>
        <v>rock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9"/>
        <v>42158.1875</v>
      </c>
      <c r="K1389">
        <v>1430604395</v>
      </c>
      <c r="L1389" s="13">
        <f t="shared" si="90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>E1389/D1389</f>
        <v>1.36625</v>
      </c>
      <c r="S1389" t="str">
        <f t="shared" si="92"/>
        <v>music</v>
      </c>
      <c r="T1389" t="str">
        <f t="shared" si="91"/>
        <v>rock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9"/>
        <v>42660.676388888889</v>
      </c>
      <c r="K1390">
        <v>1474469117</v>
      </c>
      <c r="L1390" s="13">
        <f t="shared" si="90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>E1390/D1390</f>
        <v>1.348074</v>
      </c>
      <c r="S1390" t="str">
        <f t="shared" si="92"/>
        <v>music</v>
      </c>
      <c r="T1390" t="str">
        <f t="shared" si="91"/>
        <v>rock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9"/>
        <v>42595.480983796297</v>
      </c>
      <c r="K1391">
        <v>1468495957</v>
      </c>
      <c r="L1391" s="13">
        <f t="shared" si="90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>E1391/D1391</f>
        <v>1.454</v>
      </c>
      <c r="S1391" t="str">
        <f t="shared" si="92"/>
        <v>music</v>
      </c>
      <c r="T1391" t="str">
        <f t="shared" si="91"/>
        <v>rock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9"/>
        <v>42121.716666666667</v>
      </c>
      <c r="K1392">
        <v>1427224606</v>
      </c>
      <c r="L1392" s="13">
        <f t="shared" si="90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>E1392/D1392</f>
        <v>1.0910714285714285</v>
      </c>
      <c r="S1392" t="str">
        <f t="shared" si="92"/>
        <v>music</v>
      </c>
      <c r="T1392" t="str">
        <f t="shared" si="91"/>
        <v>rock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9"/>
        <v>42238.207638888889</v>
      </c>
      <c r="K1393">
        <v>1436369818</v>
      </c>
      <c r="L1393" s="13">
        <f t="shared" si="90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>E1393/D1393</f>
        <v>1.1020000000000001</v>
      </c>
      <c r="S1393" t="str">
        <f t="shared" si="92"/>
        <v>music</v>
      </c>
      <c r="T1393" t="str">
        <f t="shared" si="91"/>
        <v>rock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9"/>
        <v>42432.154930555553</v>
      </c>
      <c r="K1394">
        <v>1454298186</v>
      </c>
      <c r="L1394" s="13">
        <f t="shared" si="90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>E1394/D1394</f>
        <v>1.1364000000000001</v>
      </c>
      <c r="S1394" t="str">
        <f t="shared" si="92"/>
        <v>music</v>
      </c>
      <c r="T1394" t="str">
        <f t="shared" si="91"/>
        <v>rock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9"/>
        <v>42583.681979166664</v>
      </c>
      <c r="K1395">
        <v>1467476523</v>
      </c>
      <c r="L1395" s="13">
        <f t="shared" si="90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>E1395/D1395</f>
        <v>1.0235000000000001</v>
      </c>
      <c r="S1395" t="str">
        <f t="shared" si="92"/>
        <v>music</v>
      </c>
      <c r="T1395" t="str">
        <f t="shared" si="91"/>
        <v>rock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9"/>
        <v>42795.125</v>
      </c>
      <c r="K1396">
        <v>1484623726</v>
      </c>
      <c r="L1396" s="13">
        <f t="shared" si="90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>E1396/D1396</f>
        <v>1.2213333333333334</v>
      </c>
      <c r="S1396" t="str">
        <f t="shared" si="92"/>
        <v>music</v>
      </c>
      <c r="T1396" t="str">
        <f t="shared" si="91"/>
        <v>rock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9"/>
        <v>42749.90834490741</v>
      </c>
      <c r="K1397">
        <v>1481838481</v>
      </c>
      <c r="L1397" s="13">
        <f t="shared" si="90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>E1397/D1397</f>
        <v>1.1188571428571428</v>
      </c>
      <c r="S1397" t="str">
        <f t="shared" si="92"/>
        <v>music</v>
      </c>
      <c r="T1397" t="str">
        <f t="shared" si="91"/>
        <v>rock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9"/>
        <v>42048.99863425926</v>
      </c>
      <c r="K1398">
        <v>1421279882</v>
      </c>
      <c r="L1398" s="13">
        <f t="shared" si="90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>E1398/D1398</f>
        <v>1.073</v>
      </c>
      <c r="S1398" t="str">
        <f t="shared" si="92"/>
        <v>music</v>
      </c>
      <c r="T1398" t="str">
        <f t="shared" si="91"/>
        <v>rock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9"/>
        <v>42670.888194444444</v>
      </c>
      <c r="K1399">
        <v>1475013710</v>
      </c>
      <c r="L1399" s="13">
        <f t="shared" si="90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>E1399/D1399</f>
        <v>1.1385000000000001</v>
      </c>
      <c r="S1399" t="str">
        <f t="shared" si="92"/>
        <v>music</v>
      </c>
      <c r="T1399" t="str">
        <f t="shared" si="91"/>
        <v>rock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9"/>
        <v>42556.874236111107</v>
      </c>
      <c r="K1400">
        <v>1465160334</v>
      </c>
      <c r="L1400" s="13">
        <f t="shared" si="90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>E1400/D1400</f>
        <v>1.0968181818181819</v>
      </c>
      <c r="S1400" t="str">
        <f t="shared" si="92"/>
        <v>music</v>
      </c>
      <c r="T1400" t="str">
        <f t="shared" si="91"/>
        <v>rock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9"/>
        <v>41919.004317129627</v>
      </c>
      <c r="K1401">
        <v>1410048373</v>
      </c>
      <c r="L1401" s="13">
        <f t="shared" si="90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>E1401/D1401</f>
        <v>1.2614444444444444</v>
      </c>
      <c r="S1401" t="str">
        <f t="shared" si="92"/>
        <v>music</v>
      </c>
      <c r="T1401" t="str">
        <f t="shared" si="91"/>
        <v>rock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9"/>
        <v>42533.229166666672</v>
      </c>
      <c r="K1402">
        <v>1462695073</v>
      </c>
      <c r="L1402" s="13">
        <f t="shared" si="90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>E1402/D1402</f>
        <v>1.6742857142857144</v>
      </c>
      <c r="S1402" t="str">
        <f t="shared" si="92"/>
        <v>music</v>
      </c>
      <c r="T1402" t="str">
        <f t="shared" si="91"/>
        <v>rock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9"/>
        <v>41420.99622685185</v>
      </c>
      <c r="K1403">
        <v>1367798074</v>
      </c>
      <c r="L1403" s="13">
        <f t="shared" si="90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>E1403/D1403</f>
        <v>4.9652000000000003</v>
      </c>
      <c r="S1403" t="str">
        <f t="shared" si="92"/>
        <v>music</v>
      </c>
      <c r="T1403" t="str">
        <f t="shared" si="91"/>
        <v>rock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9"/>
        <v>42125.011701388896</v>
      </c>
      <c r="K1404">
        <v>1425259011</v>
      </c>
      <c r="L1404" s="13">
        <f t="shared" si="90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>E1404/D1404</f>
        <v>1.0915999999999999</v>
      </c>
      <c r="S1404" t="str">
        <f t="shared" si="92"/>
        <v>music</v>
      </c>
      <c r="T1404" t="str">
        <f t="shared" si="91"/>
        <v>rock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9"/>
        <v>41481.062905092593</v>
      </c>
      <c r="K1405">
        <v>1372210235</v>
      </c>
      <c r="L1405" s="13">
        <f t="shared" si="90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>E1405/D1405</f>
        <v>1.0257499999999999</v>
      </c>
      <c r="S1405" t="str">
        <f t="shared" si="92"/>
        <v>music</v>
      </c>
      <c r="T1405" t="str">
        <f t="shared" si="91"/>
        <v>rock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9"/>
        <v>42057.510243055556</v>
      </c>
      <c r="K1406">
        <v>1422447285</v>
      </c>
      <c r="L1406" s="13">
        <f t="shared" si="90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>E1406/D1406</f>
        <v>1.6620689655172414E-2</v>
      </c>
      <c r="S1406" t="str">
        <f t="shared" si="92"/>
        <v>publishing</v>
      </c>
      <c r="T1406" t="str">
        <f t="shared" si="91"/>
        <v>translations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9"/>
        <v>41971.722233796296</v>
      </c>
      <c r="K1407">
        <v>1414599601</v>
      </c>
      <c r="L1407" s="13">
        <f t="shared" si="90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>E1407/D1407</f>
        <v>4.1999999999999997E-3</v>
      </c>
      <c r="S1407" t="str">
        <f t="shared" si="92"/>
        <v>publishing</v>
      </c>
      <c r="T1407" t="str">
        <f t="shared" si="91"/>
        <v>translations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9"/>
        <v>42350.416666666672</v>
      </c>
      <c r="K1408">
        <v>1445336607</v>
      </c>
      <c r="L1408" s="13">
        <f t="shared" si="90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>E1408/D1408</f>
        <v>1.25E-3</v>
      </c>
      <c r="S1408" t="str">
        <f t="shared" si="92"/>
        <v>publishing</v>
      </c>
      <c r="T1408" t="str">
        <f t="shared" si="91"/>
        <v>translations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9"/>
        <v>41863.536782407406</v>
      </c>
      <c r="K1409">
        <v>1405687978</v>
      </c>
      <c r="L1409" s="13">
        <f t="shared" si="90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>E1409/D1409</f>
        <v>5.0000000000000001E-3</v>
      </c>
      <c r="S1409" t="str">
        <f t="shared" si="92"/>
        <v>publishing</v>
      </c>
      <c r="T1409" t="str">
        <f t="shared" si="91"/>
        <v>translations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9"/>
        <v>42321.913842592592</v>
      </c>
      <c r="K1410">
        <v>1444856156</v>
      </c>
      <c r="L1410" s="13">
        <f t="shared" si="90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>E1410/D1410</f>
        <v>7.1999999999999995E-2</v>
      </c>
      <c r="S1410" t="str">
        <f t="shared" si="92"/>
        <v>publishing</v>
      </c>
      <c r="T1410" t="str">
        <f t="shared" si="91"/>
        <v>translations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93">(((I1411/60)/60)/24)+DATE(1970,1,1)</f>
        <v>42005.175173611111</v>
      </c>
      <c r="K1411">
        <v>1414897935</v>
      </c>
      <c r="L1411" s="13">
        <f t="shared" ref="L1411:L1474" si="94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>E1411/D1411</f>
        <v>0</v>
      </c>
      <c r="S1411" t="str">
        <f t="shared" si="92"/>
        <v>publishing</v>
      </c>
      <c r="T1411" t="str">
        <f t="shared" ref="T1411:T1474" si="95">RIGHT(P1411,LEN(P1411)-SEARCH("/",P1411))</f>
        <v>translations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93"/>
        <v>42524.318518518514</v>
      </c>
      <c r="K1412">
        <v>1461051520</v>
      </c>
      <c r="L1412" s="13">
        <f t="shared" si="94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>E1412/D1412</f>
        <v>1.6666666666666666E-4</v>
      </c>
      <c r="S1412" t="str">
        <f t="shared" si="92"/>
        <v>publishing</v>
      </c>
      <c r="T1412" t="str">
        <f t="shared" si="95"/>
        <v>translations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93"/>
        <v>42041.059027777781</v>
      </c>
      <c r="K1413">
        <v>1420766700</v>
      </c>
      <c r="L1413" s="13">
        <f t="shared" si="94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>E1413/D1413</f>
        <v>2.3333333333333335E-3</v>
      </c>
      <c r="S1413" t="str">
        <f t="shared" si="92"/>
        <v>publishing</v>
      </c>
      <c r="T1413" t="str">
        <f t="shared" si="95"/>
        <v>translations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93"/>
        <v>41977.063645833332</v>
      </c>
      <c r="K1414">
        <v>1415064699</v>
      </c>
      <c r="L1414" s="13">
        <f t="shared" si="94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>E1414/D1414</f>
        <v>4.5714285714285714E-2</v>
      </c>
      <c r="S1414" t="str">
        <f t="shared" si="92"/>
        <v>publishing</v>
      </c>
      <c r="T1414" t="str">
        <f t="shared" si="95"/>
        <v>translations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93"/>
        <v>42420.437152777777</v>
      </c>
      <c r="K1415">
        <v>1450780170</v>
      </c>
      <c r="L1415" s="13">
        <f t="shared" si="94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>E1415/D1415</f>
        <v>0.05</v>
      </c>
      <c r="S1415" t="str">
        <f t="shared" si="92"/>
        <v>publishing</v>
      </c>
      <c r="T1415" t="str">
        <f t="shared" si="95"/>
        <v>translations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93"/>
        <v>42738.25309027778</v>
      </c>
      <c r="K1416">
        <v>1480831467</v>
      </c>
      <c r="L1416" s="13">
        <f t="shared" si="94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>E1416/D1416</f>
        <v>2E-3</v>
      </c>
      <c r="S1416" t="str">
        <f t="shared" si="92"/>
        <v>publishing</v>
      </c>
      <c r="T1416" t="str">
        <f t="shared" si="95"/>
        <v>translations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93"/>
        <v>42232.675821759258</v>
      </c>
      <c r="K1417">
        <v>1436285591</v>
      </c>
      <c r="L1417" s="13">
        <f t="shared" si="94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>E1417/D1417</f>
        <v>0.18181818181818182</v>
      </c>
      <c r="S1417" t="str">
        <f t="shared" si="92"/>
        <v>publishing</v>
      </c>
      <c r="T1417" t="str">
        <f t="shared" si="95"/>
        <v>translations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93"/>
        <v>42329.967812499999</v>
      </c>
      <c r="K1418">
        <v>1445552019</v>
      </c>
      <c r="L1418" s="13">
        <f t="shared" si="94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>E1418/D1418</f>
        <v>0</v>
      </c>
      <c r="S1418" t="str">
        <f t="shared" si="92"/>
        <v>publishing</v>
      </c>
      <c r="T1418" t="str">
        <f t="shared" si="95"/>
        <v>translations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93"/>
        <v>42262.465972222228</v>
      </c>
      <c r="K1419">
        <v>1439696174</v>
      </c>
      <c r="L1419" s="13">
        <f t="shared" si="94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>E1419/D1419</f>
        <v>1.2222222222222223E-2</v>
      </c>
      <c r="S1419" t="str">
        <f t="shared" ref="S1419:S1482" si="96">LEFT(P1419,SEARCH("/",P1419)-1)</f>
        <v>publishing</v>
      </c>
      <c r="T1419" t="str">
        <f t="shared" si="95"/>
        <v>translations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93"/>
        <v>42425.456412037034</v>
      </c>
      <c r="K1420">
        <v>1453805834</v>
      </c>
      <c r="L1420" s="13">
        <f t="shared" si="94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>E1420/D1420</f>
        <v>2E-3</v>
      </c>
      <c r="S1420" t="str">
        <f t="shared" si="96"/>
        <v>publishing</v>
      </c>
      <c r="T1420" t="str">
        <f t="shared" si="95"/>
        <v>translations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93"/>
        <v>42652.456238425926</v>
      </c>
      <c r="K1421">
        <v>1473418619</v>
      </c>
      <c r="L1421" s="13">
        <f t="shared" si="94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>E1421/D1421</f>
        <v>7.0634920634920634E-2</v>
      </c>
      <c r="S1421" t="str">
        <f t="shared" si="96"/>
        <v>publishing</v>
      </c>
      <c r="T1421" t="str">
        <f t="shared" si="95"/>
        <v>translations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93"/>
        <v>42549.667662037042</v>
      </c>
      <c r="K1422">
        <v>1464969686</v>
      </c>
      <c r="L1422" s="13">
        <f t="shared" si="94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>E1422/D1422</f>
        <v>2.7272727272727271E-2</v>
      </c>
      <c r="S1422" t="str">
        <f t="shared" si="96"/>
        <v>publishing</v>
      </c>
      <c r="T1422" t="str">
        <f t="shared" si="95"/>
        <v>translations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93"/>
        <v>42043.915613425925</v>
      </c>
      <c r="K1423">
        <v>1420840709</v>
      </c>
      <c r="L1423" s="13">
        <f t="shared" si="94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>E1423/D1423</f>
        <v>1E-3</v>
      </c>
      <c r="S1423" t="str">
        <f t="shared" si="96"/>
        <v>publishing</v>
      </c>
      <c r="T1423" t="str">
        <f t="shared" si="95"/>
        <v>translations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93"/>
        <v>42634.239629629628</v>
      </c>
      <c r="K1424">
        <v>1471844704</v>
      </c>
      <c r="L1424" s="13">
        <f t="shared" si="94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>E1424/D1424</f>
        <v>1.0399999999999999E-3</v>
      </c>
      <c r="S1424" t="str">
        <f t="shared" si="96"/>
        <v>publishing</v>
      </c>
      <c r="T1424" t="str">
        <f t="shared" si="95"/>
        <v>translations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93"/>
        <v>42370.360312500001</v>
      </c>
      <c r="K1425">
        <v>1449045531</v>
      </c>
      <c r="L1425" s="13">
        <f t="shared" si="94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>E1425/D1425</f>
        <v>3.3333333333333335E-3</v>
      </c>
      <c r="S1425" t="str">
        <f t="shared" si="96"/>
        <v>publishing</v>
      </c>
      <c r="T1425" t="str">
        <f t="shared" si="95"/>
        <v>translations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93"/>
        <v>42689.759282407409</v>
      </c>
      <c r="K1426">
        <v>1478106802</v>
      </c>
      <c r="L1426" s="13">
        <f t="shared" si="94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>E1426/D1426</f>
        <v>0.2036</v>
      </c>
      <c r="S1426" t="str">
        <f t="shared" si="96"/>
        <v>publishing</v>
      </c>
      <c r="T1426" t="str">
        <f t="shared" si="95"/>
        <v>translations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93"/>
        <v>42123.131469907406</v>
      </c>
      <c r="K1427">
        <v>1427684959</v>
      </c>
      <c r="L1427" s="13">
        <f t="shared" si="94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>E1427/D1427</f>
        <v>0</v>
      </c>
      <c r="S1427" t="str">
        <f t="shared" si="96"/>
        <v>publishing</v>
      </c>
      <c r="T1427" t="str">
        <f t="shared" si="95"/>
        <v>translations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93"/>
        <v>42240.390277777777</v>
      </c>
      <c r="K1428">
        <v>1435224120</v>
      </c>
      <c r="L1428" s="13">
        <f t="shared" si="94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>E1428/D1428</f>
        <v>0</v>
      </c>
      <c r="S1428" t="str">
        <f t="shared" si="96"/>
        <v>publishing</v>
      </c>
      <c r="T1428" t="str">
        <f t="shared" si="95"/>
        <v>translations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93"/>
        <v>42631.851678240739</v>
      </c>
      <c r="K1429">
        <v>1471638385</v>
      </c>
      <c r="L1429" s="13">
        <f t="shared" si="94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>E1429/D1429</f>
        <v>8.3799999999999999E-2</v>
      </c>
      <c r="S1429" t="str">
        <f t="shared" si="96"/>
        <v>publishing</v>
      </c>
      <c r="T1429" t="str">
        <f t="shared" si="95"/>
        <v>translations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93"/>
        <v>42462.338159722218</v>
      </c>
      <c r="K1430">
        <v>1456996017</v>
      </c>
      <c r="L1430" s="13">
        <f t="shared" si="94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>E1430/D1430</f>
        <v>4.4999999999999998E-2</v>
      </c>
      <c r="S1430" t="str">
        <f t="shared" si="96"/>
        <v>publishing</v>
      </c>
      <c r="T1430" t="str">
        <f t="shared" si="95"/>
        <v>translations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93"/>
        <v>42104.060671296291</v>
      </c>
      <c r="K1431">
        <v>1426037242</v>
      </c>
      <c r="L1431" s="13">
        <f t="shared" si="94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>E1431/D1431</f>
        <v>0</v>
      </c>
      <c r="S1431" t="str">
        <f t="shared" si="96"/>
        <v>publishing</v>
      </c>
      <c r="T1431" t="str">
        <f t="shared" si="95"/>
        <v>translations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93"/>
        <v>41992.813518518517</v>
      </c>
      <c r="K1432">
        <v>1416339088</v>
      </c>
      <c r="L1432" s="13">
        <f t="shared" si="94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>E1432/D1432</f>
        <v>8.0600000000000005E-2</v>
      </c>
      <c r="S1432" t="str">
        <f t="shared" si="96"/>
        <v>publishing</v>
      </c>
      <c r="T1432" t="str">
        <f t="shared" si="95"/>
        <v>translations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93"/>
        <v>42334.252500000002</v>
      </c>
      <c r="K1433">
        <v>1445922216</v>
      </c>
      <c r="L1433" s="13">
        <f t="shared" si="94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>E1433/D1433</f>
        <v>0.31947058823529412</v>
      </c>
      <c r="S1433" t="str">
        <f t="shared" si="96"/>
        <v>publishing</v>
      </c>
      <c r="T1433" t="str">
        <f t="shared" si="95"/>
        <v>translations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93"/>
        <v>42205.780416666668</v>
      </c>
      <c r="K1434">
        <v>1434825828</v>
      </c>
      <c r="L1434" s="13">
        <f t="shared" si="94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>E1434/D1434</f>
        <v>0</v>
      </c>
      <c r="S1434" t="str">
        <f t="shared" si="96"/>
        <v>publishing</v>
      </c>
      <c r="T1434" t="str">
        <f t="shared" si="95"/>
        <v>translations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93"/>
        <v>42714.458333333328</v>
      </c>
      <c r="K1435">
        <v>1477839675</v>
      </c>
      <c r="L1435" s="13">
        <f t="shared" si="94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>E1435/D1435</f>
        <v>6.7083333333333328E-2</v>
      </c>
      <c r="S1435" t="str">
        <f t="shared" si="96"/>
        <v>publishing</v>
      </c>
      <c r="T1435" t="str">
        <f t="shared" si="95"/>
        <v>translations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93"/>
        <v>42163.625</v>
      </c>
      <c r="K1436">
        <v>1431973478</v>
      </c>
      <c r="L1436" s="13">
        <f t="shared" si="94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>E1436/D1436</f>
        <v>9.987804878048781E-2</v>
      </c>
      <c r="S1436" t="str">
        <f t="shared" si="96"/>
        <v>publishing</v>
      </c>
      <c r="T1436" t="str">
        <f t="shared" si="95"/>
        <v>translations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93"/>
        <v>42288.780324074076</v>
      </c>
      <c r="K1437">
        <v>1441997020</v>
      </c>
      <c r="L1437" s="13">
        <f t="shared" si="94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>E1437/D1437</f>
        <v>1E-3</v>
      </c>
      <c r="S1437" t="str">
        <f t="shared" si="96"/>
        <v>publishing</v>
      </c>
      <c r="T1437" t="str">
        <f t="shared" si="95"/>
        <v>translations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93"/>
        <v>42421.35019675926</v>
      </c>
      <c r="K1438">
        <v>1453451057</v>
      </c>
      <c r="L1438" s="13">
        <f t="shared" si="94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>E1438/D1438</f>
        <v>7.7000000000000002E-3</v>
      </c>
      <c r="S1438" t="str">
        <f t="shared" si="96"/>
        <v>publishing</v>
      </c>
      <c r="T1438" t="str">
        <f t="shared" si="95"/>
        <v>translations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93"/>
        <v>41833.207638888889</v>
      </c>
      <c r="K1439">
        <v>1402058739</v>
      </c>
      <c r="L1439" s="13">
        <f t="shared" si="94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>E1439/D1439</f>
        <v>0.26900000000000002</v>
      </c>
      <c r="S1439" t="str">
        <f t="shared" si="96"/>
        <v>publishing</v>
      </c>
      <c r="T1439" t="str">
        <f t="shared" si="95"/>
        <v>translations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93"/>
        <v>42487.579861111109</v>
      </c>
      <c r="K1440">
        <v>1459198499</v>
      </c>
      <c r="L1440" s="13">
        <f t="shared" si="94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>E1440/D1440</f>
        <v>0.03</v>
      </c>
      <c r="S1440" t="str">
        <f t="shared" si="96"/>
        <v>publishing</v>
      </c>
      <c r="T1440" t="str">
        <f t="shared" si="95"/>
        <v>translations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93"/>
        <v>42070.829872685179</v>
      </c>
      <c r="K1441">
        <v>1423166101</v>
      </c>
      <c r="L1441" s="13">
        <f t="shared" si="94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>E1441/D1441</f>
        <v>6.6055045871559637E-2</v>
      </c>
      <c r="S1441" t="str">
        <f t="shared" si="96"/>
        <v>publishing</v>
      </c>
      <c r="T1441" t="str">
        <f t="shared" si="95"/>
        <v>translations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93"/>
        <v>42516.748414351852</v>
      </c>
      <c r="K1442">
        <v>1461693463</v>
      </c>
      <c r="L1442" s="13">
        <f t="shared" si="94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>E1442/D1442</f>
        <v>7.6923076923076926E-5</v>
      </c>
      <c r="S1442" t="str">
        <f t="shared" si="96"/>
        <v>publishing</v>
      </c>
      <c r="T1442" t="str">
        <f t="shared" si="95"/>
        <v>translations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93"/>
        <v>42258.765844907408</v>
      </c>
      <c r="K1443">
        <v>1436811769</v>
      </c>
      <c r="L1443" s="13">
        <f t="shared" si="94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>E1443/D1443</f>
        <v>1.1222222222222222E-2</v>
      </c>
      <c r="S1443" t="str">
        <f t="shared" si="96"/>
        <v>publishing</v>
      </c>
      <c r="T1443" t="str">
        <f t="shared" si="95"/>
        <v>translations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93"/>
        <v>42515.64534722222</v>
      </c>
      <c r="K1444">
        <v>1461598158</v>
      </c>
      <c r="L1444" s="13">
        <f t="shared" si="94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>E1444/D1444</f>
        <v>0</v>
      </c>
      <c r="S1444" t="str">
        <f t="shared" si="96"/>
        <v>publishing</v>
      </c>
      <c r="T1444" t="str">
        <f t="shared" si="95"/>
        <v>translations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93"/>
        <v>42737.926030092596</v>
      </c>
      <c r="K1445">
        <v>1480803209</v>
      </c>
      <c r="L1445" s="13">
        <f t="shared" si="94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>E1445/D1445</f>
        <v>0</v>
      </c>
      <c r="S1445" t="str">
        <f t="shared" si="96"/>
        <v>publishing</v>
      </c>
      <c r="T1445" t="str">
        <f t="shared" si="95"/>
        <v>translations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93"/>
        <v>42259.873402777783</v>
      </c>
      <c r="K1446">
        <v>1436907462</v>
      </c>
      <c r="L1446" s="13">
        <f t="shared" si="94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>E1446/D1446</f>
        <v>0</v>
      </c>
      <c r="S1446" t="str">
        <f t="shared" si="96"/>
        <v>publishing</v>
      </c>
      <c r="T1446" t="str">
        <f t="shared" si="95"/>
        <v>translations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93"/>
        <v>42169.542303240742</v>
      </c>
      <c r="K1447">
        <v>1431694855</v>
      </c>
      <c r="L1447" s="13">
        <f t="shared" si="94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>E1447/D1447</f>
        <v>0</v>
      </c>
      <c r="S1447" t="str">
        <f t="shared" si="96"/>
        <v>publishing</v>
      </c>
      <c r="T1447" t="str">
        <f t="shared" si="95"/>
        <v>translations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93"/>
        <v>42481.447662037041</v>
      </c>
      <c r="K1448">
        <v>1459507478</v>
      </c>
      <c r="L1448" s="13">
        <f t="shared" si="94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>E1448/D1448</f>
        <v>0</v>
      </c>
      <c r="S1448" t="str">
        <f t="shared" si="96"/>
        <v>publishing</v>
      </c>
      <c r="T1448" t="str">
        <f t="shared" si="95"/>
        <v>translations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93"/>
        <v>42559.730717592596</v>
      </c>
      <c r="K1449">
        <v>1465407134</v>
      </c>
      <c r="L1449" s="13">
        <f t="shared" si="94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>E1449/D1449</f>
        <v>1.4999999999999999E-4</v>
      </c>
      <c r="S1449" t="str">
        <f t="shared" si="96"/>
        <v>publishing</v>
      </c>
      <c r="T1449" t="str">
        <f t="shared" si="95"/>
        <v>translations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93"/>
        <v>42146.225694444445</v>
      </c>
      <c r="K1450">
        <v>1429655318</v>
      </c>
      <c r="L1450" s="13">
        <f t="shared" si="94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>E1450/D1450</f>
        <v>0</v>
      </c>
      <c r="S1450" t="str">
        <f t="shared" si="96"/>
        <v>publishing</v>
      </c>
      <c r="T1450" t="str">
        <f t="shared" si="95"/>
        <v>translations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93"/>
        <v>42134.811400462961</v>
      </c>
      <c r="K1451">
        <v>1427138905</v>
      </c>
      <c r="L1451" s="13">
        <f t="shared" si="94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>E1451/D1451</f>
        <v>0</v>
      </c>
      <c r="S1451" t="str">
        <f t="shared" si="96"/>
        <v>publishing</v>
      </c>
      <c r="T1451" t="str">
        <f t="shared" si="95"/>
        <v>translations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93"/>
        <v>42420.171261574069</v>
      </c>
      <c r="K1452">
        <v>1453349197</v>
      </c>
      <c r="L1452" s="13">
        <f t="shared" si="94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>E1452/D1452</f>
        <v>1.0000000000000001E-5</v>
      </c>
      <c r="S1452" t="str">
        <f t="shared" si="96"/>
        <v>publishing</v>
      </c>
      <c r="T1452" t="str">
        <f t="shared" si="95"/>
        <v>translations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93"/>
        <v>41962.00068287037</v>
      </c>
      <c r="K1453">
        <v>1413759659</v>
      </c>
      <c r="L1453" s="13">
        <f t="shared" si="94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>E1453/D1453</f>
        <v>1.0554089709762533E-4</v>
      </c>
      <c r="S1453" t="str">
        <f t="shared" si="96"/>
        <v>publishing</v>
      </c>
      <c r="T1453" t="str">
        <f t="shared" si="95"/>
        <v>translations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93"/>
        <v>41848.703275462962</v>
      </c>
      <c r="K1454">
        <v>1403974363</v>
      </c>
      <c r="L1454" s="13">
        <f t="shared" si="94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>E1454/D1454</f>
        <v>0</v>
      </c>
      <c r="S1454" t="str">
        <f t="shared" si="96"/>
        <v>publishing</v>
      </c>
      <c r="T1454" t="str">
        <f t="shared" si="95"/>
        <v>translations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93"/>
        <v>42840.654479166667</v>
      </c>
      <c r="K1455">
        <v>1488386547</v>
      </c>
      <c r="L1455" s="13">
        <f t="shared" si="94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>E1455/D1455</f>
        <v>0</v>
      </c>
      <c r="S1455" t="str">
        <f t="shared" si="96"/>
        <v>publishing</v>
      </c>
      <c r="T1455" t="str">
        <f t="shared" si="95"/>
        <v>translations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93"/>
        <v>42484.915972222225</v>
      </c>
      <c r="K1456">
        <v>1459716480</v>
      </c>
      <c r="L1456" s="13">
        <f t="shared" si="94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>E1456/D1456</f>
        <v>8.5714285714285719E-3</v>
      </c>
      <c r="S1456" t="str">
        <f t="shared" si="96"/>
        <v>publishing</v>
      </c>
      <c r="T1456" t="str">
        <f t="shared" si="95"/>
        <v>translations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93"/>
        <v>41887.568749999999</v>
      </c>
      <c r="K1457">
        <v>1405181320</v>
      </c>
      <c r="L1457" s="13">
        <f t="shared" si="94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>E1457/D1457</f>
        <v>0.105</v>
      </c>
      <c r="S1457" t="str">
        <f t="shared" si="96"/>
        <v>publishing</v>
      </c>
      <c r="T1457" t="str">
        <f t="shared" si="95"/>
        <v>translations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93"/>
        <v>42738.668576388889</v>
      </c>
      <c r="K1458">
        <v>1480867365</v>
      </c>
      <c r="L1458" s="13">
        <f t="shared" si="94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>E1458/D1458</f>
        <v>2.9000000000000001E-2</v>
      </c>
      <c r="S1458" t="str">
        <f t="shared" si="96"/>
        <v>publishing</v>
      </c>
      <c r="T1458" t="str">
        <f t="shared" si="95"/>
        <v>translations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93"/>
        <v>42319.938009259262</v>
      </c>
      <c r="K1459">
        <v>1444685444</v>
      </c>
      <c r="L1459" s="13">
        <f t="shared" si="94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>E1459/D1459</f>
        <v>0</v>
      </c>
      <c r="S1459" t="str">
        <f t="shared" si="96"/>
        <v>publishing</v>
      </c>
      <c r="T1459" t="str">
        <f t="shared" si="95"/>
        <v>translations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93"/>
        <v>41862.166666666664</v>
      </c>
      <c r="K1460">
        <v>1405097760</v>
      </c>
      <c r="L1460" s="13">
        <f t="shared" si="94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>E1460/D1460</f>
        <v>0</v>
      </c>
      <c r="S1460" t="str">
        <f t="shared" si="96"/>
        <v>publishing</v>
      </c>
      <c r="T1460" t="str">
        <f t="shared" si="95"/>
        <v>translations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93"/>
        <v>42340.725694444445</v>
      </c>
      <c r="K1461">
        <v>1446612896</v>
      </c>
      <c r="L1461" s="13">
        <f t="shared" si="94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>E1461/D1461</f>
        <v>0</v>
      </c>
      <c r="S1461" t="str">
        <f t="shared" si="96"/>
        <v>publishing</v>
      </c>
      <c r="T1461" t="str">
        <f t="shared" si="95"/>
        <v>translations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93"/>
        <v>41973.989583333328</v>
      </c>
      <c r="K1462">
        <v>1412371898</v>
      </c>
      <c r="L1462" s="13">
        <f t="shared" si="94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>E1462/D1462</f>
        <v>0</v>
      </c>
      <c r="S1462" t="str">
        <f t="shared" si="96"/>
        <v>publishing</v>
      </c>
      <c r="T1462" t="str">
        <f t="shared" si="95"/>
        <v>translations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93"/>
        <v>41933</v>
      </c>
      <c r="K1463">
        <v>1410967754</v>
      </c>
      <c r="L1463" s="13">
        <f t="shared" si="94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>E1463/D1463</f>
        <v>1.012446</v>
      </c>
      <c r="S1463" t="str">
        <f t="shared" si="96"/>
        <v>publishing</v>
      </c>
      <c r="T1463" t="str">
        <f t="shared" si="95"/>
        <v>radio &amp; podcasts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93"/>
        <v>41374.662858796299</v>
      </c>
      <c r="K1464">
        <v>1363017271</v>
      </c>
      <c r="L1464" s="13">
        <f t="shared" si="94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>E1464/D1464</f>
        <v>1.085175</v>
      </c>
      <c r="S1464" t="str">
        <f t="shared" si="96"/>
        <v>publishing</v>
      </c>
      <c r="T1464" t="str">
        <f t="shared" si="95"/>
        <v>radio &amp; podcasts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93"/>
        <v>41371.869652777779</v>
      </c>
      <c r="K1465">
        <v>1361483538</v>
      </c>
      <c r="L1465" s="13">
        <f t="shared" si="94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>E1465/D1465</f>
        <v>1.4766666666666666</v>
      </c>
      <c r="S1465" t="str">
        <f t="shared" si="96"/>
        <v>publishing</v>
      </c>
      <c r="T1465" t="str">
        <f t="shared" si="95"/>
        <v>radio &amp; podcasts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93"/>
        <v>41321.661550925928</v>
      </c>
      <c r="K1466">
        <v>1358437958</v>
      </c>
      <c r="L1466" s="13">
        <f t="shared" si="94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>E1466/D1466</f>
        <v>1.6319999999999999</v>
      </c>
      <c r="S1466" t="str">
        <f t="shared" si="96"/>
        <v>publishing</v>
      </c>
      <c r="T1466" t="str">
        <f t="shared" si="95"/>
        <v>radio &amp; podcasts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93"/>
        <v>40990.125</v>
      </c>
      <c r="K1467">
        <v>1329759452</v>
      </c>
      <c r="L1467" s="13">
        <f t="shared" si="94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>E1467/D1467</f>
        <v>4.5641449999999999</v>
      </c>
      <c r="S1467" t="str">
        <f t="shared" si="96"/>
        <v>publishing</v>
      </c>
      <c r="T1467" t="str">
        <f t="shared" si="95"/>
        <v>radio &amp; podcasts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93"/>
        <v>42381.208333333328</v>
      </c>
      <c r="K1468">
        <v>1449029266</v>
      </c>
      <c r="L1468" s="13">
        <f t="shared" si="94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>E1468/D1468</f>
        <v>1.0787731249999999</v>
      </c>
      <c r="S1468" t="str">
        <f t="shared" si="96"/>
        <v>publishing</v>
      </c>
      <c r="T1468" t="str">
        <f t="shared" si="95"/>
        <v>radio &amp; podcasts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93"/>
        <v>40993.760243055556</v>
      </c>
      <c r="K1469">
        <v>1327518885</v>
      </c>
      <c r="L1469" s="13">
        <f t="shared" si="94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>E1469/D1469</f>
        <v>1.1508</v>
      </c>
      <c r="S1469" t="str">
        <f t="shared" si="96"/>
        <v>publishing</v>
      </c>
      <c r="T1469" t="str">
        <f t="shared" si="95"/>
        <v>radio &amp; podcasts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93"/>
        <v>40706.014456018522</v>
      </c>
      <c r="K1470">
        <v>1302654049</v>
      </c>
      <c r="L1470" s="13">
        <f t="shared" si="94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>E1470/D1470</f>
        <v>1.0236842105263158</v>
      </c>
      <c r="S1470" t="str">
        <f t="shared" si="96"/>
        <v>publishing</v>
      </c>
      <c r="T1470" t="str">
        <f t="shared" si="95"/>
        <v>radio &amp; podcasts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93"/>
        <v>41320.598483796297</v>
      </c>
      <c r="K1471">
        <v>1358346109</v>
      </c>
      <c r="L1471" s="13">
        <f t="shared" si="94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>E1471/D1471</f>
        <v>1.0842485875706214</v>
      </c>
      <c r="S1471" t="str">
        <f t="shared" si="96"/>
        <v>publishing</v>
      </c>
      <c r="T1471" t="str">
        <f t="shared" si="95"/>
        <v>radio &amp; podcasts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93"/>
        <v>41271.827118055553</v>
      </c>
      <c r="K1472">
        <v>1354909863</v>
      </c>
      <c r="L1472" s="13">
        <f t="shared" si="94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>E1472/D1472</f>
        <v>1.2513333333333334</v>
      </c>
      <c r="S1472" t="str">
        <f t="shared" si="96"/>
        <v>publishing</v>
      </c>
      <c r="T1472" t="str">
        <f t="shared" si="95"/>
        <v>radio &amp; podcasts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93"/>
        <v>42103.957569444443</v>
      </c>
      <c r="K1473">
        <v>1426028334</v>
      </c>
      <c r="L1473" s="13">
        <f t="shared" si="94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>E1473/D1473</f>
        <v>1.03840625</v>
      </c>
      <c r="S1473" t="str">
        <f t="shared" si="96"/>
        <v>publishing</v>
      </c>
      <c r="T1473" t="str">
        <f t="shared" si="95"/>
        <v>radio &amp; podcasts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93"/>
        <v>41563.542858796296</v>
      </c>
      <c r="K1474">
        <v>1379336503</v>
      </c>
      <c r="L1474" s="13">
        <f t="shared" si="94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>E1474/D1474</f>
        <v>1.3870400000000001</v>
      </c>
      <c r="S1474" t="str">
        <f t="shared" si="96"/>
        <v>publishing</v>
      </c>
      <c r="T1474" t="str">
        <f t="shared" si="95"/>
        <v>radio &amp; podcasts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7">(((I1475/60)/60)/24)+DATE(1970,1,1)</f>
        <v>40969.979618055557</v>
      </c>
      <c r="K1475">
        <v>1328052639</v>
      </c>
      <c r="L1475" s="13">
        <f t="shared" ref="L1475:L1538" si="98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>E1475/D1475</f>
        <v>1.20516</v>
      </c>
      <c r="S1475" t="str">
        <f t="shared" si="96"/>
        <v>publishing</v>
      </c>
      <c r="T1475" t="str">
        <f t="shared" ref="T1475:T1538" si="99">RIGHT(P1475,LEN(P1475)-SEARCH("/",P1475))</f>
        <v>radio &amp; podcasts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7"/>
        <v>41530.727916666663</v>
      </c>
      <c r="K1476">
        <v>1376501292</v>
      </c>
      <c r="L1476" s="13">
        <f t="shared" si="98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>E1476/D1476</f>
        <v>1.1226666666666667</v>
      </c>
      <c r="S1476" t="str">
        <f t="shared" si="96"/>
        <v>publishing</v>
      </c>
      <c r="T1476" t="str">
        <f t="shared" si="99"/>
        <v>radio &amp; podcasts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7"/>
        <v>41993.207638888889</v>
      </c>
      <c r="K1477">
        <v>1416244863</v>
      </c>
      <c r="L1477" s="13">
        <f t="shared" si="98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>E1477/D1477</f>
        <v>1.8866966666666667</v>
      </c>
      <c r="S1477" t="str">
        <f t="shared" si="96"/>
        <v>publishing</v>
      </c>
      <c r="T1477" t="str">
        <f t="shared" si="99"/>
        <v>radio &amp; podcasts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7"/>
        <v>40796.041921296295</v>
      </c>
      <c r="K1478">
        <v>1313024422</v>
      </c>
      <c r="L1478" s="13">
        <f t="shared" si="98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>E1478/D1478</f>
        <v>6.6155466666666669</v>
      </c>
      <c r="S1478" t="str">
        <f t="shared" si="96"/>
        <v>publishing</v>
      </c>
      <c r="T1478" t="str">
        <f t="shared" si="99"/>
        <v>radio &amp; podcasts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7"/>
        <v>40900.125</v>
      </c>
      <c r="K1479">
        <v>1319467604</v>
      </c>
      <c r="L1479" s="13">
        <f t="shared" si="98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>E1479/D1479</f>
        <v>1.1131</v>
      </c>
      <c r="S1479" t="str">
        <f t="shared" si="96"/>
        <v>publishing</v>
      </c>
      <c r="T1479" t="str">
        <f t="shared" si="99"/>
        <v>radio &amp; podcasts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7"/>
        <v>41408.871678240743</v>
      </c>
      <c r="K1480">
        <v>1367355313</v>
      </c>
      <c r="L1480" s="13">
        <f t="shared" si="98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>E1480/D1480</f>
        <v>11.8161422</v>
      </c>
      <c r="S1480" t="str">
        <f t="shared" si="96"/>
        <v>publishing</v>
      </c>
      <c r="T1480" t="str">
        <f t="shared" si="99"/>
        <v>radio &amp; podcasts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7"/>
        <v>41769.165972222225</v>
      </c>
      <c r="K1481">
        <v>1398448389</v>
      </c>
      <c r="L1481" s="13">
        <f t="shared" si="98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>E1481/D1481</f>
        <v>1.37375</v>
      </c>
      <c r="S1481" t="str">
        <f t="shared" si="96"/>
        <v>publishing</v>
      </c>
      <c r="T1481" t="str">
        <f t="shared" si="99"/>
        <v>radio &amp; podcasts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7"/>
        <v>41481.708333333336</v>
      </c>
      <c r="K1482">
        <v>1373408699</v>
      </c>
      <c r="L1482" s="13">
        <f t="shared" si="98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>E1482/D1482</f>
        <v>1.170404</v>
      </c>
      <c r="S1482" t="str">
        <f t="shared" si="96"/>
        <v>publishing</v>
      </c>
      <c r="T1482" t="str">
        <f t="shared" si="99"/>
        <v>radio &amp; podcasts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7"/>
        <v>41580.922974537039</v>
      </c>
      <c r="K1483">
        <v>1380838145</v>
      </c>
      <c r="L1483" s="13">
        <f t="shared" si="98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>E1483/D1483</f>
        <v>2.1000000000000001E-2</v>
      </c>
      <c r="S1483" t="str">
        <f t="shared" ref="S1483:S1546" si="100">LEFT(P1483,SEARCH("/",P1483)-1)</f>
        <v>publishing</v>
      </c>
      <c r="T1483" t="str">
        <f t="shared" si="99"/>
        <v>fiction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7"/>
        <v>41159.32708333333</v>
      </c>
      <c r="K1484">
        <v>1345062936</v>
      </c>
      <c r="L1484" s="13">
        <f t="shared" si="98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>E1484/D1484</f>
        <v>1E-3</v>
      </c>
      <c r="S1484" t="str">
        <f t="shared" si="100"/>
        <v>publishing</v>
      </c>
      <c r="T1484" t="str">
        <f t="shared" si="99"/>
        <v>fiction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7"/>
        <v>42573.192997685182</v>
      </c>
      <c r="K1485">
        <v>1467002275</v>
      </c>
      <c r="L1485" s="13">
        <f t="shared" si="98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>E1485/D1485</f>
        <v>7.1428571428571426E-3</v>
      </c>
      <c r="S1485" t="str">
        <f t="shared" si="100"/>
        <v>publishing</v>
      </c>
      <c r="T1485" t="str">
        <f t="shared" si="99"/>
        <v>fiction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7"/>
        <v>41111.618750000001</v>
      </c>
      <c r="K1486">
        <v>1337834963</v>
      </c>
      <c r="L1486" s="13">
        <f t="shared" si="98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>E1486/D1486</f>
        <v>0</v>
      </c>
      <c r="S1486" t="str">
        <f t="shared" si="100"/>
        <v>publishing</v>
      </c>
      <c r="T1486" t="str">
        <f t="shared" si="99"/>
        <v>fiction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7"/>
        <v>42175.795983796299</v>
      </c>
      <c r="K1487">
        <v>1430939173</v>
      </c>
      <c r="L1487" s="13">
        <f t="shared" si="98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>E1487/D1487</f>
        <v>2.2388059701492536E-2</v>
      </c>
      <c r="S1487" t="str">
        <f t="shared" si="100"/>
        <v>publishing</v>
      </c>
      <c r="T1487" t="str">
        <f t="shared" si="99"/>
        <v>fiction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7"/>
        <v>42062.168530092589</v>
      </c>
      <c r="K1488">
        <v>1422417761</v>
      </c>
      <c r="L1488" s="13">
        <f t="shared" si="98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>E1488/D1488</f>
        <v>2.3999999999999998E-3</v>
      </c>
      <c r="S1488" t="str">
        <f t="shared" si="100"/>
        <v>publishing</v>
      </c>
      <c r="T1488" t="str">
        <f t="shared" si="99"/>
        <v>fiction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7"/>
        <v>42584.917488425926</v>
      </c>
      <c r="K1489">
        <v>1467583271</v>
      </c>
      <c r="L1489" s="13">
        <f t="shared" si="98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>E1489/D1489</f>
        <v>0</v>
      </c>
      <c r="S1489" t="str">
        <f t="shared" si="100"/>
        <v>publishing</v>
      </c>
      <c r="T1489" t="str">
        <f t="shared" si="99"/>
        <v>fiction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7"/>
        <v>41644.563194444447</v>
      </c>
      <c r="K1490">
        <v>1386336660</v>
      </c>
      <c r="L1490" s="13">
        <f t="shared" si="98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>E1490/D1490</f>
        <v>2.4E-2</v>
      </c>
      <c r="S1490" t="str">
        <f t="shared" si="100"/>
        <v>publishing</v>
      </c>
      <c r="T1490" t="str">
        <f t="shared" si="99"/>
        <v>fiction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7"/>
        <v>41228.653379629628</v>
      </c>
      <c r="K1491">
        <v>1350398452</v>
      </c>
      <c r="L1491" s="13">
        <f t="shared" si="98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>E1491/D1491</f>
        <v>0</v>
      </c>
      <c r="S1491" t="str">
        <f t="shared" si="100"/>
        <v>publishing</v>
      </c>
      <c r="T1491" t="str">
        <f t="shared" si="99"/>
        <v>fiction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7"/>
        <v>41549.561041666668</v>
      </c>
      <c r="K1492">
        <v>1378214874</v>
      </c>
      <c r="L1492" s="13">
        <f t="shared" si="98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>E1492/D1492</f>
        <v>0.30862068965517242</v>
      </c>
      <c r="S1492" t="str">
        <f t="shared" si="100"/>
        <v>publishing</v>
      </c>
      <c r="T1492" t="str">
        <f t="shared" si="99"/>
        <v>fiction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7"/>
        <v>42050.651388888888</v>
      </c>
      <c r="K1493">
        <v>1418922443</v>
      </c>
      <c r="L1493" s="13">
        <f t="shared" si="98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>E1493/D1493</f>
        <v>8.3333333333333329E-2</v>
      </c>
      <c r="S1493" t="str">
        <f t="shared" si="100"/>
        <v>publishing</v>
      </c>
      <c r="T1493" t="str">
        <f t="shared" si="99"/>
        <v>fiction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7"/>
        <v>40712.884791666671</v>
      </c>
      <c r="K1494">
        <v>1305839646</v>
      </c>
      <c r="L1494" s="13">
        <f t="shared" si="98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>E1494/D1494</f>
        <v>7.4999999999999997E-3</v>
      </c>
      <c r="S1494" t="str">
        <f t="shared" si="100"/>
        <v>publishing</v>
      </c>
      <c r="T1494" t="str">
        <f t="shared" si="99"/>
        <v>fiction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7"/>
        <v>41441.866608796299</v>
      </c>
      <c r="K1495">
        <v>1368823675</v>
      </c>
      <c r="L1495" s="13">
        <f t="shared" si="98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>E1495/D1495</f>
        <v>0</v>
      </c>
      <c r="S1495" t="str">
        <f t="shared" si="100"/>
        <v>publishing</v>
      </c>
      <c r="T1495" t="str">
        <f t="shared" si="99"/>
        <v>fiction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7"/>
        <v>42097.651388888888</v>
      </c>
      <c r="K1496">
        <v>1425489613</v>
      </c>
      <c r="L1496" s="13">
        <f t="shared" si="98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>E1496/D1496</f>
        <v>8.8999999999999996E-2</v>
      </c>
      <c r="S1496" t="str">
        <f t="shared" si="100"/>
        <v>publishing</v>
      </c>
      <c r="T1496" t="str">
        <f t="shared" si="99"/>
        <v>fiction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7"/>
        <v>40782.789710648147</v>
      </c>
      <c r="K1497">
        <v>1311879431</v>
      </c>
      <c r="L1497" s="13">
        <f t="shared" si="98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>E1497/D1497</f>
        <v>0</v>
      </c>
      <c r="S1497" t="str">
        <f t="shared" si="100"/>
        <v>publishing</v>
      </c>
      <c r="T1497" t="str">
        <f t="shared" si="99"/>
        <v>fiction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7"/>
        <v>41898.475219907406</v>
      </c>
      <c r="K1498">
        <v>1405682659</v>
      </c>
      <c r="L1498" s="13">
        <f t="shared" si="98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>E1498/D1498</f>
        <v>0</v>
      </c>
      <c r="S1498" t="str">
        <f t="shared" si="100"/>
        <v>publishing</v>
      </c>
      <c r="T1498" t="str">
        <f t="shared" si="99"/>
        <v>fiction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7"/>
        <v>41486.821527777778</v>
      </c>
      <c r="K1499">
        <v>1371655522</v>
      </c>
      <c r="L1499" s="13">
        <f t="shared" si="98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>E1499/D1499</f>
        <v>6.666666666666667E-5</v>
      </c>
      <c r="S1499" t="str">
        <f t="shared" si="100"/>
        <v>publishing</v>
      </c>
      <c r="T1499" t="str">
        <f t="shared" si="99"/>
        <v>fiction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7"/>
        <v>41885.983541666668</v>
      </c>
      <c r="K1500">
        <v>1405899378</v>
      </c>
      <c r="L1500" s="13">
        <f t="shared" si="98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>E1500/D1500</f>
        <v>1.9E-2</v>
      </c>
      <c r="S1500" t="str">
        <f t="shared" si="100"/>
        <v>publishing</v>
      </c>
      <c r="T1500" t="str">
        <f t="shared" si="99"/>
        <v>fiction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7"/>
        <v>42587.007326388892</v>
      </c>
      <c r="K1501">
        <v>1465171833</v>
      </c>
      <c r="L1501" s="13">
        <f t="shared" si="98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>E1501/D1501</f>
        <v>2.5000000000000001E-3</v>
      </c>
      <c r="S1501" t="str">
        <f t="shared" si="100"/>
        <v>publishing</v>
      </c>
      <c r="T1501" t="str">
        <f t="shared" si="99"/>
        <v>fiction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7"/>
        <v>41395.904594907406</v>
      </c>
      <c r="K1502">
        <v>1364852557</v>
      </c>
      <c r="L1502" s="13">
        <f t="shared" si="98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>E1502/D1502</f>
        <v>0.25035714285714283</v>
      </c>
      <c r="S1502" t="str">
        <f t="shared" si="100"/>
        <v>publishing</v>
      </c>
      <c r="T1502" t="str">
        <f t="shared" si="99"/>
        <v>fiction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7"/>
        <v>42193.583599537036</v>
      </c>
      <c r="K1503">
        <v>1433772023</v>
      </c>
      <c r="L1503" s="13">
        <f t="shared" si="98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>E1503/D1503</f>
        <v>1.6633076923076924</v>
      </c>
      <c r="S1503" t="str">
        <f t="shared" si="100"/>
        <v>photography</v>
      </c>
      <c r="T1503" t="str">
        <f t="shared" si="99"/>
        <v>photobooks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7"/>
        <v>42454.916666666672</v>
      </c>
      <c r="K1504">
        <v>1456491680</v>
      </c>
      <c r="L1504" s="13">
        <f t="shared" si="98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>E1504/D1504</f>
        <v>1.0144545454545455</v>
      </c>
      <c r="S1504" t="str">
        <f t="shared" si="100"/>
        <v>photography</v>
      </c>
      <c r="T1504" t="str">
        <f t="shared" si="99"/>
        <v>photobooks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7"/>
        <v>42666.347233796296</v>
      </c>
      <c r="K1505">
        <v>1472026801</v>
      </c>
      <c r="L1505" s="13">
        <f t="shared" si="98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>E1505/D1505</f>
        <v>1.0789146666666667</v>
      </c>
      <c r="S1505" t="str">
        <f t="shared" si="100"/>
        <v>photography</v>
      </c>
      <c r="T1505" t="str">
        <f t="shared" si="99"/>
        <v>photobooks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7"/>
        <v>41800.356249999997</v>
      </c>
      <c r="K1506">
        <v>1399996024</v>
      </c>
      <c r="L1506" s="13">
        <f t="shared" si="98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>E1506/D1506</f>
        <v>2.7793846153846156</v>
      </c>
      <c r="S1506" t="str">
        <f t="shared" si="100"/>
        <v>photography</v>
      </c>
      <c r="T1506" t="str">
        <f t="shared" si="99"/>
        <v>photobooks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7"/>
        <v>42451.834027777775</v>
      </c>
      <c r="K1507">
        <v>1455446303</v>
      </c>
      <c r="L1507" s="13">
        <f t="shared" si="98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>E1507/D1507</f>
        <v>1.0358125</v>
      </c>
      <c r="S1507" t="str">
        <f t="shared" si="100"/>
        <v>photography</v>
      </c>
      <c r="T1507" t="str">
        <f t="shared" si="99"/>
        <v>photobooks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7"/>
        <v>41844.785925925928</v>
      </c>
      <c r="K1508">
        <v>1403635904</v>
      </c>
      <c r="L1508" s="13">
        <f t="shared" si="98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>E1508/D1508</f>
        <v>1.1140000000000001</v>
      </c>
      <c r="S1508" t="str">
        <f t="shared" si="100"/>
        <v>photography</v>
      </c>
      <c r="T1508" t="str">
        <f t="shared" si="99"/>
        <v>photobooks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7"/>
        <v>40313.340277777781</v>
      </c>
      <c r="K1509">
        <v>1268822909</v>
      </c>
      <c r="L1509" s="13">
        <f t="shared" si="98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>E1509/D1509</f>
        <v>2.15</v>
      </c>
      <c r="S1509" t="str">
        <f t="shared" si="100"/>
        <v>photography</v>
      </c>
      <c r="T1509" t="str">
        <f t="shared" si="99"/>
        <v>photobooks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7"/>
        <v>41817.614363425928</v>
      </c>
      <c r="K1510">
        <v>1401201881</v>
      </c>
      <c r="L1510" s="13">
        <f t="shared" si="98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>E1510/D1510</f>
        <v>1.1076216216216217</v>
      </c>
      <c r="S1510" t="str">
        <f t="shared" si="100"/>
        <v>photography</v>
      </c>
      <c r="T1510" t="str">
        <f t="shared" si="99"/>
        <v>photobooks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7"/>
        <v>42780.957638888889</v>
      </c>
      <c r="K1511">
        <v>1484570885</v>
      </c>
      <c r="L1511" s="13">
        <f t="shared" si="98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>E1511/D1511</f>
        <v>1.2364125714285714</v>
      </c>
      <c r="S1511" t="str">
        <f t="shared" si="100"/>
        <v>photography</v>
      </c>
      <c r="T1511" t="str">
        <f t="shared" si="99"/>
        <v>photobooks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7"/>
        <v>41839.385162037033</v>
      </c>
      <c r="K1512">
        <v>1403169278</v>
      </c>
      <c r="L1512" s="13">
        <f t="shared" si="98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>E1512/D1512</f>
        <v>1.0103500000000001</v>
      </c>
      <c r="S1512" t="str">
        <f t="shared" si="100"/>
        <v>photography</v>
      </c>
      <c r="T1512" t="str">
        <f t="shared" si="99"/>
        <v>photobooks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7"/>
        <v>42326.625046296293</v>
      </c>
      <c r="K1513">
        <v>1445263204</v>
      </c>
      <c r="L1513" s="13">
        <f t="shared" si="98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>E1513/D1513</f>
        <v>1.1179285714285714</v>
      </c>
      <c r="S1513" t="str">
        <f t="shared" si="100"/>
        <v>photography</v>
      </c>
      <c r="T1513" t="str">
        <f t="shared" si="99"/>
        <v>photobooks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7"/>
        <v>42771.684479166666</v>
      </c>
      <c r="K1514">
        <v>1483719939</v>
      </c>
      <c r="L1514" s="13">
        <f t="shared" si="98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>E1514/D1514</f>
        <v>5.5877142857142861</v>
      </c>
      <c r="S1514" t="str">
        <f t="shared" si="100"/>
        <v>photography</v>
      </c>
      <c r="T1514" t="str">
        <f t="shared" si="99"/>
        <v>photobooks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7"/>
        <v>41836.637337962966</v>
      </c>
      <c r="K1515">
        <v>1402931866</v>
      </c>
      <c r="L1515" s="13">
        <f t="shared" si="98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>E1515/D1515</f>
        <v>1.5001875</v>
      </c>
      <c r="S1515" t="str">
        <f t="shared" si="100"/>
        <v>photography</v>
      </c>
      <c r="T1515" t="str">
        <f t="shared" si="99"/>
        <v>photobooks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7"/>
        <v>42274.597685185188</v>
      </c>
      <c r="K1516">
        <v>1439907640</v>
      </c>
      <c r="L1516" s="13">
        <f t="shared" si="98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>E1516/D1516</f>
        <v>1.0647599999999999</v>
      </c>
      <c r="S1516" t="str">
        <f t="shared" si="100"/>
        <v>photography</v>
      </c>
      <c r="T1516" t="str">
        <f t="shared" si="99"/>
        <v>photobooks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7"/>
        <v>42445.211770833332</v>
      </c>
      <c r="K1517">
        <v>1455516297</v>
      </c>
      <c r="L1517" s="13">
        <f t="shared" si="98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>E1517/D1517</f>
        <v>1.57189</v>
      </c>
      <c r="S1517" t="str">
        <f t="shared" si="100"/>
        <v>photography</v>
      </c>
      <c r="T1517" t="str">
        <f t="shared" si="99"/>
        <v>photobooks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7"/>
        <v>42649.583333333328</v>
      </c>
      <c r="K1518">
        <v>1473160292</v>
      </c>
      <c r="L1518" s="13">
        <f t="shared" si="98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>E1518/D1518</f>
        <v>1.0865882352941176</v>
      </c>
      <c r="S1518" t="str">
        <f t="shared" si="100"/>
        <v>photography</v>
      </c>
      <c r="T1518" t="str">
        <f t="shared" si="99"/>
        <v>photobooks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7"/>
        <v>41979.25</v>
      </c>
      <c r="K1519">
        <v>1415194553</v>
      </c>
      <c r="L1519" s="13">
        <f t="shared" si="98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>E1519/D1519</f>
        <v>1.6197999999999999</v>
      </c>
      <c r="S1519" t="str">
        <f t="shared" si="100"/>
        <v>photography</v>
      </c>
      <c r="T1519" t="str">
        <f t="shared" si="99"/>
        <v>photobooks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7"/>
        <v>41790.8200462963</v>
      </c>
      <c r="K1520">
        <v>1398973252</v>
      </c>
      <c r="L1520" s="13">
        <f t="shared" si="98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>E1520/D1520</f>
        <v>2.0536666666666665</v>
      </c>
      <c r="S1520" t="str">
        <f t="shared" si="100"/>
        <v>photography</v>
      </c>
      <c r="T1520" t="str">
        <f t="shared" si="99"/>
        <v>photobooks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7"/>
        <v>41810.915972222225</v>
      </c>
      <c r="K1521">
        <v>1400867283</v>
      </c>
      <c r="L1521" s="13">
        <f t="shared" si="98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>E1521/D1521</f>
        <v>1.033638888888889</v>
      </c>
      <c r="S1521" t="str">
        <f t="shared" si="100"/>
        <v>photography</v>
      </c>
      <c r="T1521" t="str">
        <f t="shared" si="99"/>
        <v>photobooks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7"/>
        <v>41992.166666666672</v>
      </c>
      <c r="K1522">
        <v>1415824513</v>
      </c>
      <c r="L1522" s="13">
        <f t="shared" si="98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>E1522/D1522</f>
        <v>1.0347222222222223</v>
      </c>
      <c r="S1522" t="str">
        <f t="shared" si="100"/>
        <v>photography</v>
      </c>
      <c r="T1522" t="str">
        <f t="shared" si="99"/>
        <v>photobooks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7"/>
        <v>42528.167719907404</v>
      </c>
      <c r="K1523">
        <v>1462248091</v>
      </c>
      <c r="L1523" s="13">
        <f t="shared" si="98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>E1523/D1523</f>
        <v>1.0681333333333334</v>
      </c>
      <c r="S1523" t="str">
        <f t="shared" si="100"/>
        <v>photography</v>
      </c>
      <c r="T1523" t="str">
        <f t="shared" si="99"/>
        <v>photobooks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7"/>
        <v>41929.830312500002</v>
      </c>
      <c r="K1524">
        <v>1410983739</v>
      </c>
      <c r="L1524" s="13">
        <f t="shared" si="98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>E1524/D1524</f>
        <v>1.3896574712643677</v>
      </c>
      <c r="S1524" t="str">
        <f t="shared" si="100"/>
        <v>photography</v>
      </c>
      <c r="T1524" t="str">
        <f t="shared" si="99"/>
        <v>photobooks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7"/>
        <v>41996</v>
      </c>
      <c r="K1525">
        <v>1416592916</v>
      </c>
      <c r="L1525" s="13">
        <f t="shared" si="98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>E1525/D1525</f>
        <v>1.2484324324324325</v>
      </c>
      <c r="S1525" t="str">
        <f t="shared" si="100"/>
        <v>photography</v>
      </c>
      <c r="T1525" t="str">
        <f t="shared" si="99"/>
        <v>photobooks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7"/>
        <v>42786.501041666663</v>
      </c>
      <c r="K1526">
        <v>1485000090</v>
      </c>
      <c r="L1526" s="13">
        <f t="shared" si="98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>E1526/D1526</f>
        <v>2.0699999999999998</v>
      </c>
      <c r="S1526" t="str">
        <f t="shared" si="100"/>
        <v>photography</v>
      </c>
      <c r="T1526" t="str">
        <f t="shared" si="99"/>
        <v>photobooks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7"/>
        <v>42600.702986111108</v>
      </c>
      <c r="K1527">
        <v>1468947138</v>
      </c>
      <c r="L1527" s="13">
        <f t="shared" si="98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>E1527/D1527</f>
        <v>1.7400576923076922</v>
      </c>
      <c r="S1527" t="str">
        <f t="shared" si="100"/>
        <v>photography</v>
      </c>
      <c r="T1527" t="str">
        <f t="shared" si="99"/>
        <v>photobooks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7"/>
        <v>42388.276006944448</v>
      </c>
      <c r="K1528">
        <v>1448951847</v>
      </c>
      <c r="L1528" s="13">
        <f t="shared" si="98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>E1528/D1528</f>
        <v>1.2032608695652174</v>
      </c>
      <c r="S1528" t="str">
        <f t="shared" si="100"/>
        <v>photography</v>
      </c>
      <c r="T1528" t="str">
        <f t="shared" si="99"/>
        <v>photobooks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7"/>
        <v>42808.558865740735</v>
      </c>
      <c r="K1529">
        <v>1487082286</v>
      </c>
      <c r="L1529" s="13">
        <f t="shared" si="98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>E1529/D1529</f>
        <v>1.1044428571428573</v>
      </c>
      <c r="S1529" t="str">
        <f t="shared" si="100"/>
        <v>photography</v>
      </c>
      <c r="T1529" t="str">
        <f t="shared" si="99"/>
        <v>photobooks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7"/>
        <v>42767</v>
      </c>
      <c r="K1530">
        <v>1483292122</v>
      </c>
      <c r="L1530" s="13">
        <f t="shared" si="98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>E1530/D1530</f>
        <v>2.8156666666666665</v>
      </c>
      <c r="S1530" t="str">
        <f t="shared" si="100"/>
        <v>photography</v>
      </c>
      <c r="T1530" t="str">
        <f t="shared" si="99"/>
        <v>photobooks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7"/>
        <v>42082.587037037039</v>
      </c>
      <c r="K1531">
        <v>1424185520</v>
      </c>
      <c r="L1531" s="13">
        <f t="shared" si="98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>E1531/D1531</f>
        <v>1.0067894736842105</v>
      </c>
      <c r="S1531" t="str">
        <f t="shared" si="100"/>
        <v>photography</v>
      </c>
      <c r="T1531" t="str">
        <f t="shared" si="99"/>
        <v>photobooks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7"/>
        <v>42300.767303240747</v>
      </c>
      <c r="K1532">
        <v>1443464695</v>
      </c>
      <c r="L1532" s="13">
        <f t="shared" si="98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>E1532/D1532</f>
        <v>1.3482571428571428</v>
      </c>
      <c r="S1532" t="str">
        <f t="shared" si="100"/>
        <v>photography</v>
      </c>
      <c r="T1532" t="str">
        <f t="shared" si="99"/>
        <v>photobooks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7"/>
        <v>41974.125</v>
      </c>
      <c r="K1533">
        <v>1414610126</v>
      </c>
      <c r="L1533" s="13">
        <f t="shared" si="98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>E1533/D1533</f>
        <v>1.7595744680851064</v>
      </c>
      <c r="S1533" t="str">
        <f t="shared" si="100"/>
        <v>photography</v>
      </c>
      <c r="T1533" t="str">
        <f t="shared" si="99"/>
        <v>photobooks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7"/>
        <v>42415.625</v>
      </c>
      <c r="K1534">
        <v>1453461865</v>
      </c>
      <c r="L1534" s="13">
        <f t="shared" si="98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>E1534/D1534</f>
        <v>4.8402000000000003</v>
      </c>
      <c r="S1534" t="str">
        <f t="shared" si="100"/>
        <v>photography</v>
      </c>
      <c r="T1534" t="str">
        <f t="shared" si="99"/>
        <v>photobooks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7"/>
        <v>42492.165972222225</v>
      </c>
      <c r="K1535">
        <v>1457913777</v>
      </c>
      <c r="L1535" s="13">
        <f t="shared" si="98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>E1535/D1535</f>
        <v>1.4514</v>
      </c>
      <c r="S1535" t="str">
        <f t="shared" si="100"/>
        <v>photography</v>
      </c>
      <c r="T1535" t="str">
        <f t="shared" si="99"/>
        <v>photobooks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7"/>
        <v>42251.67432870371</v>
      </c>
      <c r="K1536">
        <v>1438791062</v>
      </c>
      <c r="L1536" s="13">
        <f t="shared" si="98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>E1536/D1536</f>
        <v>4.1773333333333333</v>
      </c>
      <c r="S1536" t="str">
        <f t="shared" si="100"/>
        <v>photography</v>
      </c>
      <c r="T1536" t="str">
        <f t="shared" si="99"/>
        <v>photobooks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7"/>
        <v>42513.916666666672</v>
      </c>
      <c r="K1537">
        <v>1461527631</v>
      </c>
      <c r="L1537" s="13">
        <f t="shared" si="98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>E1537/D1537</f>
        <v>1.3242499999999999</v>
      </c>
      <c r="S1537" t="str">
        <f t="shared" si="100"/>
        <v>photography</v>
      </c>
      <c r="T1537" t="str">
        <f t="shared" si="99"/>
        <v>photobooks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7"/>
        <v>42243.802199074074</v>
      </c>
      <c r="K1538">
        <v>1438110910</v>
      </c>
      <c r="L1538" s="13">
        <f t="shared" si="98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>E1538/D1538</f>
        <v>2.5030841666666666</v>
      </c>
      <c r="S1538" t="str">
        <f t="shared" si="100"/>
        <v>photography</v>
      </c>
      <c r="T1538" t="str">
        <f t="shared" si="99"/>
        <v>photobooks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01">(((I1539/60)/60)/24)+DATE(1970,1,1)</f>
        <v>42588.75</v>
      </c>
      <c r="K1539">
        <v>1467358427</v>
      </c>
      <c r="L1539" s="13">
        <f t="shared" ref="L1539:L1602" si="102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>E1539/D1539</f>
        <v>1.7989999999999999</v>
      </c>
      <c r="S1539" t="str">
        <f t="shared" si="100"/>
        <v>photography</v>
      </c>
      <c r="T1539" t="str">
        <f t="shared" ref="T1539:T1602" si="103">RIGHT(P1539,LEN(P1539)-SEARCH("/",P1539))</f>
        <v>photobooks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01"/>
        <v>42026.782060185185</v>
      </c>
      <c r="K1540">
        <v>1418064370</v>
      </c>
      <c r="L1540" s="13">
        <f t="shared" si="102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>E1540/D1540</f>
        <v>1.0262857142857142</v>
      </c>
      <c r="S1540" t="str">
        <f t="shared" si="100"/>
        <v>photography</v>
      </c>
      <c r="T1540" t="str">
        <f t="shared" si="103"/>
        <v>photobooks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01"/>
        <v>42738.919201388882</v>
      </c>
      <c r="K1541">
        <v>1480629819</v>
      </c>
      <c r="L1541" s="13">
        <f t="shared" si="102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>E1541/D1541</f>
        <v>1.359861</v>
      </c>
      <c r="S1541" t="str">
        <f t="shared" si="100"/>
        <v>photography</v>
      </c>
      <c r="T1541" t="str">
        <f t="shared" si="103"/>
        <v>photobooks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01"/>
        <v>41969.052083333328</v>
      </c>
      <c r="K1542">
        <v>1414368616</v>
      </c>
      <c r="L1542" s="13">
        <f t="shared" si="102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>E1542/D1542</f>
        <v>1.1786666666666668</v>
      </c>
      <c r="S1542" t="str">
        <f t="shared" si="100"/>
        <v>photography</v>
      </c>
      <c r="T1542" t="str">
        <f t="shared" si="103"/>
        <v>photobooks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01"/>
        <v>42004.712245370371</v>
      </c>
      <c r="K1543">
        <v>1417453538</v>
      </c>
      <c r="L1543" s="13">
        <f t="shared" si="102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>E1543/D1543</f>
        <v>3.3333333333333332E-4</v>
      </c>
      <c r="S1543" t="str">
        <f t="shared" si="100"/>
        <v>photography</v>
      </c>
      <c r="T1543" t="str">
        <f t="shared" si="103"/>
        <v>nature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01"/>
        <v>42185.996527777781</v>
      </c>
      <c r="K1544">
        <v>1434412500</v>
      </c>
      <c r="L1544" s="13">
        <f t="shared" si="102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>E1544/D1544</f>
        <v>0.04</v>
      </c>
      <c r="S1544" t="str">
        <f t="shared" si="100"/>
        <v>photography</v>
      </c>
      <c r="T1544" t="str">
        <f t="shared" si="103"/>
        <v>nature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01"/>
        <v>41965.551319444443</v>
      </c>
      <c r="K1545">
        <v>1414066434</v>
      </c>
      <c r="L1545" s="13">
        <f t="shared" si="102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>E1545/D1545</f>
        <v>4.4444444444444444E-3</v>
      </c>
      <c r="S1545" t="str">
        <f t="shared" si="100"/>
        <v>photography</v>
      </c>
      <c r="T1545" t="str">
        <f t="shared" si="103"/>
        <v>nature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01"/>
        <v>42095.012499999997</v>
      </c>
      <c r="K1546">
        <v>1424222024</v>
      </c>
      <c r="L1546" s="13">
        <f t="shared" si="102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>E1546/D1546</f>
        <v>0</v>
      </c>
      <c r="S1546" t="str">
        <f t="shared" si="100"/>
        <v>photography</v>
      </c>
      <c r="T1546" t="str">
        <f t="shared" si="103"/>
        <v>nature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01"/>
        <v>42065.886111111111</v>
      </c>
      <c r="K1547">
        <v>1422393234</v>
      </c>
      <c r="L1547" s="13">
        <f t="shared" si="102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>E1547/D1547</f>
        <v>3.3333333333333332E-4</v>
      </c>
      <c r="S1547" t="str">
        <f t="shared" ref="S1547:S1610" si="104">LEFT(P1547,SEARCH("/",P1547)-1)</f>
        <v>photography</v>
      </c>
      <c r="T1547" t="str">
        <f t="shared" si="103"/>
        <v>nature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01"/>
        <v>41899.212951388887</v>
      </c>
      <c r="K1548">
        <v>1405746399</v>
      </c>
      <c r="L1548" s="13">
        <f t="shared" si="102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>E1548/D1548</f>
        <v>0.28899999999999998</v>
      </c>
      <c r="S1548" t="str">
        <f t="shared" si="104"/>
        <v>photography</v>
      </c>
      <c r="T1548" t="str">
        <f t="shared" si="103"/>
        <v>nature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01"/>
        <v>42789.426875000005</v>
      </c>
      <c r="K1549">
        <v>1487240082</v>
      </c>
      <c r="L1549" s="13">
        <f t="shared" si="102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>E1549/D1549</f>
        <v>0</v>
      </c>
      <c r="S1549" t="str">
        <f t="shared" si="104"/>
        <v>photography</v>
      </c>
      <c r="T1549" t="str">
        <f t="shared" si="103"/>
        <v>nature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01"/>
        <v>42316.923842592587</v>
      </c>
      <c r="K1550">
        <v>1444425020</v>
      </c>
      <c r="L1550" s="13">
        <f t="shared" si="102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>E1550/D1550</f>
        <v>8.5714285714285715E-2</v>
      </c>
      <c r="S1550" t="str">
        <f t="shared" si="104"/>
        <v>photography</v>
      </c>
      <c r="T1550" t="str">
        <f t="shared" si="103"/>
        <v>nature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01"/>
        <v>42311.177766203706</v>
      </c>
      <c r="K1551">
        <v>1443928559</v>
      </c>
      <c r="L1551" s="13">
        <f t="shared" si="102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>E1551/D1551</f>
        <v>0.34</v>
      </c>
      <c r="S1551" t="str">
        <f t="shared" si="104"/>
        <v>photography</v>
      </c>
      <c r="T1551" t="str">
        <f t="shared" si="103"/>
        <v>nature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01"/>
        <v>42502.449467592596</v>
      </c>
      <c r="K1552">
        <v>1460458034</v>
      </c>
      <c r="L1552" s="13">
        <f t="shared" si="102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>E1552/D1552</f>
        <v>0.13466666666666666</v>
      </c>
      <c r="S1552" t="str">
        <f t="shared" si="104"/>
        <v>photography</v>
      </c>
      <c r="T1552" t="str">
        <f t="shared" si="103"/>
        <v>nature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01"/>
        <v>42151.824525462958</v>
      </c>
      <c r="K1553">
        <v>1430164039</v>
      </c>
      <c r="L1553" s="13">
        <f t="shared" si="102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>E1553/D1553</f>
        <v>0</v>
      </c>
      <c r="S1553" t="str">
        <f t="shared" si="104"/>
        <v>photography</v>
      </c>
      <c r="T1553" t="str">
        <f t="shared" si="103"/>
        <v>nature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01"/>
        <v>41913.165972222225</v>
      </c>
      <c r="K1554">
        <v>1410366708</v>
      </c>
      <c r="L1554" s="13">
        <f t="shared" si="102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>E1554/D1554</f>
        <v>0.49186046511627907</v>
      </c>
      <c r="S1554" t="str">
        <f t="shared" si="104"/>
        <v>photography</v>
      </c>
      <c r="T1554" t="str">
        <f t="shared" si="103"/>
        <v>nature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01"/>
        <v>42249.282951388886</v>
      </c>
      <c r="K1555">
        <v>1438584447</v>
      </c>
      <c r="L1555" s="13">
        <f t="shared" si="102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>E1555/D1555</f>
        <v>0</v>
      </c>
      <c r="S1555" t="str">
        <f t="shared" si="104"/>
        <v>photography</v>
      </c>
      <c r="T1555" t="str">
        <f t="shared" si="103"/>
        <v>nature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01"/>
        <v>42218.252199074079</v>
      </c>
      <c r="K1556">
        <v>1435903390</v>
      </c>
      <c r="L1556" s="13">
        <f t="shared" si="102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>E1556/D1556</f>
        <v>0</v>
      </c>
      <c r="S1556" t="str">
        <f t="shared" si="104"/>
        <v>photography</v>
      </c>
      <c r="T1556" t="str">
        <f t="shared" si="103"/>
        <v>nature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01"/>
        <v>42264.708333333328</v>
      </c>
      <c r="K1557">
        <v>1440513832</v>
      </c>
      <c r="L1557" s="13">
        <f t="shared" si="102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>E1557/D1557</f>
        <v>0</v>
      </c>
      <c r="S1557" t="str">
        <f t="shared" si="104"/>
        <v>photography</v>
      </c>
      <c r="T1557" t="str">
        <f t="shared" si="103"/>
        <v>nature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01"/>
        <v>42555.153055555551</v>
      </c>
      <c r="K1558">
        <v>1465011624</v>
      </c>
      <c r="L1558" s="13">
        <f t="shared" si="102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>E1558/D1558</f>
        <v>0.45133333333333331</v>
      </c>
      <c r="S1558" t="str">
        <f t="shared" si="104"/>
        <v>photography</v>
      </c>
      <c r="T1558" t="str">
        <f t="shared" si="103"/>
        <v>nature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01"/>
        <v>41902.65315972222</v>
      </c>
      <c r="K1559">
        <v>1408549233</v>
      </c>
      <c r="L1559" s="13">
        <f t="shared" si="102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>E1559/D1559</f>
        <v>0.04</v>
      </c>
      <c r="S1559" t="str">
        <f t="shared" si="104"/>
        <v>photography</v>
      </c>
      <c r="T1559" t="str">
        <f t="shared" si="103"/>
        <v>nature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01"/>
        <v>42244.508333333331</v>
      </c>
      <c r="K1560">
        <v>1435656759</v>
      </c>
      <c r="L1560" s="13">
        <f t="shared" si="102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>E1560/D1560</f>
        <v>4.6666666666666669E-2</v>
      </c>
      <c r="S1560" t="str">
        <f t="shared" si="104"/>
        <v>photography</v>
      </c>
      <c r="T1560" t="str">
        <f t="shared" si="103"/>
        <v>nature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01"/>
        <v>42123.05322916666</v>
      </c>
      <c r="K1561">
        <v>1428974199</v>
      </c>
      <c r="L1561" s="13">
        <f t="shared" si="102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>E1561/D1561</f>
        <v>3.3333333333333335E-3</v>
      </c>
      <c r="S1561" t="str">
        <f t="shared" si="104"/>
        <v>photography</v>
      </c>
      <c r="T1561" t="str">
        <f t="shared" si="103"/>
        <v>nature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01"/>
        <v>41956.062418981484</v>
      </c>
      <c r="K1562">
        <v>1414110593</v>
      </c>
      <c r="L1562" s="13">
        <f t="shared" si="102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>E1562/D1562</f>
        <v>3.7600000000000001E-2</v>
      </c>
      <c r="S1562" t="str">
        <f t="shared" si="104"/>
        <v>photography</v>
      </c>
      <c r="T1562" t="str">
        <f t="shared" si="103"/>
        <v>nature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01"/>
        <v>41585.083368055559</v>
      </c>
      <c r="K1563">
        <v>1381194003</v>
      </c>
      <c r="L1563" s="13">
        <f t="shared" si="102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>E1563/D1563</f>
        <v>6.7000000000000002E-3</v>
      </c>
      <c r="S1563" t="str">
        <f t="shared" si="104"/>
        <v>publishing</v>
      </c>
      <c r="T1563" t="str">
        <f t="shared" si="103"/>
        <v>art books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01"/>
        <v>40149.034722222219</v>
      </c>
      <c r="K1564">
        <v>1253712916</v>
      </c>
      <c r="L1564" s="13">
        <f t="shared" si="102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>E1564/D1564</f>
        <v>0</v>
      </c>
      <c r="S1564" t="str">
        <f t="shared" si="104"/>
        <v>publishing</v>
      </c>
      <c r="T1564" t="str">
        <f t="shared" si="103"/>
        <v>art books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01"/>
        <v>41712.700821759259</v>
      </c>
      <c r="K1565">
        <v>1389635351</v>
      </c>
      <c r="L1565" s="13">
        <f t="shared" si="102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>E1565/D1565</f>
        <v>1.4166666666666666E-2</v>
      </c>
      <c r="S1565" t="str">
        <f t="shared" si="104"/>
        <v>publishing</v>
      </c>
      <c r="T1565" t="str">
        <f t="shared" si="103"/>
        <v>art books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01"/>
        <v>42152.836805555555</v>
      </c>
      <c r="K1566">
        <v>1430124509</v>
      </c>
      <c r="L1566" s="13">
        <f t="shared" si="102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>E1566/D1566</f>
        <v>1E-3</v>
      </c>
      <c r="S1566" t="str">
        <f t="shared" si="104"/>
        <v>publishing</v>
      </c>
      <c r="T1566" t="str">
        <f t="shared" si="103"/>
        <v>art books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01"/>
        <v>40702.729872685188</v>
      </c>
      <c r="K1567">
        <v>1304962261</v>
      </c>
      <c r="L1567" s="13">
        <f t="shared" si="102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>E1567/D1567</f>
        <v>2.5000000000000001E-2</v>
      </c>
      <c r="S1567" t="str">
        <f t="shared" si="104"/>
        <v>publishing</v>
      </c>
      <c r="T1567" t="str">
        <f t="shared" si="103"/>
        <v>art books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01"/>
        <v>42578.916666666672</v>
      </c>
      <c r="K1568">
        <v>1467151204</v>
      </c>
      <c r="L1568" s="13">
        <f t="shared" si="102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>E1568/D1568</f>
        <v>0.21249999999999999</v>
      </c>
      <c r="S1568" t="str">
        <f t="shared" si="104"/>
        <v>publishing</v>
      </c>
      <c r="T1568" t="str">
        <f t="shared" si="103"/>
        <v>art books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01"/>
        <v>41687</v>
      </c>
      <c r="K1569">
        <v>1391293745</v>
      </c>
      <c r="L1569" s="13">
        <f t="shared" si="102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>E1569/D1569</f>
        <v>4.1176470588235294E-2</v>
      </c>
      <c r="S1569" t="str">
        <f t="shared" si="104"/>
        <v>publishing</v>
      </c>
      <c r="T1569" t="str">
        <f t="shared" si="103"/>
        <v>art books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01"/>
        <v>41997.062326388885</v>
      </c>
      <c r="K1570">
        <v>1416360585</v>
      </c>
      <c r="L1570" s="13">
        <f t="shared" si="102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>E1570/D1570</f>
        <v>0.13639999999999999</v>
      </c>
      <c r="S1570" t="str">
        <f t="shared" si="104"/>
        <v>publishing</v>
      </c>
      <c r="T1570" t="str">
        <f t="shared" si="103"/>
        <v>art books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01"/>
        <v>41419.679560185185</v>
      </c>
      <c r="K1571">
        <v>1366906714</v>
      </c>
      <c r="L1571" s="13">
        <f t="shared" si="102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>E1571/D1571</f>
        <v>0</v>
      </c>
      <c r="S1571" t="str">
        <f t="shared" si="104"/>
        <v>publishing</v>
      </c>
      <c r="T1571" t="str">
        <f t="shared" si="103"/>
        <v>art books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01"/>
        <v>42468.771782407406</v>
      </c>
      <c r="K1572">
        <v>1457551882</v>
      </c>
      <c r="L1572" s="13">
        <f t="shared" si="102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>E1572/D1572</f>
        <v>0.41399999999999998</v>
      </c>
      <c r="S1572" t="str">
        <f t="shared" si="104"/>
        <v>publishing</v>
      </c>
      <c r="T1572" t="str">
        <f t="shared" si="103"/>
        <v>art books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01"/>
        <v>42174.769479166673</v>
      </c>
      <c r="K1573">
        <v>1432146483</v>
      </c>
      <c r="L1573" s="13">
        <f t="shared" si="102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>E1573/D1573</f>
        <v>6.6115702479338841E-3</v>
      </c>
      <c r="S1573" t="str">
        <f t="shared" si="104"/>
        <v>publishing</v>
      </c>
      <c r="T1573" t="str">
        <f t="shared" si="103"/>
        <v>art books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01"/>
        <v>42428.999305555553</v>
      </c>
      <c r="K1574">
        <v>1454546859</v>
      </c>
      <c r="L1574" s="13">
        <f t="shared" si="102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>E1574/D1574</f>
        <v>0.05</v>
      </c>
      <c r="S1574" t="str">
        <f t="shared" si="104"/>
        <v>publishing</v>
      </c>
      <c r="T1574" t="str">
        <f t="shared" si="103"/>
        <v>art books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01"/>
        <v>42826.165972222225</v>
      </c>
      <c r="K1575">
        <v>1487548802</v>
      </c>
      <c r="L1575" s="13">
        <f t="shared" si="102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>E1575/D1575</f>
        <v>2.4777777777777777E-2</v>
      </c>
      <c r="S1575" t="str">
        <f t="shared" si="104"/>
        <v>publishing</v>
      </c>
      <c r="T1575" t="str">
        <f t="shared" si="103"/>
        <v>art books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01"/>
        <v>42052.927418981482</v>
      </c>
      <c r="K1576">
        <v>1421187329</v>
      </c>
      <c r="L1576" s="13">
        <f t="shared" si="102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>E1576/D1576</f>
        <v>5.0599999999999999E-2</v>
      </c>
      <c r="S1576" t="str">
        <f t="shared" si="104"/>
        <v>publishing</v>
      </c>
      <c r="T1576" t="str">
        <f t="shared" si="103"/>
        <v>art books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01"/>
        <v>41829.524259259262</v>
      </c>
      <c r="K1577">
        <v>1402317296</v>
      </c>
      <c r="L1577" s="13">
        <f t="shared" si="102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>E1577/D1577</f>
        <v>0.2291</v>
      </c>
      <c r="S1577" t="str">
        <f t="shared" si="104"/>
        <v>publishing</v>
      </c>
      <c r="T1577" t="str">
        <f t="shared" si="103"/>
        <v>art books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01"/>
        <v>42185.879259259258</v>
      </c>
      <c r="K1578">
        <v>1431810368</v>
      </c>
      <c r="L1578" s="13">
        <f t="shared" si="102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>E1578/D1578</f>
        <v>0.13</v>
      </c>
      <c r="S1578" t="str">
        <f t="shared" si="104"/>
        <v>publishing</v>
      </c>
      <c r="T1578" t="str">
        <f t="shared" si="103"/>
        <v>art books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01"/>
        <v>41114.847777777781</v>
      </c>
      <c r="K1579">
        <v>1337977248</v>
      </c>
      <c r="L1579" s="13">
        <f t="shared" si="102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>E1579/D1579</f>
        <v>5.4999999999999997E-3</v>
      </c>
      <c r="S1579" t="str">
        <f t="shared" si="104"/>
        <v>publishing</v>
      </c>
      <c r="T1579" t="str">
        <f t="shared" si="103"/>
        <v>art books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01"/>
        <v>40423.083333333336</v>
      </c>
      <c r="K1580">
        <v>1281317691</v>
      </c>
      <c r="L1580" s="13">
        <f t="shared" si="102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>E1580/D1580</f>
        <v>0.10806536636794939</v>
      </c>
      <c r="S1580" t="str">
        <f t="shared" si="104"/>
        <v>publishing</v>
      </c>
      <c r="T1580" t="str">
        <f t="shared" si="103"/>
        <v>art books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01"/>
        <v>41514.996423611112</v>
      </c>
      <c r="K1581">
        <v>1374882891</v>
      </c>
      <c r="L1581" s="13">
        <f t="shared" si="102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>E1581/D1581</f>
        <v>8.4008400840084006E-3</v>
      </c>
      <c r="S1581" t="str">
        <f t="shared" si="104"/>
        <v>publishing</v>
      </c>
      <c r="T1581" t="str">
        <f t="shared" si="103"/>
        <v>art books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01"/>
        <v>41050.050069444449</v>
      </c>
      <c r="K1582">
        <v>1332378726</v>
      </c>
      <c r="L1582" s="13">
        <f t="shared" si="102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>E1582/D1582</f>
        <v>0</v>
      </c>
      <c r="S1582" t="str">
        <f t="shared" si="104"/>
        <v>publishing</v>
      </c>
      <c r="T1582" t="str">
        <f t="shared" si="103"/>
        <v>art books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01"/>
        <v>42357.448958333334</v>
      </c>
      <c r="K1583">
        <v>1447757190</v>
      </c>
      <c r="L1583" s="13">
        <f t="shared" si="102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>E1583/D1583</f>
        <v>5.0000000000000001E-3</v>
      </c>
      <c r="S1583" t="str">
        <f t="shared" si="104"/>
        <v>photography</v>
      </c>
      <c r="T1583" t="str">
        <f t="shared" si="103"/>
        <v>places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01"/>
        <v>42303.888888888891</v>
      </c>
      <c r="K1584">
        <v>1440961053</v>
      </c>
      <c r="L1584" s="13">
        <f t="shared" si="102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>E1584/D1584</f>
        <v>9.2999999999999999E-2</v>
      </c>
      <c r="S1584" t="str">
        <f t="shared" si="104"/>
        <v>photography</v>
      </c>
      <c r="T1584" t="str">
        <f t="shared" si="103"/>
        <v>places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01"/>
        <v>41907.904988425929</v>
      </c>
      <c r="K1585">
        <v>1409089391</v>
      </c>
      <c r="L1585" s="13">
        <f t="shared" si="102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>E1585/D1585</f>
        <v>7.5000000000000002E-4</v>
      </c>
      <c r="S1585" t="str">
        <f t="shared" si="104"/>
        <v>photography</v>
      </c>
      <c r="T1585" t="str">
        <f t="shared" si="103"/>
        <v>places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01"/>
        <v>41789.649317129632</v>
      </c>
      <c r="K1586">
        <v>1400600101</v>
      </c>
      <c r="L1586" s="13">
        <f t="shared" si="102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>E1586/D1586</f>
        <v>0</v>
      </c>
      <c r="S1586" t="str">
        <f t="shared" si="104"/>
        <v>photography</v>
      </c>
      <c r="T1586" t="str">
        <f t="shared" si="103"/>
        <v>places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01"/>
        <v>42729.458333333328</v>
      </c>
      <c r="K1587">
        <v>1480800568</v>
      </c>
      <c r="L1587" s="13">
        <f t="shared" si="102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>E1587/D1587</f>
        <v>0.79</v>
      </c>
      <c r="S1587" t="str">
        <f t="shared" si="104"/>
        <v>photography</v>
      </c>
      <c r="T1587" t="str">
        <f t="shared" si="103"/>
        <v>places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01"/>
        <v>42099.062754629631</v>
      </c>
      <c r="K1588">
        <v>1425609022</v>
      </c>
      <c r="L1588" s="13">
        <f t="shared" si="102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>E1588/D1588</f>
        <v>0</v>
      </c>
      <c r="S1588" t="str">
        <f t="shared" si="104"/>
        <v>photography</v>
      </c>
      <c r="T1588" t="str">
        <f t="shared" si="103"/>
        <v>places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01"/>
        <v>41986.950983796298</v>
      </c>
      <c r="K1589">
        <v>1415918965</v>
      </c>
      <c r="L1589" s="13">
        <f t="shared" si="102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>E1589/D1589</f>
        <v>1.3333333333333334E-4</v>
      </c>
      <c r="S1589" t="str">
        <f t="shared" si="104"/>
        <v>photography</v>
      </c>
      <c r="T1589" t="str">
        <f t="shared" si="103"/>
        <v>places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01"/>
        <v>42035.841666666667</v>
      </c>
      <c r="K1590">
        <v>1420091999</v>
      </c>
      <c r="L1590" s="13">
        <f t="shared" si="102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>E1590/D1590</f>
        <v>0</v>
      </c>
      <c r="S1590" t="str">
        <f t="shared" si="104"/>
        <v>photography</v>
      </c>
      <c r="T1590" t="str">
        <f t="shared" si="103"/>
        <v>places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01"/>
        <v>42286.984791666662</v>
      </c>
      <c r="K1591">
        <v>1441841886</v>
      </c>
      <c r="L1591" s="13">
        <f t="shared" si="102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>E1591/D1591</f>
        <v>0</v>
      </c>
      <c r="S1591" t="str">
        <f t="shared" si="104"/>
        <v>photography</v>
      </c>
      <c r="T1591" t="str">
        <f t="shared" si="103"/>
        <v>places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01"/>
        <v>42270.857222222221</v>
      </c>
      <c r="K1592">
        <v>1440448464</v>
      </c>
      <c r="L1592" s="13">
        <f t="shared" si="102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>E1592/D1592</f>
        <v>1.7000000000000001E-2</v>
      </c>
      <c r="S1592" t="str">
        <f t="shared" si="104"/>
        <v>photography</v>
      </c>
      <c r="T1592" t="str">
        <f t="shared" si="103"/>
        <v>places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01"/>
        <v>42463.68450231482</v>
      </c>
      <c r="K1593">
        <v>1457112341</v>
      </c>
      <c r="L1593" s="13">
        <f t="shared" si="102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>E1593/D1593</f>
        <v>0.29228571428571426</v>
      </c>
      <c r="S1593" t="str">
        <f t="shared" si="104"/>
        <v>photography</v>
      </c>
      <c r="T1593" t="str">
        <f t="shared" si="103"/>
        <v>places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01"/>
        <v>42091.031076388885</v>
      </c>
      <c r="K1594">
        <v>1423619085</v>
      </c>
      <c r="L1594" s="13">
        <f t="shared" si="102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>E1594/D1594</f>
        <v>0</v>
      </c>
      <c r="S1594" t="str">
        <f t="shared" si="104"/>
        <v>photography</v>
      </c>
      <c r="T1594" t="str">
        <f t="shared" si="103"/>
        <v>places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01"/>
        <v>42063.845543981486</v>
      </c>
      <c r="K1595">
        <v>1422562655</v>
      </c>
      <c r="L1595" s="13">
        <f t="shared" si="102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>E1595/D1595</f>
        <v>1.3636363636363637E-4</v>
      </c>
      <c r="S1595" t="str">
        <f t="shared" si="104"/>
        <v>photography</v>
      </c>
      <c r="T1595" t="str">
        <f t="shared" si="103"/>
        <v>places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01"/>
        <v>42505.681249999994</v>
      </c>
      <c r="K1596">
        <v>1458147982</v>
      </c>
      <c r="L1596" s="13">
        <f t="shared" si="102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>E1596/D1596</f>
        <v>0.20499999999999999</v>
      </c>
      <c r="S1596" t="str">
        <f t="shared" si="104"/>
        <v>photography</v>
      </c>
      <c r="T1596" t="str">
        <f t="shared" si="103"/>
        <v>places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01"/>
        <v>41808.842361111114</v>
      </c>
      <c r="K1597">
        <v>1400634728</v>
      </c>
      <c r="L1597" s="13">
        <f t="shared" si="102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>E1597/D1597</f>
        <v>2.8E-3</v>
      </c>
      <c r="S1597" t="str">
        <f t="shared" si="104"/>
        <v>photography</v>
      </c>
      <c r="T1597" t="str">
        <f t="shared" si="103"/>
        <v>places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01"/>
        <v>41986.471863425926</v>
      </c>
      <c r="K1598">
        <v>1414577969</v>
      </c>
      <c r="L1598" s="13">
        <f t="shared" si="102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>E1598/D1598</f>
        <v>2.3076923076923078E-2</v>
      </c>
      <c r="S1598" t="str">
        <f t="shared" si="104"/>
        <v>photography</v>
      </c>
      <c r="T1598" t="str">
        <f t="shared" si="103"/>
        <v>places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01"/>
        <v>42633.354131944448</v>
      </c>
      <c r="K1599">
        <v>1471768197</v>
      </c>
      <c r="L1599" s="13">
        <f t="shared" si="102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>E1599/D1599</f>
        <v>0</v>
      </c>
      <c r="S1599" t="str">
        <f t="shared" si="104"/>
        <v>photography</v>
      </c>
      <c r="T1599" t="str">
        <f t="shared" si="103"/>
        <v>places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01"/>
        <v>42211.667337962965</v>
      </c>
      <c r="K1600">
        <v>1432742458</v>
      </c>
      <c r="L1600" s="13">
        <f t="shared" si="102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>E1600/D1600</f>
        <v>1.25E-3</v>
      </c>
      <c r="S1600" t="str">
        <f t="shared" si="104"/>
        <v>photography</v>
      </c>
      <c r="T1600" t="str">
        <f t="shared" si="103"/>
        <v>places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01"/>
        <v>42468.497407407413</v>
      </c>
      <c r="K1601">
        <v>1457528176</v>
      </c>
      <c r="L1601" s="13">
        <f t="shared" si="102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>E1601/D1601</f>
        <v>0</v>
      </c>
      <c r="S1601" t="str">
        <f t="shared" si="104"/>
        <v>photography</v>
      </c>
      <c r="T1601" t="str">
        <f t="shared" si="103"/>
        <v>places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01"/>
        <v>41835.21597222222</v>
      </c>
      <c r="K1602">
        <v>1401585752</v>
      </c>
      <c r="L1602" s="13">
        <f t="shared" si="102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>E1602/D1602</f>
        <v>7.3400000000000007E-2</v>
      </c>
      <c r="S1602" t="str">
        <f t="shared" si="104"/>
        <v>photography</v>
      </c>
      <c r="T1602" t="str">
        <f t="shared" si="103"/>
        <v>places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5">(((I1603/60)/60)/24)+DATE(1970,1,1)</f>
        <v>40668.092974537038</v>
      </c>
      <c r="K1603">
        <v>1301969633</v>
      </c>
      <c r="L1603" s="13">
        <f t="shared" ref="L1603:L1666" si="106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>E1603/D1603</f>
        <v>1.082492</v>
      </c>
      <c r="S1603" t="str">
        <f t="shared" si="104"/>
        <v>music</v>
      </c>
      <c r="T1603" t="str">
        <f t="shared" ref="T1603:T1666" si="107">RIGHT(P1603,LEN(P1603)-SEARCH("/",P1603))</f>
        <v>rock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5"/>
        <v>40830.958333333336</v>
      </c>
      <c r="K1604">
        <v>1314947317</v>
      </c>
      <c r="L1604" s="13">
        <f t="shared" si="10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>E1604/D1604</f>
        <v>1.0016666666666667</v>
      </c>
      <c r="S1604" t="str">
        <f t="shared" si="104"/>
        <v>music</v>
      </c>
      <c r="T1604" t="str">
        <f t="shared" si="107"/>
        <v>rock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5"/>
        <v>40936.169664351852</v>
      </c>
      <c r="K1605">
        <v>1322539459</v>
      </c>
      <c r="L1605" s="13">
        <f t="shared" si="10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>E1605/D1605</f>
        <v>1.0003299999999999</v>
      </c>
      <c r="S1605" t="str">
        <f t="shared" si="104"/>
        <v>music</v>
      </c>
      <c r="T1605" t="str">
        <f t="shared" si="107"/>
        <v>rock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5"/>
        <v>40985.80364583333</v>
      </c>
      <c r="K1606">
        <v>1328559435</v>
      </c>
      <c r="L1606" s="13">
        <f t="shared" si="10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>E1606/D1606</f>
        <v>1.2210714285714286</v>
      </c>
      <c r="S1606" t="str">
        <f t="shared" si="104"/>
        <v>music</v>
      </c>
      <c r="T1606" t="str">
        <f t="shared" si="107"/>
        <v>rock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5"/>
        <v>40756.291666666664</v>
      </c>
      <c r="K1607">
        <v>1311380313</v>
      </c>
      <c r="L1607" s="13">
        <f t="shared" si="10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>E1607/D1607</f>
        <v>1.0069333333333335</v>
      </c>
      <c r="S1607" t="str">
        <f t="shared" si="104"/>
        <v>music</v>
      </c>
      <c r="T1607" t="str">
        <f t="shared" si="107"/>
        <v>rock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5"/>
        <v>40626.069884259261</v>
      </c>
      <c r="K1608">
        <v>1293158438</v>
      </c>
      <c r="L1608" s="13">
        <f t="shared" si="10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>E1608/D1608</f>
        <v>1.01004125</v>
      </c>
      <c r="S1608" t="str">
        <f t="shared" si="104"/>
        <v>music</v>
      </c>
      <c r="T1608" t="str">
        <f t="shared" si="107"/>
        <v>rock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5"/>
        <v>41074.80846064815</v>
      </c>
      <c r="K1609">
        <v>1337887451</v>
      </c>
      <c r="L1609" s="13">
        <f t="shared" si="10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>E1609/D1609</f>
        <v>1.4511000000000001</v>
      </c>
      <c r="S1609" t="str">
        <f t="shared" si="104"/>
        <v>music</v>
      </c>
      <c r="T1609" t="str">
        <f t="shared" si="107"/>
        <v>rock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5"/>
        <v>41640.226388888892</v>
      </c>
      <c r="K1610">
        <v>1385754986</v>
      </c>
      <c r="L1610" s="13">
        <f t="shared" si="10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>E1610/D1610</f>
        <v>1.0125</v>
      </c>
      <c r="S1610" t="str">
        <f t="shared" si="104"/>
        <v>music</v>
      </c>
      <c r="T1610" t="str">
        <f t="shared" si="107"/>
        <v>rock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5"/>
        <v>40849.333333333336</v>
      </c>
      <c r="K1611">
        <v>1315612909</v>
      </c>
      <c r="L1611" s="13">
        <f t="shared" si="10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>E1611/D1611</f>
        <v>1.1833333333333333</v>
      </c>
      <c r="S1611" t="str">
        <f t="shared" ref="S1611:S1674" si="108">LEFT(P1611,SEARCH("/",P1611)-1)</f>
        <v>music</v>
      </c>
      <c r="T1611" t="str">
        <f t="shared" si="107"/>
        <v>rock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5"/>
        <v>41258.924884259257</v>
      </c>
      <c r="K1612">
        <v>1353017510</v>
      </c>
      <c r="L1612" s="13">
        <f t="shared" si="10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>E1612/D1612</f>
        <v>2.7185000000000001</v>
      </c>
      <c r="S1612" t="str">
        <f t="shared" si="108"/>
        <v>music</v>
      </c>
      <c r="T1612" t="str">
        <f t="shared" si="107"/>
        <v>rock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5"/>
        <v>41430.00037037037</v>
      </c>
      <c r="K1613">
        <v>1368576032</v>
      </c>
      <c r="L1613" s="13">
        <f t="shared" si="10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>E1613/D1613</f>
        <v>1.25125</v>
      </c>
      <c r="S1613" t="str">
        <f t="shared" si="108"/>
        <v>music</v>
      </c>
      <c r="T1613" t="str">
        <f t="shared" si="107"/>
        <v>rock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5"/>
        <v>41276.874814814815</v>
      </c>
      <c r="K1614">
        <v>1354568384</v>
      </c>
      <c r="L1614" s="13">
        <f t="shared" si="10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>E1614/D1614</f>
        <v>1.1000000000000001</v>
      </c>
      <c r="S1614" t="str">
        <f t="shared" si="108"/>
        <v>music</v>
      </c>
      <c r="T1614" t="str">
        <f t="shared" si="107"/>
        <v>rock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5"/>
        <v>41112.069467592592</v>
      </c>
      <c r="K1615">
        <v>1340329202</v>
      </c>
      <c r="L1615" s="13">
        <f t="shared" si="10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>E1615/D1615</f>
        <v>1.0149999999999999</v>
      </c>
      <c r="S1615" t="str">
        <f t="shared" si="108"/>
        <v>music</v>
      </c>
      <c r="T1615" t="str">
        <f t="shared" si="107"/>
        <v>rock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5"/>
        <v>41854.708333333336</v>
      </c>
      <c r="K1616">
        <v>1401924769</v>
      </c>
      <c r="L1616" s="13">
        <f t="shared" si="106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>E1616/D1616</f>
        <v>1.0269999999999999</v>
      </c>
      <c r="S1616" t="str">
        <f t="shared" si="108"/>
        <v>music</v>
      </c>
      <c r="T1616" t="str">
        <f t="shared" si="107"/>
        <v>rock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5"/>
        <v>40890.092546296299</v>
      </c>
      <c r="K1617">
        <v>1319850796</v>
      </c>
      <c r="L1617" s="13">
        <f t="shared" si="10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>E1617/D1617</f>
        <v>1.1412500000000001</v>
      </c>
      <c r="S1617" t="str">
        <f t="shared" si="108"/>
        <v>music</v>
      </c>
      <c r="T1617" t="str">
        <f t="shared" si="107"/>
        <v>rock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5"/>
        <v>41235.916666666664</v>
      </c>
      <c r="K1618">
        <v>1350061821</v>
      </c>
      <c r="L1618" s="13">
        <f t="shared" si="10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>E1618/D1618</f>
        <v>1.042</v>
      </c>
      <c r="S1618" t="str">
        <f t="shared" si="108"/>
        <v>music</v>
      </c>
      <c r="T1618" t="str">
        <f t="shared" si="107"/>
        <v>rock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5"/>
        <v>41579.791666666664</v>
      </c>
      <c r="K1619">
        <v>1380470188</v>
      </c>
      <c r="L1619" s="13">
        <f t="shared" si="10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>E1619/D1619</f>
        <v>1.4585714285714286</v>
      </c>
      <c r="S1619" t="str">
        <f t="shared" si="108"/>
        <v>music</v>
      </c>
      <c r="T1619" t="str">
        <f t="shared" si="107"/>
        <v>rock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5"/>
        <v>41341.654340277775</v>
      </c>
      <c r="K1620">
        <v>1359301335</v>
      </c>
      <c r="L1620" s="13">
        <f t="shared" si="10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>E1620/D1620</f>
        <v>1.0506666666666666</v>
      </c>
      <c r="S1620" t="str">
        <f t="shared" si="108"/>
        <v>music</v>
      </c>
      <c r="T1620" t="str">
        <f t="shared" si="107"/>
        <v>rock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5"/>
        <v>41897.18618055556</v>
      </c>
      <c r="K1621">
        <v>1408940886</v>
      </c>
      <c r="L1621" s="13">
        <f t="shared" si="106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>E1621/D1621</f>
        <v>1.3333333333333333</v>
      </c>
      <c r="S1621" t="str">
        <f t="shared" si="108"/>
        <v>music</v>
      </c>
      <c r="T1621" t="str">
        <f t="shared" si="107"/>
        <v>rock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5"/>
        <v>41328.339583333334</v>
      </c>
      <c r="K1622">
        <v>1361002140</v>
      </c>
      <c r="L1622" s="13">
        <f t="shared" si="10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>E1622/D1622</f>
        <v>1.1299999999999999</v>
      </c>
      <c r="S1622" t="str">
        <f t="shared" si="108"/>
        <v>music</v>
      </c>
      <c r="T1622" t="str">
        <f t="shared" si="107"/>
        <v>rock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5"/>
        <v>41057.165972222225</v>
      </c>
      <c r="K1623">
        <v>1333550015</v>
      </c>
      <c r="L1623" s="13">
        <f t="shared" si="10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>E1623/D1623</f>
        <v>1.212</v>
      </c>
      <c r="S1623" t="str">
        <f t="shared" si="108"/>
        <v>music</v>
      </c>
      <c r="T1623" t="str">
        <f t="shared" si="107"/>
        <v>rock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5"/>
        <v>41990.332638888889</v>
      </c>
      <c r="K1624">
        <v>1415343874</v>
      </c>
      <c r="L1624" s="13">
        <f t="shared" si="106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>E1624/D1624</f>
        <v>1.0172463768115942</v>
      </c>
      <c r="S1624" t="str">
        <f t="shared" si="108"/>
        <v>music</v>
      </c>
      <c r="T1624" t="str">
        <f t="shared" si="107"/>
        <v>rock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5"/>
        <v>41513.688530092593</v>
      </c>
      <c r="K1625">
        <v>1372437089</v>
      </c>
      <c r="L1625" s="13">
        <f t="shared" si="10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>E1625/D1625</f>
        <v>1.0106666666666666</v>
      </c>
      <c r="S1625" t="str">
        <f t="shared" si="108"/>
        <v>music</v>
      </c>
      <c r="T1625" t="str">
        <f t="shared" si="107"/>
        <v>rock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5"/>
        <v>41283.367303240739</v>
      </c>
      <c r="K1626">
        <v>1354265335</v>
      </c>
      <c r="L1626" s="13">
        <f t="shared" si="10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>E1626/D1626</f>
        <v>1.18</v>
      </c>
      <c r="S1626" t="str">
        <f t="shared" si="108"/>
        <v>music</v>
      </c>
      <c r="T1626" t="str">
        <f t="shared" si="107"/>
        <v>rock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5"/>
        <v>41163.699687500004</v>
      </c>
      <c r="K1627">
        <v>1344962853</v>
      </c>
      <c r="L1627" s="13">
        <f t="shared" si="10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>E1627/D1627</f>
        <v>1.5533333333333332</v>
      </c>
      <c r="S1627" t="str">
        <f t="shared" si="108"/>
        <v>music</v>
      </c>
      <c r="T1627" t="str">
        <f t="shared" si="107"/>
        <v>rock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5"/>
        <v>41609.889664351853</v>
      </c>
      <c r="K1628">
        <v>1383337267</v>
      </c>
      <c r="L1628" s="13">
        <f t="shared" si="106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>E1628/D1628</f>
        <v>1.0118750000000001</v>
      </c>
      <c r="S1628" t="str">
        <f t="shared" si="108"/>
        <v>music</v>
      </c>
      <c r="T1628" t="str">
        <f t="shared" si="107"/>
        <v>rock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5"/>
        <v>41239.207638888889</v>
      </c>
      <c r="K1629">
        <v>1351011489</v>
      </c>
      <c r="L1629" s="13">
        <f t="shared" si="10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>E1629/D1629</f>
        <v>1.17</v>
      </c>
      <c r="S1629" t="str">
        <f t="shared" si="108"/>
        <v>music</v>
      </c>
      <c r="T1629" t="str">
        <f t="shared" si="107"/>
        <v>rock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5"/>
        <v>41807.737060185187</v>
      </c>
      <c r="K1630">
        <v>1400175682</v>
      </c>
      <c r="L1630" s="13">
        <f t="shared" si="10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>E1630/D1630</f>
        <v>1.00925</v>
      </c>
      <c r="S1630" t="str">
        <f t="shared" si="108"/>
        <v>music</v>
      </c>
      <c r="T1630" t="str">
        <f t="shared" si="107"/>
        <v>rock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5"/>
        <v>41690.867280092592</v>
      </c>
      <c r="K1631">
        <v>1389041333</v>
      </c>
      <c r="L1631" s="13">
        <f t="shared" si="10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>E1631/D1631</f>
        <v>1.0366666666666666</v>
      </c>
      <c r="S1631" t="str">
        <f t="shared" si="108"/>
        <v>music</v>
      </c>
      <c r="T1631" t="str">
        <f t="shared" si="107"/>
        <v>rock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5"/>
        <v>40970.290972222225</v>
      </c>
      <c r="K1632">
        <v>1328040375</v>
      </c>
      <c r="L1632" s="13">
        <f t="shared" si="10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>E1632/D1632</f>
        <v>2.6524999999999999</v>
      </c>
      <c r="S1632" t="str">
        <f t="shared" si="108"/>
        <v>music</v>
      </c>
      <c r="T1632" t="str">
        <f t="shared" si="107"/>
        <v>rock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5"/>
        <v>41194.859502314815</v>
      </c>
      <c r="K1633">
        <v>1347482261</v>
      </c>
      <c r="L1633" s="13">
        <f t="shared" si="10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>E1633/D1633</f>
        <v>1.5590999999999999</v>
      </c>
      <c r="S1633" t="str">
        <f t="shared" si="108"/>
        <v>music</v>
      </c>
      <c r="T1633" t="str">
        <f t="shared" si="107"/>
        <v>rock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5"/>
        <v>40810.340902777774</v>
      </c>
      <c r="K1634">
        <v>1311667854</v>
      </c>
      <c r="L1634" s="13">
        <f t="shared" si="106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>E1634/D1634</f>
        <v>1.0162500000000001</v>
      </c>
      <c r="S1634" t="str">
        <f t="shared" si="108"/>
        <v>music</v>
      </c>
      <c r="T1634" t="str">
        <f t="shared" si="107"/>
        <v>rock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5"/>
        <v>40924.208333333336</v>
      </c>
      <c r="K1635">
        <v>1324329156</v>
      </c>
      <c r="L1635" s="13">
        <f t="shared" si="10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>E1635/D1635</f>
        <v>1</v>
      </c>
      <c r="S1635" t="str">
        <f t="shared" si="108"/>
        <v>music</v>
      </c>
      <c r="T1635" t="str">
        <f t="shared" si="107"/>
        <v>rock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5"/>
        <v>40696.249305555553</v>
      </c>
      <c r="K1636">
        <v>1303706001</v>
      </c>
      <c r="L1636" s="13">
        <f t="shared" si="10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>E1636/D1636</f>
        <v>1.0049999999999999</v>
      </c>
      <c r="S1636" t="str">
        <f t="shared" si="108"/>
        <v>music</v>
      </c>
      <c r="T1636" t="str">
        <f t="shared" si="107"/>
        <v>rock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5"/>
        <v>42562.868761574078</v>
      </c>
      <c r="K1637">
        <v>1463086261</v>
      </c>
      <c r="L1637" s="13">
        <f t="shared" si="10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>E1637/D1637</f>
        <v>1.2529999999999999</v>
      </c>
      <c r="S1637" t="str">
        <f t="shared" si="108"/>
        <v>music</v>
      </c>
      <c r="T1637" t="str">
        <f t="shared" si="107"/>
        <v>rock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5"/>
        <v>40706.166666666664</v>
      </c>
      <c r="K1638">
        <v>1304129088</v>
      </c>
      <c r="L1638" s="13">
        <f t="shared" si="10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>E1638/D1638</f>
        <v>1.0355555555555556</v>
      </c>
      <c r="S1638" t="str">
        <f t="shared" si="108"/>
        <v>music</v>
      </c>
      <c r="T1638" t="str">
        <f t="shared" si="107"/>
        <v>rock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5"/>
        <v>40178.98541666667</v>
      </c>
      <c r="K1639">
        <v>1257444140</v>
      </c>
      <c r="L1639" s="13">
        <f t="shared" si="10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>E1639/D1639</f>
        <v>1.038</v>
      </c>
      <c r="S1639" t="str">
        <f t="shared" si="108"/>
        <v>music</v>
      </c>
      <c r="T1639" t="str">
        <f t="shared" si="107"/>
        <v>rock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5"/>
        <v>41333.892361111109</v>
      </c>
      <c r="K1640">
        <v>1358180968</v>
      </c>
      <c r="L1640" s="13">
        <f t="shared" si="10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>E1640/D1640</f>
        <v>1.05</v>
      </c>
      <c r="S1640" t="str">
        <f t="shared" si="108"/>
        <v>music</v>
      </c>
      <c r="T1640" t="str">
        <f t="shared" si="107"/>
        <v>rock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5"/>
        <v>40971.652372685188</v>
      </c>
      <c r="K1641">
        <v>1328197165</v>
      </c>
      <c r="L1641" s="13">
        <f t="shared" si="10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>E1641/D1641</f>
        <v>1</v>
      </c>
      <c r="S1641" t="str">
        <f t="shared" si="108"/>
        <v>music</v>
      </c>
      <c r="T1641" t="str">
        <f t="shared" si="107"/>
        <v>rock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5"/>
        <v>40393.082638888889</v>
      </c>
      <c r="K1642">
        <v>1279603955</v>
      </c>
      <c r="L1642" s="13">
        <f t="shared" si="10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>E1642/D1642</f>
        <v>1.6986000000000001</v>
      </c>
      <c r="S1642" t="str">
        <f t="shared" si="108"/>
        <v>music</v>
      </c>
      <c r="T1642" t="str">
        <f t="shared" si="107"/>
        <v>rock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5"/>
        <v>41992.596574074079</v>
      </c>
      <c r="K1643">
        <v>1416406744</v>
      </c>
      <c r="L1643" s="13">
        <f t="shared" si="10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>E1643/D1643</f>
        <v>1.014</v>
      </c>
      <c r="S1643" t="str">
        <f t="shared" si="108"/>
        <v>music</v>
      </c>
      <c r="T1643" t="str">
        <f t="shared" si="107"/>
        <v>pop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5"/>
        <v>40708.024618055555</v>
      </c>
      <c r="K1644">
        <v>1306283727</v>
      </c>
      <c r="L1644" s="13">
        <f t="shared" si="10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>E1644/D1644</f>
        <v>1</v>
      </c>
      <c r="S1644" t="str">
        <f t="shared" si="108"/>
        <v>music</v>
      </c>
      <c r="T1644" t="str">
        <f t="shared" si="107"/>
        <v>pop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5"/>
        <v>41176.824212962965</v>
      </c>
      <c r="K1645">
        <v>1345924012</v>
      </c>
      <c r="L1645" s="13">
        <f t="shared" si="10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>E1645/D1645</f>
        <v>1.2470000000000001</v>
      </c>
      <c r="S1645" t="str">
        <f t="shared" si="108"/>
        <v>music</v>
      </c>
      <c r="T1645" t="str">
        <f t="shared" si="107"/>
        <v>pop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5"/>
        <v>41235.101388888892</v>
      </c>
      <c r="K1646">
        <v>1348363560</v>
      </c>
      <c r="L1646" s="13">
        <f t="shared" si="10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>E1646/D1646</f>
        <v>1.095</v>
      </c>
      <c r="S1646" t="str">
        <f t="shared" si="108"/>
        <v>music</v>
      </c>
      <c r="T1646" t="str">
        <f t="shared" si="107"/>
        <v>pop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5"/>
        <v>41535.617361111108</v>
      </c>
      <c r="K1647">
        <v>1378306140</v>
      </c>
      <c r="L1647" s="13">
        <f t="shared" si="106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>E1647/D1647</f>
        <v>1.1080000000000001</v>
      </c>
      <c r="S1647" t="str">
        <f t="shared" si="108"/>
        <v>music</v>
      </c>
      <c r="T1647" t="str">
        <f t="shared" si="107"/>
        <v>pop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5"/>
        <v>41865.757638888892</v>
      </c>
      <c r="K1648">
        <v>1405248503</v>
      </c>
      <c r="L1648" s="13">
        <f t="shared" si="10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>E1648/D1648</f>
        <v>1.1020000000000001</v>
      </c>
      <c r="S1648" t="str">
        <f t="shared" si="108"/>
        <v>music</v>
      </c>
      <c r="T1648" t="str">
        <f t="shared" si="107"/>
        <v>pop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5"/>
        <v>41069.409456018519</v>
      </c>
      <c r="K1649">
        <v>1336643377</v>
      </c>
      <c r="L1649" s="13">
        <f t="shared" si="10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>E1649/D1649</f>
        <v>1.0471999999999999</v>
      </c>
      <c r="S1649" t="str">
        <f t="shared" si="108"/>
        <v>music</v>
      </c>
      <c r="T1649" t="str">
        <f t="shared" si="107"/>
        <v>pop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5"/>
        <v>40622.662986111114</v>
      </c>
      <c r="K1650">
        <v>1298048082</v>
      </c>
      <c r="L1650" s="13">
        <f t="shared" si="10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>E1650/D1650</f>
        <v>1.2526086956521738</v>
      </c>
      <c r="S1650" t="str">
        <f t="shared" si="108"/>
        <v>music</v>
      </c>
      <c r="T1650" t="str">
        <f t="shared" si="107"/>
        <v>pop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5"/>
        <v>41782.684664351851</v>
      </c>
      <c r="K1651">
        <v>1396974355</v>
      </c>
      <c r="L1651" s="13">
        <f t="shared" si="10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>E1651/D1651</f>
        <v>1.0058763157894737</v>
      </c>
      <c r="S1651" t="str">
        <f t="shared" si="108"/>
        <v>music</v>
      </c>
      <c r="T1651" t="str">
        <f t="shared" si="107"/>
        <v>pop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5"/>
        <v>41556.435613425929</v>
      </c>
      <c r="K1652">
        <v>1378722437</v>
      </c>
      <c r="L1652" s="13">
        <f t="shared" si="10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>E1652/D1652</f>
        <v>1.4155</v>
      </c>
      <c r="S1652" t="str">
        <f t="shared" si="108"/>
        <v>music</v>
      </c>
      <c r="T1652" t="str">
        <f t="shared" si="107"/>
        <v>pop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5"/>
        <v>40659.290972222225</v>
      </c>
      <c r="K1653">
        <v>1300916220</v>
      </c>
      <c r="L1653" s="13">
        <f t="shared" si="10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>E1653/D1653</f>
        <v>1.0075000000000001</v>
      </c>
      <c r="S1653" t="str">
        <f t="shared" si="108"/>
        <v>music</v>
      </c>
      <c r="T1653" t="str">
        <f t="shared" si="107"/>
        <v>pop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5"/>
        <v>41602.534641203703</v>
      </c>
      <c r="K1654">
        <v>1382701793</v>
      </c>
      <c r="L1654" s="13">
        <f t="shared" si="10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>E1654/D1654</f>
        <v>1.0066666666666666</v>
      </c>
      <c r="S1654" t="str">
        <f t="shared" si="108"/>
        <v>music</v>
      </c>
      <c r="T1654" t="str">
        <f t="shared" si="107"/>
        <v>pop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5"/>
        <v>40657.834444444445</v>
      </c>
      <c r="K1655">
        <v>1300996896</v>
      </c>
      <c r="L1655" s="13">
        <f t="shared" si="10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>E1655/D1655</f>
        <v>1.7423040000000001</v>
      </c>
      <c r="S1655" t="str">
        <f t="shared" si="108"/>
        <v>music</v>
      </c>
      <c r="T1655" t="str">
        <f t="shared" si="107"/>
        <v>pop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5"/>
        <v>41017.890740740739</v>
      </c>
      <c r="K1656">
        <v>1332192160</v>
      </c>
      <c r="L1656" s="13">
        <f t="shared" si="10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>E1656/D1656</f>
        <v>1.199090909090909</v>
      </c>
      <c r="S1656" t="str">
        <f t="shared" si="108"/>
        <v>music</v>
      </c>
      <c r="T1656" t="str">
        <f t="shared" si="107"/>
        <v>pop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5"/>
        <v>41004.750231481477</v>
      </c>
      <c r="K1657">
        <v>1331060420</v>
      </c>
      <c r="L1657" s="13">
        <f t="shared" si="10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>E1657/D1657</f>
        <v>1.4286666666666668</v>
      </c>
      <c r="S1657" t="str">
        <f t="shared" si="108"/>
        <v>music</v>
      </c>
      <c r="T1657" t="str">
        <f t="shared" si="107"/>
        <v>pop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5"/>
        <v>41256.928842592592</v>
      </c>
      <c r="K1658">
        <v>1352845052</v>
      </c>
      <c r="L1658" s="13">
        <f t="shared" si="10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>E1658/D1658</f>
        <v>1.0033493333333334</v>
      </c>
      <c r="S1658" t="str">
        <f t="shared" si="108"/>
        <v>music</v>
      </c>
      <c r="T1658" t="str">
        <f t="shared" si="107"/>
        <v>pop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5"/>
        <v>41053.782037037039</v>
      </c>
      <c r="K1659">
        <v>1335293168</v>
      </c>
      <c r="L1659" s="13">
        <f t="shared" si="10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>E1659/D1659</f>
        <v>1.0493380000000001</v>
      </c>
      <c r="S1659" t="str">
        <f t="shared" si="108"/>
        <v>music</v>
      </c>
      <c r="T1659" t="str">
        <f t="shared" si="107"/>
        <v>pop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5"/>
        <v>41261.597222222219</v>
      </c>
      <c r="K1660">
        <v>1352524767</v>
      </c>
      <c r="L1660" s="13">
        <f t="shared" si="10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>E1660/D1660</f>
        <v>1.3223333333333334</v>
      </c>
      <c r="S1660" t="str">
        <f t="shared" si="108"/>
        <v>music</v>
      </c>
      <c r="T1660" t="str">
        <f t="shared" si="107"/>
        <v>pop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5"/>
        <v>41625.5</v>
      </c>
      <c r="K1661">
        <v>1384811721</v>
      </c>
      <c r="L1661" s="13">
        <f t="shared" si="10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>E1661/D1661</f>
        <v>1.1279999999999999</v>
      </c>
      <c r="S1661" t="str">
        <f t="shared" si="108"/>
        <v>music</v>
      </c>
      <c r="T1661" t="str">
        <f t="shared" si="107"/>
        <v>pop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5"/>
        <v>42490.915972222225</v>
      </c>
      <c r="K1662">
        <v>1459355950</v>
      </c>
      <c r="L1662" s="13">
        <f t="shared" si="10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>E1662/D1662</f>
        <v>12.5375</v>
      </c>
      <c r="S1662" t="str">
        <f t="shared" si="108"/>
        <v>music</v>
      </c>
      <c r="T1662" t="str">
        <f t="shared" si="107"/>
        <v>pop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5"/>
        <v>42386.875</v>
      </c>
      <c r="K1663">
        <v>1449359831</v>
      </c>
      <c r="L1663" s="13">
        <f t="shared" si="10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>E1663/D1663</f>
        <v>1.0250632911392406</v>
      </c>
      <c r="S1663" t="str">
        <f t="shared" si="108"/>
        <v>music</v>
      </c>
      <c r="T1663" t="str">
        <f t="shared" si="107"/>
        <v>pop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5"/>
        <v>40908.239999999998</v>
      </c>
      <c r="K1664">
        <v>1320122736</v>
      </c>
      <c r="L1664" s="13">
        <f t="shared" si="10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>E1664/D1664</f>
        <v>1.026375</v>
      </c>
      <c r="S1664" t="str">
        <f t="shared" si="108"/>
        <v>music</v>
      </c>
      <c r="T1664" t="str">
        <f t="shared" si="107"/>
        <v>pop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5"/>
        <v>42036.02207175926</v>
      </c>
      <c r="K1665">
        <v>1420158707</v>
      </c>
      <c r="L1665" s="13">
        <f t="shared" si="10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>E1665/D1665</f>
        <v>1.08</v>
      </c>
      <c r="S1665" t="str">
        <f t="shared" si="108"/>
        <v>music</v>
      </c>
      <c r="T1665" t="str">
        <f t="shared" si="107"/>
        <v>pop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5"/>
        <v>40984.165972222225</v>
      </c>
      <c r="K1666">
        <v>1328033818</v>
      </c>
      <c r="L1666" s="13">
        <f t="shared" si="106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>E1666/D1666</f>
        <v>1.2240879999999998</v>
      </c>
      <c r="S1666" t="str">
        <f t="shared" si="108"/>
        <v>music</v>
      </c>
      <c r="T1666" t="str">
        <f t="shared" si="107"/>
        <v>pop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9">(((I1667/60)/60)/24)+DATE(1970,1,1)</f>
        <v>40596.125</v>
      </c>
      <c r="K1667">
        <v>1295624113</v>
      </c>
      <c r="L1667" s="13">
        <f t="shared" ref="L1667:L1730" si="110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>E1667/D1667</f>
        <v>1.1945714285714286</v>
      </c>
      <c r="S1667" t="str">
        <f t="shared" si="108"/>
        <v>music</v>
      </c>
      <c r="T1667" t="str">
        <f t="shared" ref="T1667:T1730" si="111">RIGHT(P1667,LEN(P1667)-SEARCH("/",P1667))</f>
        <v>pop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9"/>
        <v>41361.211493055554</v>
      </c>
      <c r="K1668">
        <v>1361858673</v>
      </c>
      <c r="L1668" s="13">
        <f t="shared" si="110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>E1668/D1668</f>
        <v>1.6088</v>
      </c>
      <c r="S1668" t="str">
        <f t="shared" si="108"/>
        <v>music</v>
      </c>
      <c r="T1668" t="str">
        <f t="shared" si="111"/>
        <v>pop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9"/>
        <v>41709.290972222225</v>
      </c>
      <c r="K1669">
        <v>1392169298</v>
      </c>
      <c r="L1669" s="13">
        <f t="shared" si="110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>E1669/D1669</f>
        <v>1.2685294117647059</v>
      </c>
      <c r="S1669" t="str">
        <f t="shared" si="108"/>
        <v>music</v>
      </c>
      <c r="T1669" t="str">
        <f t="shared" si="111"/>
        <v>pop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9"/>
        <v>40875.191423611112</v>
      </c>
      <c r="K1670">
        <v>1319859339</v>
      </c>
      <c r="L1670" s="13">
        <f t="shared" si="110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>E1670/D1670</f>
        <v>1.026375</v>
      </c>
      <c r="S1670" t="str">
        <f t="shared" si="108"/>
        <v>music</v>
      </c>
      <c r="T1670" t="str">
        <f t="shared" si="111"/>
        <v>pop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9"/>
        <v>42521.885138888887</v>
      </c>
      <c r="K1671">
        <v>1459545276</v>
      </c>
      <c r="L1671" s="13">
        <f t="shared" si="110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>E1671/D1671</f>
        <v>1.3975</v>
      </c>
      <c r="S1671" t="str">
        <f t="shared" si="108"/>
        <v>music</v>
      </c>
      <c r="T1671" t="str">
        <f t="shared" si="111"/>
        <v>pop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9"/>
        <v>40364.166666666664</v>
      </c>
      <c r="K1672">
        <v>1273961999</v>
      </c>
      <c r="L1672" s="13">
        <f t="shared" si="110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>E1672/D1672</f>
        <v>1.026</v>
      </c>
      <c r="S1672" t="str">
        <f t="shared" si="108"/>
        <v>music</v>
      </c>
      <c r="T1672" t="str">
        <f t="shared" si="111"/>
        <v>pop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9"/>
        <v>42583.54414351852</v>
      </c>
      <c r="K1673">
        <v>1467464614</v>
      </c>
      <c r="L1673" s="13">
        <f t="shared" si="110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>E1673/D1673</f>
        <v>1.0067349999999999</v>
      </c>
      <c r="S1673" t="str">
        <f t="shared" si="108"/>
        <v>music</v>
      </c>
      <c r="T1673" t="str">
        <f t="shared" si="111"/>
        <v>pop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9"/>
        <v>41064.656597222223</v>
      </c>
      <c r="K1674">
        <v>1336232730</v>
      </c>
      <c r="L1674" s="13">
        <f t="shared" si="110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>E1674/D1674</f>
        <v>1.1294117647058823</v>
      </c>
      <c r="S1674" t="str">
        <f t="shared" si="108"/>
        <v>music</v>
      </c>
      <c r="T1674" t="str">
        <f t="shared" si="111"/>
        <v>pop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9"/>
        <v>42069.878379629634</v>
      </c>
      <c r="K1675">
        <v>1423083892</v>
      </c>
      <c r="L1675" s="13">
        <f t="shared" si="110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>E1675/D1675</f>
        <v>1.2809523809523808</v>
      </c>
      <c r="S1675" t="str">
        <f t="shared" ref="S1675:S1738" si="112">LEFT(P1675,SEARCH("/",P1675)-1)</f>
        <v>music</v>
      </c>
      <c r="T1675" t="str">
        <f t="shared" si="111"/>
        <v>pop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9"/>
        <v>42600.290972222225</v>
      </c>
      <c r="K1676">
        <v>1468852306</v>
      </c>
      <c r="L1676" s="13">
        <f t="shared" si="110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>E1676/D1676</f>
        <v>2.0169999999999999</v>
      </c>
      <c r="S1676" t="str">
        <f t="shared" si="112"/>
        <v>music</v>
      </c>
      <c r="T1676" t="str">
        <f t="shared" si="111"/>
        <v>pop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9"/>
        <v>40832.918749999997</v>
      </c>
      <c r="K1677">
        <v>1316194540</v>
      </c>
      <c r="L1677" s="13">
        <f t="shared" si="110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>E1677/D1677</f>
        <v>1.37416</v>
      </c>
      <c r="S1677" t="str">
        <f t="shared" si="112"/>
        <v>music</v>
      </c>
      <c r="T1677" t="str">
        <f t="shared" si="111"/>
        <v>pop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9"/>
        <v>41020.165972222225</v>
      </c>
      <c r="K1678">
        <v>1330968347</v>
      </c>
      <c r="L1678" s="13">
        <f t="shared" si="110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>E1678/D1678</f>
        <v>1.1533333333333333</v>
      </c>
      <c r="S1678" t="str">
        <f t="shared" si="112"/>
        <v>music</v>
      </c>
      <c r="T1678" t="str">
        <f t="shared" si="111"/>
        <v>pop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9"/>
        <v>42476.249305555553</v>
      </c>
      <c r="K1679">
        <v>1455615976</v>
      </c>
      <c r="L1679" s="13">
        <f t="shared" si="110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>E1679/D1679</f>
        <v>1.1166666666666667</v>
      </c>
      <c r="S1679" t="str">
        <f t="shared" si="112"/>
        <v>music</v>
      </c>
      <c r="T1679" t="str">
        <f t="shared" si="111"/>
        <v>pop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9"/>
        <v>41676.854988425926</v>
      </c>
      <c r="K1680">
        <v>1390509071</v>
      </c>
      <c r="L1680" s="13">
        <f t="shared" si="110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>E1680/D1680</f>
        <v>1.1839999999999999</v>
      </c>
      <c r="S1680" t="str">
        <f t="shared" si="112"/>
        <v>music</v>
      </c>
      <c r="T1680" t="str">
        <f t="shared" si="111"/>
        <v>pop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9"/>
        <v>40746.068807870368</v>
      </c>
      <c r="K1681">
        <v>1309311545</v>
      </c>
      <c r="L1681" s="13">
        <f t="shared" si="110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>E1681/D1681</f>
        <v>1.75</v>
      </c>
      <c r="S1681" t="str">
        <f t="shared" si="112"/>
        <v>music</v>
      </c>
      <c r="T1681" t="str">
        <f t="shared" si="111"/>
        <v>pop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9"/>
        <v>41832.757719907408</v>
      </c>
      <c r="K1682">
        <v>1402596667</v>
      </c>
      <c r="L1682" s="13">
        <f t="shared" si="110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>E1682/D1682</f>
        <v>1.175</v>
      </c>
      <c r="S1682" t="str">
        <f t="shared" si="112"/>
        <v>music</v>
      </c>
      <c r="T1682" t="str">
        <f t="shared" si="111"/>
        <v>pop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9"/>
        <v>42823.083333333328</v>
      </c>
      <c r="K1683">
        <v>1486522484</v>
      </c>
      <c r="L1683" s="13">
        <f t="shared" si="110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>E1683/D1683</f>
        <v>1.0142212307692309</v>
      </c>
      <c r="S1683" t="str">
        <f t="shared" si="112"/>
        <v>music</v>
      </c>
      <c r="T1683" t="str">
        <f t="shared" si="111"/>
        <v>faith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9"/>
        <v>42839.171990740739</v>
      </c>
      <c r="K1684">
        <v>1486962460</v>
      </c>
      <c r="L1684" s="13">
        <f t="shared" si="110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>E1684/D1684</f>
        <v>0</v>
      </c>
      <c r="S1684" t="str">
        <f t="shared" si="112"/>
        <v>music</v>
      </c>
      <c r="T1684" t="str">
        <f t="shared" si="111"/>
        <v>faith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9"/>
        <v>42832.781689814816</v>
      </c>
      <c r="K1685">
        <v>1489517138</v>
      </c>
      <c r="L1685" s="13">
        <f t="shared" si="110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>E1685/D1685</f>
        <v>0.21714285714285714</v>
      </c>
      <c r="S1685" t="str">
        <f t="shared" si="112"/>
        <v>music</v>
      </c>
      <c r="T1685" t="str">
        <f t="shared" si="111"/>
        <v>faith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9"/>
        <v>42811.773622685185</v>
      </c>
      <c r="K1686">
        <v>1487360041</v>
      </c>
      <c r="L1686" s="13">
        <f t="shared" si="110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>E1686/D1686</f>
        <v>1.0912500000000001</v>
      </c>
      <c r="S1686" t="str">
        <f t="shared" si="112"/>
        <v>music</v>
      </c>
      <c r="T1686" t="str">
        <f t="shared" si="111"/>
        <v>faith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9"/>
        <v>42818.208599537036</v>
      </c>
      <c r="K1687">
        <v>1487743223</v>
      </c>
      <c r="L1687" s="13">
        <f t="shared" si="110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>E1687/D1687</f>
        <v>1.0285714285714285</v>
      </c>
      <c r="S1687" t="str">
        <f t="shared" si="112"/>
        <v>music</v>
      </c>
      <c r="T1687" t="str">
        <f t="shared" si="111"/>
        <v>faith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9"/>
        <v>42852.802303240736</v>
      </c>
      <c r="K1688">
        <v>1488140119</v>
      </c>
      <c r="L1688" s="13">
        <f t="shared" si="110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>E1688/D1688</f>
        <v>3.5999999999999999E-3</v>
      </c>
      <c r="S1688" t="str">
        <f t="shared" si="112"/>
        <v>music</v>
      </c>
      <c r="T1688" t="str">
        <f t="shared" si="111"/>
        <v>faith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9"/>
        <v>42835.84375</v>
      </c>
      <c r="K1689">
        <v>1488935245</v>
      </c>
      <c r="L1689" s="13">
        <f t="shared" si="110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>E1689/D1689</f>
        <v>0.3125</v>
      </c>
      <c r="S1689" t="str">
        <f t="shared" si="112"/>
        <v>music</v>
      </c>
      <c r="T1689" t="str">
        <f t="shared" si="111"/>
        <v>faith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9"/>
        <v>42834.492986111116</v>
      </c>
      <c r="K1690">
        <v>1489150194</v>
      </c>
      <c r="L1690" s="13">
        <f t="shared" si="110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>E1690/D1690</f>
        <v>0.443</v>
      </c>
      <c r="S1690" t="str">
        <f t="shared" si="112"/>
        <v>music</v>
      </c>
      <c r="T1690" t="str">
        <f t="shared" si="111"/>
        <v>faith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9"/>
        <v>42810.900810185187</v>
      </c>
      <c r="K1691">
        <v>1487111830</v>
      </c>
      <c r="L1691" s="13">
        <f t="shared" si="110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>E1691/D1691</f>
        <v>1</v>
      </c>
      <c r="S1691" t="str">
        <f t="shared" si="112"/>
        <v>music</v>
      </c>
      <c r="T1691" t="str">
        <f t="shared" si="111"/>
        <v>faith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9"/>
        <v>42831.389374999999</v>
      </c>
      <c r="K1692">
        <v>1488882042</v>
      </c>
      <c r="L1692" s="13">
        <f t="shared" si="110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>E1692/D1692</f>
        <v>0.254</v>
      </c>
      <c r="S1692" t="str">
        <f t="shared" si="112"/>
        <v>music</v>
      </c>
      <c r="T1692" t="str">
        <f t="shared" si="111"/>
        <v>faith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9"/>
        <v>42828.041666666672</v>
      </c>
      <c r="K1693">
        <v>1488387008</v>
      </c>
      <c r="L1693" s="13">
        <f t="shared" si="110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>E1693/D1693</f>
        <v>0.33473333333333333</v>
      </c>
      <c r="S1693" t="str">
        <f t="shared" si="112"/>
        <v>music</v>
      </c>
      <c r="T1693" t="str">
        <f t="shared" si="111"/>
        <v>faith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9"/>
        <v>42820.999305555553</v>
      </c>
      <c r="K1694">
        <v>1487734667</v>
      </c>
      <c r="L1694" s="13">
        <f t="shared" si="110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>E1694/D1694</f>
        <v>0.47799999999999998</v>
      </c>
      <c r="S1694" t="str">
        <f t="shared" si="112"/>
        <v>music</v>
      </c>
      <c r="T1694" t="str">
        <f t="shared" si="111"/>
        <v>faith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9"/>
        <v>42834.833333333328</v>
      </c>
      <c r="K1695">
        <v>1489097112</v>
      </c>
      <c r="L1695" s="13">
        <f t="shared" si="110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>E1695/D1695</f>
        <v>9.3333333333333338E-2</v>
      </c>
      <c r="S1695" t="str">
        <f t="shared" si="112"/>
        <v>music</v>
      </c>
      <c r="T1695" t="str">
        <f t="shared" si="111"/>
        <v>faith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9"/>
        <v>42821.191666666666</v>
      </c>
      <c r="K1696">
        <v>1488038674</v>
      </c>
      <c r="L1696" s="13">
        <f t="shared" si="110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>E1696/D1696</f>
        <v>5.0000000000000001E-4</v>
      </c>
      <c r="S1696" t="str">
        <f t="shared" si="112"/>
        <v>music</v>
      </c>
      <c r="T1696" t="str">
        <f t="shared" si="111"/>
        <v>faith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9"/>
        <v>42835.041666666672</v>
      </c>
      <c r="K1697">
        <v>1488847514</v>
      </c>
      <c r="L1697" s="13">
        <f t="shared" si="110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>E1697/D1697</f>
        <v>0.11708333333333333</v>
      </c>
      <c r="S1697" t="str">
        <f t="shared" si="112"/>
        <v>music</v>
      </c>
      <c r="T1697" t="str">
        <f t="shared" si="111"/>
        <v>faith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9"/>
        <v>42826.027905092589</v>
      </c>
      <c r="K1698">
        <v>1488418811</v>
      </c>
      <c r="L1698" s="13">
        <f t="shared" si="110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>E1698/D1698</f>
        <v>0</v>
      </c>
      <c r="S1698" t="str">
        <f t="shared" si="112"/>
        <v>music</v>
      </c>
      <c r="T1698" t="str">
        <f t="shared" si="111"/>
        <v>faith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9"/>
        <v>42834.991296296299</v>
      </c>
      <c r="K1699">
        <v>1489193248</v>
      </c>
      <c r="L1699" s="13">
        <f t="shared" si="110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>E1699/D1699</f>
        <v>0.20208000000000001</v>
      </c>
      <c r="S1699" t="str">
        <f t="shared" si="112"/>
        <v>music</v>
      </c>
      <c r="T1699" t="str">
        <f t="shared" si="111"/>
        <v>faith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9"/>
        <v>42820.147916666669</v>
      </c>
      <c r="K1700">
        <v>1488430760</v>
      </c>
      <c r="L1700" s="13">
        <f t="shared" si="110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>E1700/D1700</f>
        <v>0</v>
      </c>
      <c r="S1700" t="str">
        <f t="shared" si="112"/>
        <v>music</v>
      </c>
      <c r="T1700" t="str">
        <f t="shared" si="111"/>
        <v>faith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9"/>
        <v>42836.863946759258</v>
      </c>
      <c r="K1701">
        <v>1489351445</v>
      </c>
      <c r="L1701" s="13">
        <f t="shared" si="110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>E1701/D1701</f>
        <v>4.2311459353574929E-2</v>
      </c>
      <c r="S1701" t="str">
        <f t="shared" si="112"/>
        <v>music</v>
      </c>
      <c r="T1701" t="str">
        <f t="shared" si="111"/>
        <v>faith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9"/>
        <v>42826.166666666672</v>
      </c>
      <c r="K1702">
        <v>1488418990</v>
      </c>
      <c r="L1702" s="13">
        <f t="shared" si="110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>E1702/D1702</f>
        <v>0.2606</v>
      </c>
      <c r="S1702" t="str">
        <f t="shared" si="112"/>
        <v>music</v>
      </c>
      <c r="T1702" t="str">
        <f t="shared" si="111"/>
        <v>faith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9"/>
        <v>42019.664409722223</v>
      </c>
      <c r="K1703">
        <v>1418745405</v>
      </c>
      <c r="L1703" s="13">
        <f t="shared" si="110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>E1703/D1703</f>
        <v>1.9801980198019802E-3</v>
      </c>
      <c r="S1703" t="str">
        <f t="shared" si="112"/>
        <v>music</v>
      </c>
      <c r="T1703" t="str">
        <f t="shared" si="111"/>
        <v>faith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9"/>
        <v>42093.828125</v>
      </c>
      <c r="K1704">
        <v>1425156750</v>
      </c>
      <c r="L1704" s="13">
        <f t="shared" si="110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>E1704/D1704</f>
        <v>6.0606060606060605E-5</v>
      </c>
      <c r="S1704" t="str">
        <f t="shared" si="112"/>
        <v>music</v>
      </c>
      <c r="T1704" t="str">
        <f t="shared" si="111"/>
        <v>faith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9"/>
        <v>42247.281678240746</v>
      </c>
      <c r="K1705">
        <v>1435819537</v>
      </c>
      <c r="L1705" s="13">
        <f t="shared" si="110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>E1705/D1705</f>
        <v>1.0200000000000001E-2</v>
      </c>
      <c r="S1705" t="str">
        <f t="shared" si="112"/>
        <v>music</v>
      </c>
      <c r="T1705" t="str">
        <f t="shared" si="111"/>
        <v>faith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9"/>
        <v>42051.139733796299</v>
      </c>
      <c r="K1706">
        <v>1421464873</v>
      </c>
      <c r="L1706" s="13">
        <f t="shared" si="110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>E1706/D1706</f>
        <v>0.65100000000000002</v>
      </c>
      <c r="S1706" t="str">
        <f t="shared" si="112"/>
        <v>music</v>
      </c>
      <c r="T1706" t="str">
        <f t="shared" si="111"/>
        <v>faith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9"/>
        <v>42256.666666666672</v>
      </c>
      <c r="K1707">
        <v>1440807846</v>
      </c>
      <c r="L1707" s="13">
        <f t="shared" si="110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>E1707/D1707</f>
        <v>0</v>
      </c>
      <c r="S1707" t="str">
        <f t="shared" si="112"/>
        <v>music</v>
      </c>
      <c r="T1707" t="str">
        <f t="shared" si="111"/>
        <v>faith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9"/>
        <v>42239.306388888886</v>
      </c>
      <c r="K1708">
        <v>1435130472</v>
      </c>
      <c r="L1708" s="13">
        <f t="shared" si="110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>E1708/D1708</f>
        <v>0</v>
      </c>
      <c r="S1708" t="str">
        <f t="shared" si="112"/>
        <v>music</v>
      </c>
      <c r="T1708" t="str">
        <f t="shared" si="111"/>
        <v>faith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9"/>
        <v>42457.679340277777</v>
      </c>
      <c r="K1709">
        <v>1456593495</v>
      </c>
      <c r="L1709" s="13">
        <f t="shared" si="110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>E1709/D1709</f>
        <v>9.74E-2</v>
      </c>
      <c r="S1709" t="str">
        <f t="shared" si="112"/>
        <v>music</v>
      </c>
      <c r="T1709" t="str">
        <f t="shared" si="111"/>
        <v>faith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9"/>
        <v>42491.866967592592</v>
      </c>
      <c r="K1710">
        <v>1458679706</v>
      </c>
      <c r="L1710" s="13">
        <f t="shared" si="110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>E1710/D1710</f>
        <v>0</v>
      </c>
      <c r="S1710" t="str">
        <f t="shared" si="112"/>
        <v>music</v>
      </c>
      <c r="T1710" t="str">
        <f t="shared" si="111"/>
        <v>faith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9"/>
        <v>41882.818749999999</v>
      </c>
      <c r="K1711">
        <v>1405949514</v>
      </c>
      <c r="L1711" s="13">
        <f t="shared" si="110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>E1711/D1711</f>
        <v>4.8571428571428571E-2</v>
      </c>
      <c r="S1711" t="str">
        <f t="shared" si="112"/>
        <v>music</v>
      </c>
      <c r="T1711" t="str">
        <f t="shared" si="111"/>
        <v>faith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9"/>
        <v>42387.541666666672</v>
      </c>
      <c r="K1712">
        <v>1449151888</v>
      </c>
      <c r="L1712" s="13">
        <f t="shared" si="110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>E1712/D1712</f>
        <v>6.7999999999999996E-3</v>
      </c>
      <c r="S1712" t="str">
        <f t="shared" si="112"/>
        <v>music</v>
      </c>
      <c r="T1712" t="str">
        <f t="shared" si="111"/>
        <v>faith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9"/>
        <v>41883.646226851852</v>
      </c>
      <c r="K1713">
        <v>1406907034</v>
      </c>
      <c r="L1713" s="13">
        <f t="shared" si="110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>E1713/D1713</f>
        <v>0.105</v>
      </c>
      <c r="S1713" t="str">
        <f t="shared" si="112"/>
        <v>music</v>
      </c>
      <c r="T1713" t="str">
        <f t="shared" si="111"/>
        <v>faith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9"/>
        <v>42185.913807870369</v>
      </c>
      <c r="K1714">
        <v>1430517353</v>
      </c>
      <c r="L1714" s="13">
        <f t="shared" si="110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>E1714/D1714</f>
        <v>0</v>
      </c>
      <c r="S1714" t="str">
        <f t="shared" si="112"/>
        <v>music</v>
      </c>
      <c r="T1714" t="str">
        <f t="shared" si="111"/>
        <v>faith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9"/>
        <v>41917.801064814819</v>
      </c>
      <c r="K1715">
        <v>1409944412</v>
      </c>
      <c r="L1715" s="13">
        <f t="shared" si="110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>E1715/D1715</f>
        <v>1.6666666666666666E-2</v>
      </c>
      <c r="S1715" t="str">
        <f t="shared" si="112"/>
        <v>music</v>
      </c>
      <c r="T1715" t="str">
        <f t="shared" si="111"/>
        <v>faith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9"/>
        <v>42125.918530092589</v>
      </c>
      <c r="K1716">
        <v>1427925761</v>
      </c>
      <c r="L1716" s="13">
        <f t="shared" si="110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>E1716/D1716</f>
        <v>7.868E-2</v>
      </c>
      <c r="S1716" t="str">
        <f t="shared" si="112"/>
        <v>music</v>
      </c>
      <c r="T1716" t="str">
        <f t="shared" si="111"/>
        <v>faith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9"/>
        <v>42094.140277777777</v>
      </c>
      <c r="K1717">
        <v>1425186785</v>
      </c>
      <c r="L1717" s="13">
        <f t="shared" si="110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>E1717/D1717</f>
        <v>2.2000000000000001E-3</v>
      </c>
      <c r="S1717" t="str">
        <f t="shared" si="112"/>
        <v>music</v>
      </c>
      <c r="T1717" t="str">
        <f t="shared" si="111"/>
        <v>faith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9"/>
        <v>42713.619201388887</v>
      </c>
      <c r="K1718">
        <v>1477835499</v>
      </c>
      <c r="L1718" s="13">
        <f t="shared" si="110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>E1718/D1718</f>
        <v>7.4999999999999997E-2</v>
      </c>
      <c r="S1718" t="str">
        <f t="shared" si="112"/>
        <v>music</v>
      </c>
      <c r="T1718" t="str">
        <f t="shared" si="111"/>
        <v>faith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9"/>
        <v>42481.166666666672</v>
      </c>
      <c r="K1719">
        <v>1459467238</v>
      </c>
      <c r="L1719" s="13">
        <f t="shared" si="110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>E1719/D1719</f>
        <v>0.42725880551301687</v>
      </c>
      <c r="S1719" t="str">
        <f t="shared" si="112"/>
        <v>music</v>
      </c>
      <c r="T1719" t="str">
        <f t="shared" si="111"/>
        <v>faith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9"/>
        <v>42504.207638888889</v>
      </c>
      <c r="K1720">
        <v>1459435149</v>
      </c>
      <c r="L1720" s="13">
        <f t="shared" si="110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>E1720/D1720</f>
        <v>2.142857142857143E-3</v>
      </c>
      <c r="S1720" t="str">
        <f t="shared" si="112"/>
        <v>music</v>
      </c>
      <c r="T1720" t="str">
        <f t="shared" si="111"/>
        <v>faith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9"/>
        <v>41899.534618055557</v>
      </c>
      <c r="K1721">
        <v>1408366191</v>
      </c>
      <c r="L1721" s="13">
        <f t="shared" si="110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>E1721/D1721</f>
        <v>8.7500000000000008E-3</v>
      </c>
      <c r="S1721" t="str">
        <f t="shared" si="112"/>
        <v>music</v>
      </c>
      <c r="T1721" t="str">
        <f t="shared" si="111"/>
        <v>faith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9"/>
        <v>41952.824895833335</v>
      </c>
      <c r="K1722">
        <v>1412966871</v>
      </c>
      <c r="L1722" s="13">
        <f t="shared" si="110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>E1722/D1722</f>
        <v>5.6250000000000001E-2</v>
      </c>
      <c r="S1722" t="str">
        <f t="shared" si="112"/>
        <v>music</v>
      </c>
      <c r="T1722" t="str">
        <f t="shared" si="111"/>
        <v>faith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9"/>
        <v>42349.461377314816</v>
      </c>
      <c r="K1723">
        <v>1447239863</v>
      </c>
      <c r="L1723" s="13">
        <f t="shared" si="110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>E1723/D1723</f>
        <v>0</v>
      </c>
      <c r="S1723" t="str">
        <f t="shared" si="112"/>
        <v>music</v>
      </c>
      <c r="T1723" t="str">
        <f t="shared" si="111"/>
        <v>faith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9"/>
        <v>42463.006944444445</v>
      </c>
      <c r="K1724">
        <v>1456441429</v>
      </c>
      <c r="L1724" s="13">
        <f t="shared" si="110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>E1724/D1724</f>
        <v>3.4722222222222224E-4</v>
      </c>
      <c r="S1724" t="str">
        <f t="shared" si="112"/>
        <v>music</v>
      </c>
      <c r="T1724" t="str">
        <f t="shared" si="111"/>
        <v>faith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9"/>
        <v>42186.25</v>
      </c>
      <c r="K1725">
        <v>1430855315</v>
      </c>
      <c r="L1725" s="13">
        <f t="shared" si="110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>E1725/D1725</f>
        <v>6.5000000000000002E-2</v>
      </c>
      <c r="S1725" t="str">
        <f t="shared" si="112"/>
        <v>music</v>
      </c>
      <c r="T1725" t="str">
        <f t="shared" si="111"/>
        <v>faith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9"/>
        <v>41942.932430555556</v>
      </c>
      <c r="K1726">
        <v>1412115762</v>
      </c>
      <c r="L1726" s="13">
        <f t="shared" si="110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>E1726/D1726</f>
        <v>5.8333333333333336E-3</v>
      </c>
      <c r="S1726" t="str">
        <f t="shared" si="112"/>
        <v>music</v>
      </c>
      <c r="T1726" t="str">
        <f t="shared" si="111"/>
        <v>faith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9"/>
        <v>41875.968159722222</v>
      </c>
      <c r="K1727">
        <v>1406330049</v>
      </c>
      <c r="L1727" s="13">
        <f t="shared" si="110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>E1727/D1727</f>
        <v>0.10181818181818182</v>
      </c>
      <c r="S1727" t="str">
        <f t="shared" si="112"/>
        <v>music</v>
      </c>
      <c r="T1727" t="str">
        <f t="shared" si="111"/>
        <v>faith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9"/>
        <v>41817.919722222221</v>
      </c>
      <c r="K1728">
        <v>1401401064</v>
      </c>
      <c r="L1728" s="13">
        <f t="shared" si="110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>E1728/D1728</f>
        <v>0.33784615384615385</v>
      </c>
      <c r="S1728" t="str">
        <f t="shared" si="112"/>
        <v>music</v>
      </c>
      <c r="T1728" t="str">
        <f t="shared" si="111"/>
        <v>faith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9"/>
        <v>42099.458333333328</v>
      </c>
      <c r="K1729">
        <v>1423520177</v>
      </c>
      <c r="L1729" s="13">
        <f t="shared" si="110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>E1729/D1729</f>
        <v>3.3333333333333332E-4</v>
      </c>
      <c r="S1729" t="str">
        <f t="shared" si="112"/>
        <v>music</v>
      </c>
      <c r="T1729" t="str">
        <f t="shared" si="111"/>
        <v>faith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9"/>
        <v>42298.625856481478</v>
      </c>
      <c r="K1730">
        <v>1442847674</v>
      </c>
      <c r="L1730" s="13">
        <f t="shared" si="110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>E1730/D1730</f>
        <v>0.68400000000000005</v>
      </c>
      <c r="S1730" t="str">
        <f t="shared" si="112"/>
        <v>music</v>
      </c>
      <c r="T1730" t="str">
        <f t="shared" si="111"/>
        <v>faith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13">(((I1731/60)/60)/24)+DATE(1970,1,1)</f>
        <v>42531.052152777775</v>
      </c>
      <c r="K1731">
        <v>1460337306</v>
      </c>
      <c r="L1731" s="13">
        <f t="shared" ref="L1731:L1794" si="114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>E1731/D1731</f>
        <v>0</v>
      </c>
      <c r="S1731" t="str">
        <f t="shared" si="112"/>
        <v>music</v>
      </c>
      <c r="T1731" t="str">
        <f t="shared" ref="T1731:T1794" si="115">RIGHT(P1731,LEN(P1731)-SEARCH("/",P1731))</f>
        <v>faith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13"/>
        <v>42302.087766203709</v>
      </c>
      <c r="K1732">
        <v>1443146783</v>
      </c>
      <c r="L1732" s="13">
        <f t="shared" si="114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>E1732/D1732</f>
        <v>0</v>
      </c>
      <c r="S1732" t="str">
        <f t="shared" si="112"/>
        <v>music</v>
      </c>
      <c r="T1732" t="str">
        <f t="shared" si="115"/>
        <v>faith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13"/>
        <v>42166.625</v>
      </c>
      <c r="K1733">
        <v>1432849552</v>
      </c>
      <c r="L1733" s="13">
        <f t="shared" si="114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>E1733/D1733</f>
        <v>0</v>
      </c>
      <c r="S1733" t="str">
        <f t="shared" si="112"/>
        <v>music</v>
      </c>
      <c r="T1733" t="str">
        <f t="shared" si="115"/>
        <v>faith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13"/>
        <v>42385.208333333328</v>
      </c>
      <c r="K1734">
        <v>1447777481</v>
      </c>
      <c r="L1734" s="13">
        <f t="shared" si="114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>E1734/D1734</f>
        <v>0</v>
      </c>
      <c r="S1734" t="str">
        <f t="shared" si="112"/>
        <v>music</v>
      </c>
      <c r="T1734" t="str">
        <f t="shared" si="115"/>
        <v>faith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13"/>
        <v>42626.895833333328</v>
      </c>
      <c r="K1735">
        <v>1472746374</v>
      </c>
      <c r="L1735" s="13">
        <f t="shared" si="114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>E1735/D1735</f>
        <v>0</v>
      </c>
      <c r="S1735" t="str">
        <f t="shared" si="112"/>
        <v>music</v>
      </c>
      <c r="T1735" t="str">
        <f t="shared" si="115"/>
        <v>faith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13"/>
        <v>42132.036527777775</v>
      </c>
      <c r="K1736">
        <v>1428454356</v>
      </c>
      <c r="L1736" s="13">
        <f t="shared" si="114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>E1736/D1736</f>
        <v>2.2222222222222223E-4</v>
      </c>
      <c r="S1736" t="str">
        <f t="shared" si="112"/>
        <v>music</v>
      </c>
      <c r="T1736" t="str">
        <f t="shared" si="115"/>
        <v>faith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13"/>
        <v>42589.814178240747</v>
      </c>
      <c r="K1737">
        <v>1468006345</v>
      </c>
      <c r="L1737" s="13">
        <f t="shared" si="114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>E1737/D1737</f>
        <v>0.11</v>
      </c>
      <c r="S1737" t="str">
        <f t="shared" si="112"/>
        <v>music</v>
      </c>
      <c r="T1737" t="str">
        <f t="shared" si="115"/>
        <v>faith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13"/>
        <v>42316.90315972222</v>
      </c>
      <c r="K1738">
        <v>1444423233</v>
      </c>
      <c r="L1738" s="13">
        <f t="shared" si="114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>E1738/D1738</f>
        <v>7.3333333333333332E-3</v>
      </c>
      <c r="S1738" t="str">
        <f t="shared" si="112"/>
        <v>music</v>
      </c>
      <c r="T1738" t="str">
        <f t="shared" si="115"/>
        <v>faith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13"/>
        <v>42205.948981481488</v>
      </c>
      <c r="K1739">
        <v>1434840392</v>
      </c>
      <c r="L1739" s="13">
        <f t="shared" si="114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>E1739/D1739</f>
        <v>0.21249999999999999</v>
      </c>
      <c r="S1739" t="str">
        <f t="shared" ref="S1739:S1802" si="116">LEFT(P1739,SEARCH("/",P1739)-1)</f>
        <v>music</v>
      </c>
      <c r="T1739" t="str">
        <f t="shared" si="115"/>
        <v>faith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13"/>
        <v>41914.874328703707</v>
      </c>
      <c r="K1740">
        <v>1409691542</v>
      </c>
      <c r="L1740" s="13">
        <f t="shared" si="114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>E1740/D1740</f>
        <v>4.0000000000000001E-3</v>
      </c>
      <c r="S1740" t="str">
        <f t="shared" si="116"/>
        <v>music</v>
      </c>
      <c r="T1740" t="str">
        <f t="shared" si="115"/>
        <v>faith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13"/>
        <v>42494.832546296297</v>
      </c>
      <c r="K1741">
        <v>1457297932</v>
      </c>
      <c r="L1741" s="13">
        <f t="shared" si="114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>E1741/D1741</f>
        <v>1E-3</v>
      </c>
      <c r="S1741" t="str">
        <f t="shared" si="116"/>
        <v>music</v>
      </c>
      <c r="T1741" t="str">
        <f t="shared" si="115"/>
        <v>faith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13"/>
        <v>42201.817384259266</v>
      </c>
      <c r="K1742">
        <v>1434483422</v>
      </c>
      <c r="L1742" s="13">
        <f t="shared" si="114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>E1742/D1742</f>
        <v>0</v>
      </c>
      <c r="S1742" t="str">
        <f t="shared" si="116"/>
        <v>music</v>
      </c>
      <c r="T1742" t="str">
        <f t="shared" si="115"/>
        <v>faith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13"/>
        <v>42165.628136574072</v>
      </c>
      <c r="K1743">
        <v>1430060671</v>
      </c>
      <c r="L1743" s="13">
        <f t="shared" si="114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>E1743/D1743</f>
        <v>1.1083333333333334</v>
      </c>
      <c r="S1743" t="str">
        <f t="shared" si="116"/>
        <v>photography</v>
      </c>
      <c r="T1743" t="str">
        <f t="shared" si="115"/>
        <v>photobooks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13"/>
        <v>42742.875</v>
      </c>
      <c r="K1744">
        <v>1481058170</v>
      </c>
      <c r="L1744" s="13">
        <f t="shared" si="114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>E1744/D1744</f>
        <v>1.0874999999999999</v>
      </c>
      <c r="S1744" t="str">
        <f t="shared" si="116"/>
        <v>photography</v>
      </c>
      <c r="T1744" t="str">
        <f t="shared" si="115"/>
        <v>photobooks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13"/>
        <v>42609.165972222225</v>
      </c>
      <c r="K1745">
        <v>1470348775</v>
      </c>
      <c r="L1745" s="13">
        <f t="shared" si="114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>E1745/D1745</f>
        <v>1.0041666666666667</v>
      </c>
      <c r="S1745" t="str">
        <f t="shared" si="116"/>
        <v>photography</v>
      </c>
      <c r="T1745" t="str">
        <f t="shared" si="115"/>
        <v>photobooks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13"/>
        <v>42071.563391203701</v>
      </c>
      <c r="K1746">
        <v>1421937077</v>
      </c>
      <c r="L1746" s="13">
        <f t="shared" si="114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>E1746/D1746</f>
        <v>1.1845454545454546</v>
      </c>
      <c r="S1746" t="str">
        <f t="shared" si="116"/>
        <v>photography</v>
      </c>
      <c r="T1746" t="str">
        <f t="shared" si="115"/>
        <v>photobooks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13"/>
        <v>42726.083333333328</v>
      </c>
      <c r="K1747">
        <v>1479276838</v>
      </c>
      <c r="L1747" s="13">
        <f t="shared" si="114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>E1747/D1747</f>
        <v>1.1401428571428571</v>
      </c>
      <c r="S1747" t="str">
        <f t="shared" si="116"/>
        <v>photography</v>
      </c>
      <c r="T1747" t="str">
        <f t="shared" si="115"/>
        <v>photobooks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13"/>
        <v>42698.083333333328</v>
      </c>
      <c r="K1748">
        <v>1477368867</v>
      </c>
      <c r="L1748" s="13">
        <f t="shared" si="114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>E1748/D1748</f>
        <v>1.4810000000000001</v>
      </c>
      <c r="S1748" t="str">
        <f t="shared" si="116"/>
        <v>photography</v>
      </c>
      <c r="T1748" t="str">
        <f t="shared" si="115"/>
        <v>photobooks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13"/>
        <v>42321.625</v>
      </c>
      <c r="K1749">
        <v>1444904830</v>
      </c>
      <c r="L1749" s="13">
        <f t="shared" si="114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>E1749/D1749</f>
        <v>1.0495555555555556</v>
      </c>
      <c r="S1749" t="str">
        <f t="shared" si="116"/>
        <v>photography</v>
      </c>
      <c r="T1749" t="str">
        <f t="shared" si="115"/>
        <v>photobooks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13"/>
        <v>42249.950729166667</v>
      </c>
      <c r="K1750">
        <v>1438642143</v>
      </c>
      <c r="L1750" s="13">
        <f t="shared" si="114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>E1750/D1750</f>
        <v>1.29948</v>
      </c>
      <c r="S1750" t="str">
        <f t="shared" si="116"/>
        <v>photography</v>
      </c>
      <c r="T1750" t="str">
        <f t="shared" si="115"/>
        <v>photobooks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13"/>
        <v>42795.791666666672</v>
      </c>
      <c r="K1751">
        <v>1485213921</v>
      </c>
      <c r="L1751" s="13">
        <f t="shared" si="114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>E1751/D1751</f>
        <v>1.2348756218905472</v>
      </c>
      <c r="S1751" t="str">
        <f t="shared" si="116"/>
        <v>photography</v>
      </c>
      <c r="T1751" t="str">
        <f t="shared" si="115"/>
        <v>photobooks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13"/>
        <v>42479.836851851855</v>
      </c>
      <c r="K1752">
        <v>1458936304</v>
      </c>
      <c r="L1752" s="13">
        <f t="shared" si="114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>E1752/D1752</f>
        <v>2.0162</v>
      </c>
      <c r="S1752" t="str">
        <f t="shared" si="116"/>
        <v>photography</v>
      </c>
      <c r="T1752" t="str">
        <f t="shared" si="115"/>
        <v>photobooks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13"/>
        <v>42082.739849537036</v>
      </c>
      <c r="K1753">
        <v>1424198723</v>
      </c>
      <c r="L1753" s="13">
        <f t="shared" si="114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>E1753/D1753</f>
        <v>1.0289999999999999</v>
      </c>
      <c r="S1753" t="str">
        <f t="shared" si="116"/>
        <v>photography</v>
      </c>
      <c r="T1753" t="str">
        <f t="shared" si="115"/>
        <v>photobooks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13"/>
        <v>42657.253263888888</v>
      </c>
      <c r="K1754">
        <v>1473833082</v>
      </c>
      <c r="L1754" s="13">
        <f t="shared" si="114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>E1754/D1754</f>
        <v>2.6016666666666666</v>
      </c>
      <c r="S1754" t="str">
        <f t="shared" si="116"/>
        <v>photography</v>
      </c>
      <c r="T1754" t="str">
        <f t="shared" si="115"/>
        <v>photobooks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13"/>
        <v>42450.707962962959</v>
      </c>
      <c r="K1755">
        <v>1455991168</v>
      </c>
      <c r="L1755" s="13">
        <f t="shared" si="114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>E1755/D1755</f>
        <v>1.08</v>
      </c>
      <c r="S1755" t="str">
        <f t="shared" si="116"/>
        <v>photography</v>
      </c>
      <c r="T1755" t="str">
        <f t="shared" si="115"/>
        <v>photobooks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13"/>
        <v>42097.835104166668</v>
      </c>
      <c r="K1756">
        <v>1425502953</v>
      </c>
      <c r="L1756" s="13">
        <f t="shared" si="114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>E1756/D1756</f>
        <v>1.1052941176470588</v>
      </c>
      <c r="S1756" t="str">
        <f t="shared" si="116"/>
        <v>photography</v>
      </c>
      <c r="T1756" t="str">
        <f t="shared" si="115"/>
        <v>photobooks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13"/>
        <v>42282.788900462961</v>
      </c>
      <c r="K1757">
        <v>1441479361</v>
      </c>
      <c r="L1757" s="13">
        <f t="shared" si="114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>E1757/D1757</f>
        <v>1.2</v>
      </c>
      <c r="S1757" t="str">
        <f t="shared" si="116"/>
        <v>photography</v>
      </c>
      <c r="T1757" t="str">
        <f t="shared" si="115"/>
        <v>photobooks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13"/>
        <v>42611.167465277773</v>
      </c>
      <c r="K1758">
        <v>1468987269</v>
      </c>
      <c r="L1758" s="13">
        <f t="shared" si="114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>E1758/D1758</f>
        <v>1.0282909090909091</v>
      </c>
      <c r="S1758" t="str">
        <f t="shared" si="116"/>
        <v>photography</v>
      </c>
      <c r="T1758" t="str">
        <f t="shared" si="115"/>
        <v>photobooks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13"/>
        <v>42763.811805555553</v>
      </c>
      <c r="K1759">
        <v>1483041083</v>
      </c>
      <c r="L1759" s="13">
        <f t="shared" si="114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>E1759/D1759</f>
        <v>1.1599999999999999</v>
      </c>
      <c r="S1759" t="str">
        <f t="shared" si="116"/>
        <v>photography</v>
      </c>
      <c r="T1759" t="str">
        <f t="shared" si="115"/>
        <v>photobooks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13"/>
        <v>42565.955925925926</v>
      </c>
      <c r="K1760">
        <v>1463352992</v>
      </c>
      <c r="L1760" s="13">
        <f t="shared" si="114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>E1760/D1760</f>
        <v>1.147</v>
      </c>
      <c r="S1760" t="str">
        <f t="shared" si="116"/>
        <v>photography</v>
      </c>
      <c r="T1760" t="str">
        <f t="shared" si="115"/>
        <v>photobooks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13"/>
        <v>42088.787372685183</v>
      </c>
      <c r="K1761">
        <v>1425585229</v>
      </c>
      <c r="L1761" s="13">
        <f t="shared" si="114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>E1761/D1761</f>
        <v>1.0660000000000001</v>
      </c>
      <c r="S1761" t="str">
        <f t="shared" si="116"/>
        <v>photography</v>
      </c>
      <c r="T1761" t="str">
        <f t="shared" si="115"/>
        <v>photobooks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13"/>
        <v>42425.67260416667</v>
      </c>
      <c r="K1762">
        <v>1454688513</v>
      </c>
      <c r="L1762" s="13">
        <f t="shared" si="114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>E1762/D1762</f>
        <v>1.6544000000000001</v>
      </c>
      <c r="S1762" t="str">
        <f t="shared" si="116"/>
        <v>photography</v>
      </c>
      <c r="T1762" t="str">
        <f t="shared" si="115"/>
        <v>photobooks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13"/>
        <v>42259.567824074074</v>
      </c>
      <c r="K1763">
        <v>1437745060</v>
      </c>
      <c r="L1763" s="13">
        <f t="shared" si="114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>E1763/D1763</f>
        <v>1.55</v>
      </c>
      <c r="S1763" t="str">
        <f t="shared" si="116"/>
        <v>photography</v>
      </c>
      <c r="T1763" t="str">
        <f t="shared" si="115"/>
        <v>photobooks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13"/>
        <v>42440.982002314813</v>
      </c>
      <c r="K1764">
        <v>1455147245</v>
      </c>
      <c r="L1764" s="13">
        <f t="shared" si="114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>E1764/D1764</f>
        <v>8.85</v>
      </c>
      <c r="S1764" t="str">
        <f t="shared" si="116"/>
        <v>photography</v>
      </c>
      <c r="T1764" t="str">
        <f t="shared" si="115"/>
        <v>photobooks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13"/>
        <v>42666.868518518517</v>
      </c>
      <c r="K1765">
        <v>1474663840</v>
      </c>
      <c r="L1765" s="13">
        <f t="shared" si="114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>E1765/D1765</f>
        <v>1.0190833333333333</v>
      </c>
      <c r="S1765" t="str">
        <f t="shared" si="116"/>
        <v>photography</v>
      </c>
      <c r="T1765" t="str">
        <f t="shared" si="115"/>
        <v>photobooks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13"/>
        <v>41854.485868055555</v>
      </c>
      <c r="K1766">
        <v>1404560379</v>
      </c>
      <c r="L1766" s="13">
        <f t="shared" si="114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>E1766/D1766</f>
        <v>0.19600000000000001</v>
      </c>
      <c r="S1766" t="str">
        <f t="shared" si="116"/>
        <v>photography</v>
      </c>
      <c r="T1766" t="str">
        <f t="shared" si="115"/>
        <v>photobooks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13"/>
        <v>41864.980462962965</v>
      </c>
      <c r="K1767">
        <v>1405380712</v>
      </c>
      <c r="L1767" s="13">
        <f t="shared" si="114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>E1767/D1767</f>
        <v>0.59467839999999994</v>
      </c>
      <c r="S1767" t="str">
        <f t="shared" si="116"/>
        <v>photography</v>
      </c>
      <c r="T1767" t="str">
        <f t="shared" si="115"/>
        <v>photobooks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13"/>
        <v>41876.859814814816</v>
      </c>
      <c r="K1768">
        <v>1407184688</v>
      </c>
      <c r="L1768" s="13">
        <f t="shared" si="114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>E1768/D1768</f>
        <v>0</v>
      </c>
      <c r="S1768" t="str">
        <f t="shared" si="116"/>
        <v>photography</v>
      </c>
      <c r="T1768" t="str">
        <f t="shared" si="115"/>
        <v>photobooks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13"/>
        <v>41854.658379629633</v>
      </c>
      <c r="K1769">
        <v>1404488884</v>
      </c>
      <c r="L1769" s="13">
        <f t="shared" si="114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>E1769/D1769</f>
        <v>0.4572</v>
      </c>
      <c r="S1769" t="str">
        <f t="shared" si="116"/>
        <v>photography</v>
      </c>
      <c r="T1769" t="str">
        <f t="shared" si="115"/>
        <v>photobooks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13"/>
        <v>41909.560694444444</v>
      </c>
      <c r="K1770">
        <v>1406640444</v>
      </c>
      <c r="L1770" s="13">
        <f t="shared" si="114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>E1770/D1770</f>
        <v>3.7400000000000003E-2</v>
      </c>
      <c r="S1770" t="str">
        <f t="shared" si="116"/>
        <v>photography</v>
      </c>
      <c r="T1770" t="str">
        <f t="shared" si="115"/>
        <v>photobooks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13"/>
        <v>42017.818969907406</v>
      </c>
      <c r="K1771">
        <v>1418585959</v>
      </c>
      <c r="L1771" s="13">
        <f t="shared" si="114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>E1771/D1771</f>
        <v>2.7025E-2</v>
      </c>
      <c r="S1771" t="str">
        <f t="shared" si="116"/>
        <v>photography</v>
      </c>
      <c r="T1771" t="str">
        <f t="shared" si="115"/>
        <v>photobooks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13"/>
        <v>41926.780023148152</v>
      </c>
      <c r="K1772">
        <v>1410288194</v>
      </c>
      <c r="L1772" s="13">
        <f t="shared" si="114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>E1772/D1772</f>
        <v>0.56514285714285717</v>
      </c>
      <c r="S1772" t="str">
        <f t="shared" si="116"/>
        <v>photography</v>
      </c>
      <c r="T1772" t="str">
        <f t="shared" si="115"/>
        <v>photobooks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13"/>
        <v>41935.979629629634</v>
      </c>
      <c r="K1773">
        <v>1411515040</v>
      </c>
      <c r="L1773" s="13">
        <f t="shared" si="114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>E1773/D1773</f>
        <v>0.21309523809523809</v>
      </c>
      <c r="S1773" t="str">
        <f t="shared" si="116"/>
        <v>photography</v>
      </c>
      <c r="T1773" t="str">
        <f t="shared" si="115"/>
        <v>photobooks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13"/>
        <v>41826.718009259261</v>
      </c>
      <c r="K1774">
        <v>1399482836</v>
      </c>
      <c r="L1774" s="13">
        <f t="shared" si="114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>E1774/D1774</f>
        <v>0.156</v>
      </c>
      <c r="S1774" t="str">
        <f t="shared" si="116"/>
        <v>photography</v>
      </c>
      <c r="T1774" t="str">
        <f t="shared" si="115"/>
        <v>photobooks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13"/>
        <v>42023.760393518518</v>
      </c>
      <c r="K1775">
        <v>1417803298</v>
      </c>
      <c r="L1775" s="13">
        <f t="shared" si="114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>E1775/D1775</f>
        <v>6.2566666666666673E-2</v>
      </c>
      <c r="S1775" t="str">
        <f t="shared" si="116"/>
        <v>photography</v>
      </c>
      <c r="T1775" t="str">
        <f t="shared" si="115"/>
        <v>photobooks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13"/>
        <v>41972.624305555553</v>
      </c>
      <c r="K1776">
        <v>1413609292</v>
      </c>
      <c r="L1776" s="13">
        <f t="shared" si="114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>E1776/D1776</f>
        <v>0.4592</v>
      </c>
      <c r="S1776" t="str">
        <f t="shared" si="116"/>
        <v>photography</v>
      </c>
      <c r="T1776" t="str">
        <f t="shared" si="115"/>
        <v>photobooks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13"/>
        <v>41936.976388888892</v>
      </c>
      <c r="K1777">
        <v>1410305160</v>
      </c>
      <c r="L1777" s="13">
        <f t="shared" si="114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>E1777/D1777</f>
        <v>0.65101538461538466</v>
      </c>
      <c r="S1777" t="str">
        <f t="shared" si="116"/>
        <v>photography</v>
      </c>
      <c r="T1777" t="str">
        <f t="shared" si="115"/>
        <v>photobooks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13"/>
        <v>41941.95684027778</v>
      </c>
      <c r="K1778">
        <v>1411513071</v>
      </c>
      <c r="L1778" s="13">
        <f t="shared" si="114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>E1778/D1778</f>
        <v>6.7000000000000004E-2</v>
      </c>
      <c r="S1778" t="str">
        <f t="shared" si="116"/>
        <v>photography</v>
      </c>
      <c r="T1778" t="str">
        <f t="shared" si="115"/>
        <v>photobooks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13"/>
        <v>42055.357094907406</v>
      </c>
      <c r="K1779">
        <v>1421829253</v>
      </c>
      <c r="L1779" s="13">
        <f t="shared" si="114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>E1779/D1779</f>
        <v>0.135625</v>
      </c>
      <c r="S1779" t="str">
        <f t="shared" si="116"/>
        <v>photography</v>
      </c>
      <c r="T1779" t="str">
        <f t="shared" si="115"/>
        <v>photobooks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13"/>
        <v>42090.821701388893</v>
      </c>
      <c r="K1780">
        <v>1423600995</v>
      </c>
      <c r="L1780" s="13">
        <f t="shared" si="114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>E1780/D1780</f>
        <v>1.9900000000000001E-2</v>
      </c>
      <c r="S1780" t="str">
        <f t="shared" si="116"/>
        <v>photography</v>
      </c>
      <c r="T1780" t="str">
        <f t="shared" si="115"/>
        <v>photobooks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13"/>
        <v>42615.691898148143</v>
      </c>
      <c r="K1781">
        <v>1470242180</v>
      </c>
      <c r="L1781" s="13">
        <f t="shared" si="114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>E1781/D1781</f>
        <v>0.36236363636363639</v>
      </c>
      <c r="S1781" t="str">
        <f t="shared" si="116"/>
        <v>photography</v>
      </c>
      <c r="T1781" t="str">
        <f t="shared" si="115"/>
        <v>photobooks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13"/>
        <v>42553.600810185191</v>
      </c>
      <c r="K1782">
        <v>1462285510</v>
      </c>
      <c r="L1782" s="13">
        <f t="shared" si="114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>E1782/D1782</f>
        <v>0.39743333333333336</v>
      </c>
      <c r="S1782" t="str">
        <f t="shared" si="116"/>
        <v>photography</v>
      </c>
      <c r="T1782" t="str">
        <f t="shared" si="115"/>
        <v>photobooks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13"/>
        <v>42628.617418981477</v>
      </c>
      <c r="K1783">
        <v>1471272545</v>
      </c>
      <c r="L1783" s="13">
        <f t="shared" si="114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>E1783/D1783</f>
        <v>0.25763636363636366</v>
      </c>
      <c r="S1783" t="str">
        <f t="shared" si="116"/>
        <v>photography</v>
      </c>
      <c r="T1783" t="str">
        <f t="shared" si="115"/>
        <v>photobooks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13"/>
        <v>42421.575104166666</v>
      </c>
      <c r="K1784">
        <v>1453211289</v>
      </c>
      <c r="L1784" s="13">
        <f t="shared" si="114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>E1784/D1784</f>
        <v>0.15491428571428573</v>
      </c>
      <c r="S1784" t="str">
        <f t="shared" si="116"/>
        <v>photography</v>
      </c>
      <c r="T1784" t="str">
        <f t="shared" si="115"/>
        <v>photobooks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13"/>
        <v>42145.949976851851</v>
      </c>
      <c r="K1785">
        <v>1429656478</v>
      </c>
      <c r="L1785" s="13">
        <f t="shared" si="114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>E1785/D1785</f>
        <v>0.236925</v>
      </c>
      <c r="S1785" t="str">
        <f t="shared" si="116"/>
        <v>photography</v>
      </c>
      <c r="T1785" t="str">
        <f t="shared" si="115"/>
        <v>photobooks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13"/>
        <v>42035.142361111109</v>
      </c>
      <c r="K1786">
        <v>1419954240</v>
      </c>
      <c r="L1786" s="13">
        <f t="shared" si="114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>E1786/D1786</f>
        <v>0.39760000000000001</v>
      </c>
      <c r="S1786" t="str">
        <f t="shared" si="116"/>
        <v>photography</v>
      </c>
      <c r="T1786" t="str">
        <f t="shared" si="115"/>
        <v>photobooks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13"/>
        <v>41928</v>
      </c>
      <c r="K1787">
        <v>1410750855</v>
      </c>
      <c r="L1787" s="13">
        <f t="shared" si="114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>E1787/D1787</f>
        <v>0.20220833333333332</v>
      </c>
      <c r="S1787" t="str">
        <f t="shared" si="116"/>
        <v>photography</v>
      </c>
      <c r="T1787" t="str">
        <f t="shared" si="115"/>
        <v>photobooks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13"/>
        <v>41988.550659722227</v>
      </c>
      <c r="K1788">
        <v>1416057177</v>
      </c>
      <c r="L1788" s="13">
        <f t="shared" si="114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>E1788/D1788</f>
        <v>0.47631578947368419</v>
      </c>
      <c r="S1788" t="str">
        <f t="shared" si="116"/>
        <v>photography</v>
      </c>
      <c r="T1788" t="str">
        <f t="shared" si="115"/>
        <v>photobooks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13"/>
        <v>42098.613854166666</v>
      </c>
      <c r="K1789">
        <v>1425570237</v>
      </c>
      <c r="L1789" s="13">
        <f t="shared" si="114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>E1789/D1789</f>
        <v>0.15329999999999999</v>
      </c>
      <c r="S1789" t="str">
        <f t="shared" si="116"/>
        <v>photography</v>
      </c>
      <c r="T1789" t="str">
        <f t="shared" si="115"/>
        <v>photobooks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13"/>
        <v>41943.94840277778</v>
      </c>
      <c r="K1790">
        <v>1412203542</v>
      </c>
      <c r="L1790" s="13">
        <f t="shared" si="114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>E1790/D1790</f>
        <v>1.3818181818181818E-2</v>
      </c>
      <c r="S1790" t="str">
        <f t="shared" si="116"/>
        <v>photography</v>
      </c>
      <c r="T1790" t="str">
        <f t="shared" si="115"/>
        <v>photobooks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13"/>
        <v>42016.250034722223</v>
      </c>
      <c r="K1791">
        <v>1415858403</v>
      </c>
      <c r="L1791" s="13">
        <f t="shared" si="114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>E1791/D1791</f>
        <v>5.0000000000000001E-3</v>
      </c>
      <c r="S1791" t="str">
        <f t="shared" si="116"/>
        <v>photography</v>
      </c>
      <c r="T1791" t="str">
        <f t="shared" si="115"/>
        <v>photobooks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13"/>
        <v>42040.674513888895</v>
      </c>
      <c r="K1792">
        <v>1420560678</v>
      </c>
      <c r="L1792" s="13">
        <f t="shared" si="114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>E1792/D1792</f>
        <v>4.9575757575757579E-2</v>
      </c>
      <c r="S1792" t="str">
        <f t="shared" si="116"/>
        <v>photography</v>
      </c>
      <c r="T1792" t="str">
        <f t="shared" si="115"/>
        <v>photobooks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13"/>
        <v>42033.740335648152</v>
      </c>
      <c r="K1793">
        <v>1417369565</v>
      </c>
      <c r="L1793" s="13">
        <f t="shared" si="114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>E1793/D1793</f>
        <v>3.5666666666666666E-2</v>
      </c>
      <c r="S1793" t="str">
        <f t="shared" si="116"/>
        <v>photography</v>
      </c>
      <c r="T1793" t="str">
        <f t="shared" si="115"/>
        <v>photobooks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13"/>
        <v>42226.290972222225</v>
      </c>
      <c r="K1794">
        <v>1435970682</v>
      </c>
      <c r="L1794" s="13">
        <f t="shared" si="114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>E1794/D1794</f>
        <v>0.61124000000000001</v>
      </c>
      <c r="S1794" t="str">
        <f t="shared" si="116"/>
        <v>photography</v>
      </c>
      <c r="T1794" t="str">
        <f t="shared" si="115"/>
        <v>photobooks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7">(((I1795/60)/60)/24)+DATE(1970,1,1)</f>
        <v>41970.933333333334</v>
      </c>
      <c r="K1795">
        <v>1414531440</v>
      </c>
      <c r="L1795" s="13">
        <f t="shared" ref="L1795:L1858" si="118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>E1795/D1795</f>
        <v>1.3333333333333334E-2</v>
      </c>
      <c r="S1795" t="str">
        <f t="shared" si="116"/>
        <v>photography</v>
      </c>
      <c r="T1795" t="str">
        <f t="shared" ref="T1795:T1858" si="119">RIGHT(P1795,LEN(P1795)-SEARCH("/",P1795))</f>
        <v>photobooks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7"/>
        <v>42046.551180555558</v>
      </c>
      <c r="K1796">
        <v>1420636422</v>
      </c>
      <c r="L1796" s="13">
        <f t="shared" si="118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>E1796/D1796</f>
        <v>0.11077777777777778</v>
      </c>
      <c r="S1796" t="str">
        <f t="shared" si="116"/>
        <v>photography</v>
      </c>
      <c r="T1796" t="str">
        <f t="shared" si="119"/>
        <v>photobooks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7"/>
        <v>42657.666666666672</v>
      </c>
      <c r="K1797">
        <v>1473922541</v>
      </c>
      <c r="L1797" s="13">
        <f t="shared" si="118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>E1797/D1797</f>
        <v>0.38735714285714284</v>
      </c>
      <c r="S1797" t="str">
        <f t="shared" si="116"/>
        <v>photography</v>
      </c>
      <c r="T1797" t="str">
        <f t="shared" si="119"/>
        <v>photobooks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7"/>
        <v>42575.439421296294</v>
      </c>
      <c r="K1798">
        <v>1464172366</v>
      </c>
      <c r="L1798" s="13">
        <f t="shared" si="118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>E1798/D1798</f>
        <v>0.22052631578947368</v>
      </c>
      <c r="S1798" t="str">
        <f t="shared" si="116"/>
        <v>photography</v>
      </c>
      <c r="T1798" t="str">
        <f t="shared" si="119"/>
        <v>photobooks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7"/>
        <v>42719.56931712963</v>
      </c>
      <c r="K1799">
        <v>1479217189</v>
      </c>
      <c r="L1799" s="13">
        <f t="shared" si="118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>E1799/D1799</f>
        <v>0.67549999999999999</v>
      </c>
      <c r="S1799" t="str">
        <f t="shared" si="116"/>
        <v>photography</v>
      </c>
      <c r="T1799" t="str">
        <f t="shared" si="119"/>
        <v>photobooks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7"/>
        <v>42404.32677083333</v>
      </c>
      <c r="K1800">
        <v>1449388233</v>
      </c>
      <c r="L1800" s="13">
        <f t="shared" si="118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>E1800/D1800</f>
        <v>0.136375</v>
      </c>
      <c r="S1800" t="str">
        <f t="shared" si="116"/>
        <v>photography</v>
      </c>
      <c r="T1800" t="str">
        <f t="shared" si="119"/>
        <v>photobooks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7"/>
        <v>41954.884351851855</v>
      </c>
      <c r="K1801">
        <v>1414008808</v>
      </c>
      <c r="L1801" s="13">
        <f t="shared" si="118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>E1801/D1801</f>
        <v>1.7457500000000001E-2</v>
      </c>
      <c r="S1801" t="str">
        <f t="shared" si="116"/>
        <v>photography</v>
      </c>
      <c r="T1801" t="str">
        <f t="shared" si="119"/>
        <v>photobooks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7"/>
        <v>42653.606134259258</v>
      </c>
      <c r="K1802">
        <v>1473517970</v>
      </c>
      <c r="L1802" s="13">
        <f t="shared" si="118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>E1802/D1802</f>
        <v>0.20449632511889321</v>
      </c>
      <c r="S1802" t="str">
        <f t="shared" si="116"/>
        <v>photography</v>
      </c>
      <c r="T1802" t="str">
        <f t="shared" si="119"/>
        <v>photobooks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7"/>
        <v>42353.506944444445</v>
      </c>
      <c r="K1803">
        <v>1447429868</v>
      </c>
      <c r="L1803" s="13">
        <f t="shared" si="118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>E1803/D1803</f>
        <v>0.13852941176470587</v>
      </c>
      <c r="S1803" t="str">
        <f t="shared" ref="S1803:S1866" si="120">LEFT(P1803,SEARCH("/",P1803)-1)</f>
        <v>photography</v>
      </c>
      <c r="T1803" t="str">
        <f t="shared" si="119"/>
        <v>photobooks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7"/>
        <v>42182.915972222225</v>
      </c>
      <c r="K1804">
        <v>1433416830</v>
      </c>
      <c r="L1804" s="13">
        <f t="shared" si="118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>E1804/D1804</f>
        <v>0.48485714285714288</v>
      </c>
      <c r="S1804" t="str">
        <f t="shared" si="120"/>
        <v>photography</v>
      </c>
      <c r="T1804" t="str">
        <f t="shared" si="119"/>
        <v>photobooks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7"/>
        <v>42049.071550925932</v>
      </c>
      <c r="K1805">
        <v>1421199782</v>
      </c>
      <c r="L1805" s="13">
        <f t="shared" si="118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>E1805/D1805</f>
        <v>0.308</v>
      </c>
      <c r="S1805" t="str">
        <f t="shared" si="120"/>
        <v>photography</v>
      </c>
      <c r="T1805" t="str">
        <f t="shared" si="119"/>
        <v>photobooks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7"/>
        <v>42322.719953703709</v>
      </c>
      <c r="K1806">
        <v>1444061804</v>
      </c>
      <c r="L1806" s="13">
        <f t="shared" si="118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>E1806/D1806</f>
        <v>0.35174193548387095</v>
      </c>
      <c r="S1806" t="str">
        <f t="shared" si="120"/>
        <v>photography</v>
      </c>
      <c r="T1806" t="str">
        <f t="shared" si="119"/>
        <v>photobooks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7"/>
        <v>42279.75</v>
      </c>
      <c r="K1807">
        <v>1441048658</v>
      </c>
      <c r="L1807" s="13">
        <f t="shared" si="118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>E1807/D1807</f>
        <v>0.36404444444444445</v>
      </c>
      <c r="S1807" t="str">
        <f t="shared" si="120"/>
        <v>photography</v>
      </c>
      <c r="T1807" t="str">
        <f t="shared" si="119"/>
        <v>photobooks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7"/>
        <v>41912.638298611113</v>
      </c>
      <c r="K1808">
        <v>1409066349</v>
      </c>
      <c r="L1808" s="13">
        <f t="shared" si="118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>E1808/D1808</f>
        <v>2.955E-2</v>
      </c>
      <c r="S1808" t="str">
        <f t="shared" si="120"/>
        <v>photography</v>
      </c>
      <c r="T1808" t="str">
        <f t="shared" si="119"/>
        <v>photobooks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7"/>
        <v>41910.068437499998</v>
      </c>
      <c r="K1809">
        <v>1409276313</v>
      </c>
      <c r="L1809" s="13">
        <f t="shared" si="118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>E1809/D1809</f>
        <v>0.1106</v>
      </c>
      <c r="S1809" t="str">
        <f t="shared" si="120"/>
        <v>photography</v>
      </c>
      <c r="T1809" t="str">
        <f t="shared" si="119"/>
        <v>photobooks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7"/>
        <v>42777.680902777778</v>
      </c>
      <c r="K1810">
        <v>1483806030</v>
      </c>
      <c r="L1810" s="13">
        <f t="shared" si="118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>E1810/D1810</f>
        <v>0.41407142857142859</v>
      </c>
      <c r="S1810" t="str">
        <f t="shared" si="120"/>
        <v>photography</v>
      </c>
      <c r="T1810" t="str">
        <f t="shared" si="119"/>
        <v>photobooks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7"/>
        <v>42064.907858796301</v>
      </c>
      <c r="K1811">
        <v>1422222439</v>
      </c>
      <c r="L1811" s="13">
        <f t="shared" si="118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>E1811/D1811</f>
        <v>0.10857142857142857</v>
      </c>
      <c r="S1811" t="str">
        <f t="shared" si="120"/>
        <v>photography</v>
      </c>
      <c r="T1811" t="str">
        <f t="shared" si="119"/>
        <v>photobooks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7"/>
        <v>41872.91002314815</v>
      </c>
      <c r="K1812">
        <v>1407621026</v>
      </c>
      <c r="L1812" s="13">
        <f t="shared" si="118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>E1812/D1812</f>
        <v>3.3333333333333333E-2</v>
      </c>
      <c r="S1812" t="str">
        <f t="shared" si="120"/>
        <v>photography</v>
      </c>
      <c r="T1812" t="str">
        <f t="shared" si="119"/>
        <v>photobooks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7"/>
        <v>41936.166666666664</v>
      </c>
      <c r="K1813">
        <v>1408962270</v>
      </c>
      <c r="L1813" s="13">
        <f t="shared" si="118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>E1813/D1813</f>
        <v>7.407407407407407E-4</v>
      </c>
      <c r="S1813" t="str">
        <f t="shared" si="120"/>
        <v>photography</v>
      </c>
      <c r="T1813" t="str">
        <f t="shared" si="119"/>
        <v>photobooks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7"/>
        <v>42554.318703703699</v>
      </c>
      <c r="K1814">
        <v>1464939536</v>
      </c>
      <c r="L1814" s="13">
        <f t="shared" si="118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>E1814/D1814</f>
        <v>0.13307692307692306</v>
      </c>
      <c r="S1814" t="str">
        <f t="shared" si="120"/>
        <v>photography</v>
      </c>
      <c r="T1814" t="str">
        <f t="shared" si="119"/>
        <v>photobooks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7"/>
        <v>41859.889027777775</v>
      </c>
      <c r="K1815">
        <v>1404940812</v>
      </c>
      <c r="L1815" s="13">
        <f t="shared" si="118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>E1815/D1815</f>
        <v>0</v>
      </c>
      <c r="S1815" t="str">
        <f t="shared" si="120"/>
        <v>photography</v>
      </c>
      <c r="T1815" t="str">
        <f t="shared" si="119"/>
        <v>photobooks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7"/>
        <v>42063.314074074078</v>
      </c>
      <c r="K1816">
        <v>1422516736</v>
      </c>
      <c r="L1816" s="13">
        <f t="shared" si="118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>E1816/D1816</f>
        <v>0.49183333333333334</v>
      </c>
      <c r="S1816" t="str">
        <f t="shared" si="120"/>
        <v>photography</v>
      </c>
      <c r="T1816" t="str">
        <f t="shared" si="119"/>
        <v>photobooks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7"/>
        <v>42186.906678240746</v>
      </c>
      <c r="K1817">
        <v>1434577537</v>
      </c>
      <c r="L1817" s="13">
        <f t="shared" si="118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>E1817/D1817</f>
        <v>0</v>
      </c>
      <c r="S1817" t="str">
        <f t="shared" si="120"/>
        <v>photography</v>
      </c>
      <c r="T1817" t="str">
        <f t="shared" si="119"/>
        <v>photobooks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7"/>
        <v>42576.791666666672</v>
      </c>
      <c r="K1818">
        <v>1467061303</v>
      </c>
      <c r="L1818" s="13">
        <f t="shared" si="118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>E1818/D1818</f>
        <v>2.036E-2</v>
      </c>
      <c r="S1818" t="str">
        <f t="shared" si="120"/>
        <v>photography</v>
      </c>
      <c r="T1818" t="str">
        <f t="shared" si="119"/>
        <v>photobooks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7"/>
        <v>42765.290972222225</v>
      </c>
      <c r="K1819">
        <v>1480607607</v>
      </c>
      <c r="L1819" s="13">
        <f t="shared" si="118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>E1819/D1819</f>
        <v>0.52327777777777773</v>
      </c>
      <c r="S1819" t="str">
        <f t="shared" si="120"/>
        <v>photography</v>
      </c>
      <c r="T1819" t="str">
        <f t="shared" si="119"/>
        <v>photobooks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7"/>
        <v>42097.192708333328</v>
      </c>
      <c r="K1820">
        <v>1425447450</v>
      </c>
      <c r="L1820" s="13">
        <f t="shared" si="118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>E1820/D1820</f>
        <v>0</v>
      </c>
      <c r="S1820" t="str">
        <f t="shared" si="120"/>
        <v>photography</v>
      </c>
      <c r="T1820" t="str">
        <f t="shared" si="119"/>
        <v>photobooks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7"/>
        <v>41850.752268518518</v>
      </c>
      <c r="K1821">
        <v>1404151396</v>
      </c>
      <c r="L1821" s="13">
        <f t="shared" si="118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>E1821/D1821</f>
        <v>2.0833333333333332E-2</v>
      </c>
      <c r="S1821" t="str">
        <f t="shared" si="120"/>
        <v>photography</v>
      </c>
      <c r="T1821" t="str">
        <f t="shared" si="119"/>
        <v>photobooks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7"/>
        <v>42095.042708333334</v>
      </c>
      <c r="K1822">
        <v>1425261690</v>
      </c>
      <c r="L1822" s="13">
        <f t="shared" si="118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>E1822/D1822</f>
        <v>6.565384615384616E-2</v>
      </c>
      <c r="S1822" t="str">
        <f t="shared" si="120"/>
        <v>photography</v>
      </c>
      <c r="T1822" t="str">
        <f t="shared" si="119"/>
        <v>photobooks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7"/>
        <v>40971.319062499999</v>
      </c>
      <c r="K1823">
        <v>1326872367</v>
      </c>
      <c r="L1823" s="13">
        <f t="shared" si="118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>E1823/D1823</f>
        <v>1.3489</v>
      </c>
      <c r="S1823" t="str">
        <f t="shared" si="120"/>
        <v>music</v>
      </c>
      <c r="T1823" t="str">
        <f t="shared" si="119"/>
        <v>rock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7"/>
        <v>41670.792361111111</v>
      </c>
      <c r="K1824">
        <v>1388084862</v>
      </c>
      <c r="L1824" s="13">
        <f t="shared" si="118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>E1824/D1824</f>
        <v>1</v>
      </c>
      <c r="S1824" t="str">
        <f t="shared" si="120"/>
        <v>music</v>
      </c>
      <c r="T1824" t="str">
        <f t="shared" si="119"/>
        <v>rock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7"/>
        <v>41206.684907407405</v>
      </c>
      <c r="K1825">
        <v>1348503976</v>
      </c>
      <c r="L1825" s="13">
        <f t="shared" si="118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>E1825/D1825</f>
        <v>1.1585714285714286</v>
      </c>
      <c r="S1825" t="str">
        <f t="shared" si="120"/>
        <v>music</v>
      </c>
      <c r="T1825" t="str">
        <f t="shared" si="119"/>
        <v>rock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7"/>
        <v>41647.088888888888</v>
      </c>
      <c r="K1826">
        <v>1387403967</v>
      </c>
      <c r="L1826" s="13">
        <f t="shared" si="118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>E1826/D1826</f>
        <v>1.0006666666666666</v>
      </c>
      <c r="S1826" t="str">
        <f t="shared" si="120"/>
        <v>music</v>
      </c>
      <c r="T1826" t="str">
        <f t="shared" si="119"/>
        <v>rock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7"/>
        <v>41466.83452546296</v>
      </c>
      <c r="K1827">
        <v>1371585703</v>
      </c>
      <c r="L1827" s="13">
        <f t="shared" si="118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>E1827/D1827</f>
        <v>1.0505</v>
      </c>
      <c r="S1827" t="str">
        <f t="shared" si="120"/>
        <v>music</v>
      </c>
      <c r="T1827" t="str">
        <f t="shared" si="119"/>
        <v>rock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7"/>
        <v>41687.923807870371</v>
      </c>
      <c r="K1828">
        <v>1390083017</v>
      </c>
      <c r="L1828" s="13">
        <f t="shared" si="118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>E1828/D1828</f>
        <v>1.01</v>
      </c>
      <c r="S1828" t="str">
        <f t="shared" si="120"/>
        <v>music</v>
      </c>
      <c r="T1828" t="str">
        <f t="shared" si="119"/>
        <v>rock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7"/>
        <v>40605.325937499998</v>
      </c>
      <c r="K1829">
        <v>1294818561</v>
      </c>
      <c r="L1829" s="13">
        <f t="shared" si="118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>E1829/D1829</f>
        <v>1.0066250000000001</v>
      </c>
      <c r="S1829" t="str">
        <f t="shared" si="120"/>
        <v>music</v>
      </c>
      <c r="T1829" t="str">
        <f t="shared" si="119"/>
        <v>rock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7"/>
        <v>41768.916666666664</v>
      </c>
      <c r="K1830">
        <v>1396906530</v>
      </c>
      <c r="L1830" s="13">
        <f t="shared" si="118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>E1830/D1830</f>
        <v>1.0016</v>
      </c>
      <c r="S1830" t="str">
        <f t="shared" si="120"/>
        <v>music</v>
      </c>
      <c r="T1830" t="str">
        <f t="shared" si="119"/>
        <v>rock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7"/>
        <v>40564.916666666664</v>
      </c>
      <c r="K1831">
        <v>1291428371</v>
      </c>
      <c r="L1831" s="13">
        <f t="shared" si="118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>E1831/D1831</f>
        <v>1.6668333333333334</v>
      </c>
      <c r="S1831" t="str">
        <f t="shared" si="120"/>
        <v>music</v>
      </c>
      <c r="T1831" t="str">
        <f t="shared" si="119"/>
        <v>rock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7"/>
        <v>41694.684108796297</v>
      </c>
      <c r="K1832">
        <v>1390667107</v>
      </c>
      <c r="L1832" s="13">
        <f t="shared" si="118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>E1832/D1832</f>
        <v>1.0153333333333334</v>
      </c>
      <c r="S1832" t="str">
        <f t="shared" si="120"/>
        <v>music</v>
      </c>
      <c r="T1832" t="str">
        <f t="shared" si="119"/>
        <v>rock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7"/>
        <v>41041.996099537035</v>
      </c>
      <c r="K1833">
        <v>1335570863</v>
      </c>
      <c r="L1833" s="13">
        <f t="shared" si="118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>E1833/D1833</f>
        <v>1.03</v>
      </c>
      <c r="S1833" t="str">
        <f t="shared" si="120"/>
        <v>music</v>
      </c>
      <c r="T1833" t="str">
        <f t="shared" si="119"/>
        <v>rock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7"/>
        <v>40606.539664351854</v>
      </c>
      <c r="K1834">
        <v>1296651427</v>
      </c>
      <c r="L1834" s="13">
        <f t="shared" si="118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>E1834/D1834</f>
        <v>1.4285714285714286</v>
      </c>
      <c r="S1834" t="str">
        <f t="shared" si="120"/>
        <v>music</v>
      </c>
      <c r="T1834" t="str">
        <f t="shared" si="119"/>
        <v>rock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7"/>
        <v>41335.332638888889</v>
      </c>
      <c r="K1835">
        <v>1359421403</v>
      </c>
      <c r="L1835" s="13">
        <f t="shared" si="118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>E1835/D1835</f>
        <v>2.625</v>
      </c>
      <c r="S1835" t="str">
        <f t="shared" si="120"/>
        <v>music</v>
      </c>
      <c r="T1835" t="str">
        <f t="shared" si="119"/>
        <v>rock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7"/>
        <v>42028.964062500003</v>
      </c>
      <c r="K1836">
        <v>1418684895</v>
      </c>
      <c r="L1836" s="13">
        <f t="shared" si="118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>E1836/D1836</f>
        <v>1.1805000000000001</v>
      </c>
      <c r="S1836" t="str">
        <f t="shared" si="120"/>
        <v>music</v>
      </c>
      <c r="T1836" t="str">
        <f t="shared" si="119"/>
        <v>rock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7"/>
        <v>42460.660543981481</v>
      </c>
      <c r="K1837">
        <v>1456851071</v>
      </c>
      <c r="L1837" s="13">
        <f t="shared" si="118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>E1837/D1837</f>
        <v>1.04</v>
      </c>
      <c r="S1837" t="str">
        <f t="shared" si="120"/>
        <v>music</v>
      </c>
      <c r="T1837" t="str">
        <f t="shared" si="119"/>
        <v>rock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7"/>
        <v>41322.809363425928</v>
      </c>
      <c r="K1838">
        <v>1359660329</v>
      </c>
      <c r="L1838" s="13">
        <f t="shared" si="118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>E1838/D1838</f>
        <v>2.0034000000000001</v>
      </c>
      <c r="S1838" t="str">
        <f t="shared" si="120"/>
        <v>music</v>
      </c>
      <c r="T1838" t="str">
        <f t="shared" si="119"/>
        <v>rock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7"/>
        <v>40986.006192129629</v>
      </c>
      <c r="K1839">
        <v>1326848935</v>
      </c>
      <c r="L1839" s="13">
        <f t="shared" si="118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>E1839/D1839</f>
        <v>3.0683333333333334</v>
      </c>
      <c r="S1839" t="str">
        <f t="shared" si="120"/>
        <v>music</v>
      </c>
      <c r="T1839" t="str">
        <f t="shared" si="119"/>
        <v>rock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7"/>
        <v>40817.125</v>
      </c>
      <c r="K1840">
        <v>1314989557</v>
      </c>
      <c r="L1840" s="13">
        <f t="shared" si="118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>E1840/D1840</f>
        <v>1.00149</v>
      </c>
      <c r="S1840" t="str">
        <f t="shared" si="120"/>
        <v>music</v>
      </c>
      <c r="T1840" t="str">
        <f t="shared" si="119"/>
        <v>rock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7"/>
        <v>42644.722013888888</v>
      </c>
      <c r="K1841">
        <v>1472750382</v>
      </c>
      <c r="L1841" s="13">
        <f t="shared" si="118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>E1841/D1841</f>
        <v>2.0529999999999999</v>
      </c>
      <c r="S1841" t="str">
        <f t="shared" si="120"/>
        <v>music</v>
      </c>
      <c r="T1841" t="str">
        <f t="shared" si="119"/>
        <v>rock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7"/>
        <v>41401.207638888889</v>
      </c>
      <c r="K1842">
        <v>1366251510</v>
      </c>
      <c r="L1842" s="13">
        <f t="shared" si="118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>E1842/D1842</f>
        <v>1.0888888888888888</v>
      </c>
      <c r="S1842" t="str">
        <f t="shared" si="120"/>
        <v>music</v>
      </c>
      <c r="T1842" t="str">
        <f t="shared" si="119"/>
        <v>rock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7"/>
        <v>41779.207638888889</v>
      </c>
      <c r="K1843">
        <v>1397679445</v>
      </c>
      <c r="L1843" s="13">
        <f t="shared" si="118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>E1843/D1843</f>
        <v>1.0175000000000001</v>
      </c>
      <c r="S1843" t="str">
        <f t="shared" si="120"/>
        <v>music</v>
      </c>
      <c r="T1843" t="str">
        <f t="shared" si="119"/>
        <v>rock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7"/>
        <v>42065.249305555553</v>
      </c>
      <c r="K1844">
        <v>1422371381</v>
      </c>
      <c r="L1844" s="13">
        <f t="shared" si="118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>E1844/D1844</f>
        <v>1.2524999999999999</v>
      </c>
      <c r="S1844" t="str">
        <f t="shared" si="120"/>
        <v>music</v>
      </c>
      <c r="T1844" t="str">
        <f t="shared" si="119"/>
        <v>rock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7"/>
        <v>40594.994837962964</v>
      </c>
      <c r="K1845">
        <v>1295653954</v>
      </c>
      <c r="L1845" s="13">
        <f t="shared" si="118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>E1845/D1845</f>
        <v>1.2400610000000001</v>
      </c>
      <c r="S1845" t="str">
        <f t="shared" si="120"/>
        <v>music</v>
      </c>
      <c r="T1845" t="str">
        <f t="shared" si="119"/>
        <v>rock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7"/>
        <v>40705.125</v>
      </c>
      <c r="K1846">
        <v>1304464914</v>
      </c>
      <c r="L1846" s="13">
        <f t="shared" si="118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>E1846/D1846</f>
        <v>1.014</v>
      </c>
      <c r="S1846" t="str">
        <f t="shared" si="120"/>
        <v>music</v>
      </c>
      <c r="T1846" t="str">
        <f t="shared" si="119"/>
        <v>rock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7"/>
        <v>42538.204861111109</v>
      </c>
      <c r="K1847">
        <v>1464854398</v>
      </c>
      <c r="L1847" s="13">
        <f t="shared" si="118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>E1847/D1847</f>
        <v>1</v>
      </c>
      <c r="S1847" t="str">
        <f t="shared" si="120"/>
        <v>music</v>
      </c>
      <c r="T1847" t="str">
        <f t="shared" si="119"/>
        <v>rock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7"/>
        <v>41258.650196759263</v>
      </c>
      <c r="K1848">
        <v>1352993777</v>
      </c>
      <c r="L1848" s="13">
        <f t="shared" si="118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>E1848/D1848</f>
        <v>1.3792666666666666</v>
      </c>
      <c r="S1848" t="str">
        <f t="shared" si="120"/>
        <v>music</v>
      </c>
      <c r="T1848" t="str">
        <f t="shared" si="119"/>
        <v>rock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7"/>
        <v>42115.236481481479</v>
      </c>
      <c r="K1849">
        <v>1427780432</v>
      </c>
      <c r="L1849" s="13">
        <f t="shared" si="118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>E1849/D1849</f>
        <v>1.2088000000000001</v>
      </c>
      <c r="S1849" t="str">
        <f t="shared" si="120"/>
        <v>music</v>
      </c>
      <c r="T1849" t="str">
        <f t="shared" si="119"/>
        <v>rock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7"/>
        <v>40755.290972222225</v>
      </c>
      <c r="K1850">
        <v>1306608888</v>
      </c>
      <c r="L1850" s="13">
        <f t="shared" si="118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>E1850/D1850</f>
        <v>1.0736666666666668</v>
      </c>
      <c r="S1850" t="str">
        <f t="shared" si="120"/>
        <v>music</v>
      </c>
      <c r="T1850" t="str">
        <f t="shared" si="119"/>
        <v>rock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7"/>
        <v>41199.845590277779</v>
      </c>
      <c r="K1851">
        <v>1347913059</v>
      </c>
      <c r="L1851" s="13">
        <f t="shared" si="118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>E1851/D1851</f>
        <v>1.0033333333333334</v>
      </c>
      <c r="S1851" t="str">
        <f t="shared" si="120"/>
        <v>music</v>
      </c>
      <c r="T1851" t="str">
        <f t="shared" si="119"/>
        <v>rock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7"/>
        <v>41830.959490740745</v>
      </c>
      <c r="K1852">
        <v>1402441300</v>
      </c>
      <c r="L1852" s="13">
        <f t="shared" si="118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>E1852/D1852</f>
        <v>1.0152222222222222</v>
      </c>
      <c r="S1852" t="str">
        <f t="shared" si="120"/>
        <v>music</v>
      </c>
      <c r="T1852" t="str">
        <f t="shared" si="119"/>
        <v>rock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7"/>
        <v>41848.041666666664</v>
      </c>
      <c r="K1853">
        <v>1404769538</v>
      </c>
      <c r="L1853" s="13">
        <f t="shared" si="118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>E1853/D1853</f>
        <v>1.0007692307692309</v>
      </c>
      <c r="S1853" t="str">
        <f t="shared" si="120"/>
        <v>music</v>
      </c>
      <c r="T1853" t="str">
        <f t="shared" si="119"/>
        <v>rock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7"/>
        <v>42119</v>
      </c>
      <c r="K1854">
        <v>1426703452</v>
      </c>
      <c r="L1854" s="13">
        <f t="shared" si="118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>E1854/D1854</f>
        <v>1.1696666666666666</v>
      </c>
      <c r="S1854" t="str">
        <f t="shared" si="120"/>
        <v>music</v>
      </c>
      <c r="T1854" t="str">
        <f t="shared" si="119"/>
        <v>rock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7"/>
        <v>41227.102048611108</v>
      </c>
      <c r="K1855">
        <v>1348536417</v>
      </c>
      <c r="L1855" s="13">
        <f t="shared" si="118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>E1855/D1855</f>
        <v>1.01875</v>
      </c>
      <c r="S1855" t="str">
        <f t="shared" si="120"/>
        <v>music</v>
      </c>
      <c r="T1855" t="str">
        <f t="shared" si="119"/>
        <v>rock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7"/>
        <v>41418.021261574075</v>
      </c>
      <c r="K1856">
        <v>1366763437</v>
      </c>
      <c r="L1856" s="13">
        <f t="shared" si="118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>E1856/D1856</f>
        <v>1.0212366666666666</v>
      </c>
      <c r="S1856" t="str">
        <f t="shared" si="120"/>
        <v>music</v>
      </c>
      <c r="T1856" t="str">
        <f t="shared" si="119"/>
        <v>rock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7"/>
        <v>41645.538657407407</v>
      </c>
      <c r="K1857">
        <v>1385124940</v>
      </c>
      <c r="L1857" s="13">
        <f t="shared" si="118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>E1857/D1857</f>
        <v>1.5405897142857143</v>
      </c>
      <c r="S1857" t="str">
        <f t="shared" si="120"/>
        <v>music</v>
      </c>
      <c r="T1857" t="str">
        <f t="shared" si="119"/>
        <v>rock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7"/>
        <v>41838.854999999996</v>
      </c>
      <c r="K1858">
        <v>1403901072</v>
      </c>
      <c r="L1858" s="13">
        <f t="shared" si="118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>E1858/D1858</f>
        <v>1.0125</v>
      </c>
      <c r="S1858" t="str">
        <f t="shared" si="120"/>
        <v>music</v>
      </c>
      <c r="T1858" t="str">
        <f t="shared" si="119"/>
        <v>rock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21">(((I1859/60)/60)/24)+DATE(1970,1,1)</f>
        <v>41894.76866898148</v>
      </c>
      <c r="K1859">
        <v>1407954413</v>
      </c>
      <c r="L1859" s="13">
        <f t="shared" ref="L1859:L1922" si="122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>E1859/D1859</f>
        <v>1</v>
      </c>
      <c r="S1859" t="str">
        <f t="shared" si="120"/>
        <v>music</v>
      </c>
      <c r="T1859" t="str">
        <f t="shared" ref="T1859:T1922" si="123">RIGHT(P1859,LEN(P1859)-SEARCH("/",P1859))</f>
        <v>rock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21"/>
        <v>40893.242141203707</v>
      </c>
      <c r="K1860">
        <v>1318826921</v>
      </c>
      <c r="L1860" s="13">
        <f t="shared" si="122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>E1860/D1860</f>
        <v>1.0874800874800874</v>
      </c>
      <c r="S1860" t="str">
        <f t="shared" si="120"/>
        <v>music</v>
      </c>
      <c r="T1860" t="str">
        <f t="shared" si="123"/>
        <v>rock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21"/>
        <v>40808.770011574074</v>
      </c>
      <c r="K1861">
        <v>1314124129</v>
      </c>
      <c r="L1861" s="13">
        <f t="shared" si="122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>E1861/D1861</f>
        <v>1.3183333333333334</v>
      </c>
      <c r="S1861" t="str">
        <f t="shared" si="120"/>
        <v>music</v>
      </c>
      <c r="T1861" t="str">
        <f t="shared" si="123"/>
        <v>rock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21"/>
        <v>41676.709305555552</v>
      </c>
      <c r="K1862">
        <v>1389891684</v>
      </c>
      <c r="L1862" s="13">
        <f t="shared" si="122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>E1862/D1862</f>
        <v>1.3346666666666667</v>
      </c>
      <c r="S1862" t="str">
        <f t="shared" si="120"/>
        <v>music</v>
      </c>
      <c r="T1862" t="str">
        <f t="shared" si="123"/>
        <v>rock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21"/>
        <v>42030.300243055557</v>
      </c>
      <c r="K1863">
        <v>1419664341</v>
      </c>
      <c r="L1863" s="13">
        <f t="shared" si="122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>E1863/D1863</f>
        <v>0</v>
      </c>
      <c r="S1863" t="str">
        <f t="shared" si="120"/>
        <v>games</v>
      </c>
      <c r="T1863" t="str">
        <f t="shared" si="123"/>
        <v>mobile games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21"/>
        <v>42802.3125</v>
      </c>
      <c r="K1864">
        <v>1484912974</v>
      </c>
      <c r="L1864" s="13">
        <f t="shared" si="122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>E1864/D1864</f>
        <v>8.0833333333333326E-2</v>
      </c>
      <c r="S1864" t="str">
        <f t="shared" si="120"/>
        <v>games</v>
      </c>
      <c r="T1864" t="str">
        <f t="shared" si="123"/>
        <v>mobile games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21"/>
        <v>41802.797280092593</v>
      </c>
      <c r="K1865">
        <v>1400008085</v>
      </c>
      <c r="L1865" s="13">
        <f t="shared" si="122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>E1865/D1865</f>
        <v>4.0000000000000001E-3</v>
      </c>
      <c r="S1865" t="str">
        <f t="shared" si="120"/>
        <v>games</v>
      </c>
      <c r="T1865" t="str">
        <f t="shared" si="123"/>
        <v>mobile games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21"/>
        <v>41763.716435185182</v>
      </c>
      <c r="K1866">
        <v>1396631500</v>
      </c>
      <c r="L1866" s="13">
        <f t="shared" si="122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>E1866/D1866</f>
        <v>0.42892307692307691</v>
      </c>
      <c r="S1866" t="str">
        <f t="shared" si="120"/>
        <v>games</v>
      </c>
      <c r="T1866" t="str">
        <f t="shared" si="123"/>
        <v>mobile games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21"/>
        <v>42680.409108796302</v>
      </c>
      <c r="K1867">
        <v>1475398147</v>
      </c>
      <c r="L1867" s="13">
        <f t="shared" si="122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>E1867/D1867</f>
        <v>3.6363636363636364E-5</v>
      </c>
      <c r="S1867" t="str">
        <f t="shared" ref="S1867:S1930" si="124">LEFT(P1867,SEARCH("/",P1867)-1)</f>
        <v>games</v>
      </c>
      <c r="T1867" t="str">
        <f t="shared" si="123"/>
        <v>mobile games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21"/>
        <v>42795.166666666672</v>
      </c>
      <c r="K1868">
        <v>1483768497</v>
      </c>
      <c r="L1868" s="13">
        <f t="shared" si="122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>E1868/D1868</f>
        <v>5.0000000000000001E-3</v>
      </c>
      <c r="S1868" t="str">
        <f t="shared" si="124"/>
        <v>games</v>
      </c>
      <c r="T1868" t="str">
        <f t="shared" si="123"/>
        <v>mobile games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21"/>
        <v>42679.924907407403</v>
      </c>
      <c r="K1869">
        <v>1475791912</v>
      </c>
      <c r="L1869" s="13">
        <f t="shared" si="122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>E1869/D1869</f>
        <v>5.0000000000000001E-4</v>
      </c>
      <c r="S1869" t="str">
        <f t="shared" si="124"/>
        <v>games</v>
      </c>
      <c r="T1869" t="str">
        <f t="shared" si="123"/>
        <v>mobile games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21"/>
        <v>42353.332638888889</v>
      </c>
      <c r="K1870">
        <v>1448044925</v>
      </c>
      <c r="L1870" s="13">
        <f t="shared" si="122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>E1870/D1870</f>
        <v>4.8680000000000001E-2</v>
      </c>
      <c r="S1870" t="str">
        <f t="shared" si="124"/>
        <v>games</v>
      </c>
      <c r="T1870" t="str">
        <f t="shared" si="123"/>
        <v>mobile games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21"/>
        <v>42739.002881944441</v>
      </c>
      <c r="K1871">
        <v>1480896249</v>
      </c>
      <c r="L1871" s="13">
        <f t="shared" si="122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>E1871/D1871</f>
        <v>0</v>
      </c>
      <c r="S1871" t="str">
        <f t="shared" si="124"/>
        <v>games</v>
      </c>
      <c r="T1871" t="str">
        <f t="shared" si="123"/>
        <v>mobile games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21"/>
        <v>42400.178472222222</v>
      </c>
      <c r="K1872">
        <v>1451723535</v>
      </c>
      <c r="L1872" s="13">
        <f t="shared" si="122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>E1872/D1872</f>
        <v>0.10314285714285715</v>
      </c>
      <c r="S1872" t="str">
        <f t="shared" si="124"/>
        <v>games</v>
      </c>
      <c r="T1872" t="str">
        <f t="shared" si="123"/>
        <v>mobile games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21"/>
        <v>41963.825243055559</v>
      </c>
      <c r="K1873">
        <v>1413053301</v>
      </c>
      <c r="L1873" s="13">
        <f t="shared" si="122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>E1873/D1873</f>
        <v>0.7178461538461538</v>
      </c>
      <c r="S1873" t="str">
        <f t="shared" si="124"/>
        <v>games</v>
      </c>
      <c r="T1873" t="str">
        <f t="shared" si="123"/>
        <v>mobile games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21"/>
        <v>42185.129652777774</v>
      </c>
      <c r="K1874">
        <v>1433041602</v>
      </c>
      <c r="L1874" s="13">
        <f t="shared" si="122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>E1874/D1874</f>
        <v>1.06E-2</v>
      </c>
      <c r="S1874" t="str">
        <f t="shared" si="124"/>
        <v>games</v>
      </c>
      <c r="T1874" t="str">
        <f t="shared" si="123"/>
        <v>mobile games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21"/>
        <v>42193.697916666672</v>
      </c>
      <c r="K1875">
        <v>1433861210</v>
      </c>
      <c r="L1875" s="13">
        <f t="shared" si="122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>E1875/D1875</f>
        <v>4.4999999999999997E-3</v>
      </c>
      <c r="S1875" t="str">
        <f t="shared" si="124"/>
        <v>games</v>
      </c>
      <c r="T1875" t="str">
        <f t="shared" si="123"/>
        <v>mobile games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21"/>
        <v>42549.969131944439</v>
      </c>
      <c r="K1876">
        <v>1465427733</v>
      </c>
      <c r="L1876" s="13">
        <f t="shared" si="122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>E1876/D1876</f>
        <v>1.6249999999999999E-4</v>
      </c>
      <c r="S1876" t="str">
        <f t="shared" si="124"/>
        <v>games</v>
      </c>
      <c r="T1876" t="str">
        <f t="shared" si="123"/>
        <v>mobile games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21"/>
        <v>42588.899398148147</v>
      </c>
      <c r="K1877">
        <v>1465335308</v>
      </c>
      <c r="L1877" s="13">
        <f t="shared" si="122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>E1877/D1877</f>
        <v>5.1000000000000004E-3</v>
      </c>
      <c r="S1877" t="str">
        <f t="shared" si="124"/>
        <v>games</v>
      </c>
      <c r="T1877" t="str">
        <f t="shared" si="123"/>
        <v>mobile games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21"/>
        <v>41806.284780092588</v>
      </c>
      <c r="K1878">
        <v>1400309405</v>
      </c>
      <c r="L1878" s="13">
        <f t="shared" si="122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>E1878/D1878</f>
        <v>0</v>
      </c>
      <c r="S1878" t="str">
        <f t="shared" si="124"/>
        <v>games</v>
      </c>
      <c r="T1878" t="str">
        <f t="shared" si="123"/>
        <v>mobile games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21"/>
        <v>42064.029224537036</v>
      </c>
      <c r="K1879">
        <v>1422664925</v>
      </c>
      <c r="L1879" s="13">
        <f t="shared" si="122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>E1879/D1879</f>
        <v>0</v>
      </c>
      <c r="S1879" t="str">
        <f t="shared" si="124"/>
        <v>games</v>
      </c>
      <c r="T1879" t="str">
        <f t="shared" si="123"/>
        <v>mobile games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21"/>
        <v>41803.008738425924</v>
      </c>
      <c r="K1880">
        <v>1400026355</v>
      </c>
      <c r="L1880" s="13">
        <f t="shared" si="122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>E1880/D1880</f>
        <v>0</v>
      </c>
      <c r="S1880" t="str">
        <f t="shared" si="124"/>
        <v>games</v>
      </c>
      <c r="T1880" t="str">
        <f t="shared" si="123"/>
        <v>mobile games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21"/>
        <v>42443.607974537037</v>
      </c>
      <c r="K1881">
        <v>1455377729</v>
      </c>
      <c r="L1881" s="13">
        <f t="shared" si="122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>E1881/D1881</f>
        <v>1.1999999999999999E-3</v>
      </c>
      <c r="S1881" t="str">
        <f t="shared" si="124"/>
        <v>games</v>
      </c>
      <c r="T1881" t="str">
        <f t="shared" si="123"/>
        <v>mobile games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21"/>
        <v>42459.525231481486</v>
      </c>
      <c r="K1882">
        <v>1456839380</v>
      </c>
      <c r="L1882" s="13">
        <f t="shared" si="122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>E1882/D1882</f>
        <v>0.20080000000000001</v>
      </c>
      <c r="S1882" t="str">
        <f t="shared" si="124"/>
        <v>games</v>
      </c>
      <c r="T1882" t="str">
        <f t="shared" si="123"/>
        <v>mobile games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21"/>
        <v>42073.110983796301</v>
      </c>
      <c r="K1883">
        <v>1423366789</v>
      </c>
      <c r="L1883" s="13">
        <f t="shared" si="122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>E1883/D1883</f>
        <v>1.726845</v>
      </c>
      <c r="S1883" t="str">
        <f t="shared" si="124"/>
        <v>music</v>
      </c>
      <c r="T1883" t="str">
        <f t="shared" si="123"/>
        <v>indie rock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21"/>
        <v>41100.991666666669</v>
      </c>
      <c r="K1884">
        <v>1339109212</v>
      </c>
      <c r="L1884" s="13">
        <f t="shared" si="122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>E1884/D1884</f>
        <v>1.008955223880597</v>
      </c>
      <c r="S1884" t="str">
        <f t="shared" si="124"/>
        <v>music</v>
      </c>
      <c r="T1884" t="str">
        <f t="shared" si="123"/>
        <v>indie rock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21"/>
        <v>41007.906342592592</v>
      </c>
      <c r="K1885">
        <v>1331333108</v>
      </c>
      <c r="L1885" s="13">
        <f t="shared" si="122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>E1885/D1885</f>
        <v>1.0480480480480481</v>
      </c>
      <c r="S1885" t="str">
        <f t="shared" si="124"/>
        <v>music</v>
      </c>
      <c r="T1885" t="str">
        <f t="shared" si="123"/>
        <v>indie rock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21"/>
        <v>41240.5</v>
      </c>
      <c r="K1886">
        <v>1350967535</v>
      </c>
      <c r="L1886" s="13">
        <f t="shared" si="122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>E1886/D1886</f>
        <v>1.351</v>
      </c>
      <c r="S1886" t="str">
        <f t="shared" si="124"/>
        <v>music</v>
      </c>
      <c r="T1886" t="str">
        <f t="shared" si="123"/>
        <v>indie rock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21"/>
        <v>41131.916666666664</v>
      </c>
      <c r="K1887">
        <v>1341800110</v>
      </c>
      <c r="L1887" s="13">
        <f t="shared" si="122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>E1887/D1887</f>
        <v>1.1632786885245903</v>
      </c>
      <c r="S1887" t="str">
        <f t="shared" si="124"/>
        <v>music</v>
      </c>
      <c r="T1887" t="str">
        <f t="shared" si="123"/>
        <v>indie rock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21"/>
        <v>41955.94835648148</v>
      </c>
      <c r="K1888">
        <v>1413236738</v>
      </c>
      <c r="L1888" s="13">
        <f t="shared" si="122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>E1888/D1888</f>
        <v>1.0208333333333333</v>
      </c>
      <c r="S1888" t="str">
        <f t="shared" si="124"/>
        <v>music</v>
      </c>
      <c r="T1888" t="str">
        <f t="shared" si="123"/>
        <v>indie rock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21"/>
        <v>42341.895833333328</v>
      </c>
      <c r="K1889">
        <v>1447614732</v>
      </c>
      <c r="L1889" s="13">
        <f t="shared" si="122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>E1889/D1889</f>
        <v>1.1116666666666666</v>
      </c>
      <c r="S1889" t="str">
        <f t="shared" si="124"/>
        <v>music</v>
      </c>
      <c r="T1889" t="str">
        <f t="shared" si="123"/>
        <v>indie rock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21"/>
        <v>40330.207638888889</v>
      </c>
      <c r="K1890">
        <v>1272692732</v>
      </c>
      <c r="L1890" s="13">
        <f t="shared" si="122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>E1890/D1890</f>
        <v>1.6608000000000001</v>
      </c>
      <c r="S1890" t="str">
        <f t="shared" si="124"/>
        <v>music</v>
      </c>
      <c r="T1890" t="str">
        <f t="shared" si="123"/>
        <v>indie rock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21"/>
        <v>41344.751689814817</v>
      </c>
      <c r="K1891">
        <v>1359140546</v>
      </c>
      <c r="L1891" s="13">
        <f t="shared" si="122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>E1891/D1891</f>
        <v>1.0660000000000001</v>
      </c>
      <c r="S1891" t="str">
        <f t="shared" si="124"/>
        <v>music</v>
      </c>
      <c r="T1891" t="str">
        <f t="shared" si="123"/>
        <v>indie rock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21"/>
        <v>41258.786203703705</v>
      </c>
      <c r="K1892">
        <v>1353005528</v>
      </c>
      <c r="L1892" s="13">
        <f t="shared" si="122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>E1892/D1892</f>
        <v>1.4458441666666668</v>
      </c>
      <c r="S1892" t="str">
        <f t="shared" si="124"/>
        <v>music</v>
      </c>
      <c r="T1892" t="str">
        <f t="shared" si="123"/>
        <v>indie rock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21"/>
        <v>40381.25</v>
      </c>
      <c r="K1893">
        <v>1275851354</v>
      </c>
      <c r="L1893" s="13">
        <f t="shared" si="122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>E1893/D1893</f>
        <v>1.0555000000000001</v>
      </c>
      <c r="S1893" t="str">
        <f t="shared" si="124"/>
        <v>music</v>
      </c>
      <c r="T1893" t="str">
        <f t="shared" si="123"/>
        <v>indie rock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21"/>
        <v>40701.637511574074</v>
      </c>
      <c r="K1894">
        <v>1304867881</v>
      </c>
      <c r="L1894" s="13">
        <f t="shared" si="122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>E1894/D1894</f>
        <v>1.3660000000000001</v>
      </c>
      <c r="S1894" t="str">
        <f t="shared" si="124"/>
        <v>music</v>
      </c>
      <c r="T1894" t="str">
        <f t="shared" si="123"/>
        <v>indie rock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21"/>
        <v>40649.165972222225</v>
      </c>
      <c r="K1895">
        <v>1301524585</v>
      </c>
      <c r="L1895" s="13">
        <f t="shared" si="122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>E1895/D1895</f>
        <v>1.04</v>
      </c>
      <c r="S1895" t="str">
        <f t="shared" si="124"/>
        <v>music</v>
      </c>
      <c r="T1895" t="str">
        <f t="shared" si="123"/>
        <v>indie rock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21"/>
        <v>40951.904895833337</v>
      </c>
      <c r="K1896">
        <v>1326404583</v>
      </c>
      <c r="L1896" s="13">
        <f t="shared" si="122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>E1896/D1896</f>
        <v>1.145</v>
      </c>
      <c r="S1896" t="str">
        <f t="shared" si="124"/>
        <v>music</v>
      </c>
      <c r="T1896" t="str">
        <f t="shared" si="123"/>
        <v>indie rock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21"/>
        <v>42297.746782407412</v>
      </c>
      <c r="K1897">
        <v>1442771722</v>
      </c>
      <c r="L1897" s="13">
        <f t="shared" si="122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>E1897/D1897</f>
        <v>1.0171957671957672</v>
      </c>
      <c r="S1897" t="str">
        <f t="shared" si="124"/>
        <v>music</v>
      </c>
      <c r="T1897" t="str">
        <f t="shared" si="123"/>
        <v>indie rock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21"/>
        <v>41011.710243055553</v>
      </c>
      <c r="K1898">
        <v>1331658165</v>
      </c>
      <c r="L1898" s="13">
        <f t="shared" si="122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>E1898/D1898</f>
        <v>1.2394678492239468</v>
      </c>
      <c r="S1898" t="str">
        <f t="shared" si="124"/>
        <v>music</v>
      </c>
      <c r="T1898" t="str">
        <f t="shared" si="123"/>
        <v>indie rock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21"/>
        <v>41702.875</v>
      </c>
      <c r="K1899">
        <v>1392040806</v>
      </c>
      <c r="L1899" s="13">
        <f t="shared" si="122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>E1899/D1899</f>
        <v>1.0245669291338582</v>
      </c>
      <c r="S1899" t="str">
        <f t="shared" si="124"/>
        <v>music</v>
      </c>
      <c r="T1899" t="str">
        <f t="shared" si="123"/>
        <v>indie rock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21"/>
        <v>42401.75</v>
      </c>
      <c r="K1900">
        <v>1451277473</v>
      </c>
      <c r="L1900" s="13">
        <f t="shared" si="122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>E1900/D1900</f>
        <v>1.4450000000000001</v>
      </c>
      <c r="S1900" t="str">
        <f t="shared" si="124"/>
        <v>music</v>
      </c>
      <c r="T1900" t="str">
        <f t="shared" si="123"/>
        <v>indie rock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21"/>
        <v>42088.90006944444</v>
      </c>
      <c r="K1901">
        <v>1424730966</v>
      </c>
      <c r="L1901" s="13">
        <f t="shared" si="122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>E1901/D1901</f>
        <v>1.3333333333333333</v>
      </c>
      <c r="S1901" t="str">
        <f t="shared" si="124"/>
        <v>music</v>
      </c>
      <c r="T1901" t="str">
        <f t="shared" si="123"/>
        <v>indie rock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21"/>
        <v>41188.415972222225</v>
      </c>
      <c r="K1902">
        <v>1347137731</v>
      </c>
      <c r="L1902" s="13">
        <f t="shared" si="122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>E1902/D1902</f>
        <v>1.0936440000000001</v>
      </c>
      <c r="S1902" t="str">
        <f t="shared" si="124"/>
        <v>music</v>
      </c>
      <c r="T1902" t="str">
        <f t="shared" si="123"/>
        <v>indie rock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21"/>
        <v>42146.541666666672</v>
      </c>
      <c r="K1903">
        <v>1429707729</v>
      </c>
      <c r="L1903" s="13">
        <f t="shared" si="122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>E1903/D1903</f>
        <v>2.696969696969697E-2</v>
      </c>
      <c r="S1903" t="str">
        <f t="shared" si="124"/>
        <v>technology</v>
      </c>
      <c r="T1903" t="str">
        <f t="shared" si="123"/>
        <v>gadgets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21"/>
        <v>42067.789895833332</v>
      </c>
      <c r="K1904">
        <v>1422903447</v>
      </c>
      <c r="L1904" s="13">
        <f t="shared" si="122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>E1904/D1904</f>
        <v>1.2E-2</v>
      </c>
      <c r="S1904" t="str">
        <f t="shared" si="124"/>
        <v>technology</v>
      </c>
      <c r="T1904" t="str">
        <f t="shared" si="123"/>
        <v>gadgets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21"/>
        <v>42762.770729166667</v>
      </c>
      <c r="K1905">
        <v>1480357791</v>
      </c>
      <c r="L1905" s="13">
        <f t="shared" si="122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>E1905/D1905</f>
        <v>0.46600000000000003</v>
      </c>
      <c r="S1905" t="str">
        <f t="shared" si="124"/>
        <v>technology</v>
      </c>
      <c r="T1905" t="str">
        <f t="shared" si="123"/>
        <v>gadgets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21"/>
        <v>42371.685428240744</v>
      </c>
      <c r="K1906">
        <v>1447864021</v>
      </c>
      <c r="L1906" s="13">
        <f t="shared" si="122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>E1906/D1906</f>
        <v>1E-3</v>
      </c>
      <c r="S1906" t="str">
        <f t="shared" si="124"/>
        <v>technology</v>
      </c>
      <c r="T1906" t="str">
        <f t="shared" si="123"/>
        <v>gadgets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21"/>
        <v>41889.925856481481</v>
      </c>
      <c r="K1907">
        <v>1407535994</v>
      </c>
      <c r="L1907" s="13">
        <f t="shared" si="122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>E1907/D1907</f>
        <v>1.6800000000000001E-3</v>
      </c>
      <c r="S1907" t="str">
        <f t="shared" si="124"/>
        <v>technology</v>
      </c>
      <c r="T1907" t="str">
        <f t="shared" si="123"/>
        <v>gadgets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21"/>
        <v>42544.671099537038</v>
      </c>
      <c r="K1908">
        <v>1464105983</v>
      </c>
      <c r="L1908" s="13">
        <f t="shared" si="122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>E1908/D1908</f>
        <v>0.42759999999999998</v>
      </c>
      <c r="S1908" t="str">
        <f t="shared" si="124"/>
        <v>technology</v>
      </c>
      <c r="T1908" t="str">
        <f t="shared" si="123"/>
        <v>gadgets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21"/>
        <v>41782.587094907409</v>
      </c>
      <c r="K1909">
        <v>1399557925</v>
      </c>
      <c r="L1909" s="13">
        <f t="shared" si="122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>E1909/D1909</f>
        <v>2.8333333333333335E-3</v>
      </c>
      <c r="S1909" t="str">
        <f t="shared" si="124"/>
        <v>technology</v>
      </c>
      <c r="T1909" t="str">
        <f t="shared" si="123"/>
        <v>gadgets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21"/>
        <v>42733.917824074073</v>
      </c>
      <c r="K1910">
        <v>1480456900</v>
      </c>
      <c r="L1910" s="13">
        <f t="shared" si="122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>E1910/D1910</f>
        <v>1.7319999999999999E-2</v>
      </c>
      <c r="S1910" t="str">
        <f t="shared" si="124"/>
        <v>technology</v>
      </c>
      <c r="T1910" t="str">
        <f t="shared" si="123"/>
        <v>gadgets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21"/>
        <v>41935.429155092592</v>
      </c>
      <c r="K1911">
        <v>1411467479</v>
      </c>
      <c r="L1911" s="13">
        <f t="shared" si="122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>E1911/D1911</f>
        <v>0.14111428571428572</v>
      </c>
      <c r="S1911" t="str">
        <f t="shared" si="124"/>
        <v>technology</v>
      </c>
      <c r="T1911" t="str">
        <f t="shared" si="123"/>
        <v>gadgets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21"/>
        <v>42308.947916666672</v>
      </c>
      <c r="K1912">
        <v>1442531217</v>
      </c>
      <c r="L1912" s="13">
        <f t="shared" si="122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>E1912/D1912</f>
        <v>0.39395294117647056</v>
      </c>
      <c r="S1912" t="str">
        <f t="shared" si="124"/>
        <v>technology</v>
      </c>
      <c r="T1912" t="str">
        <f t="shared" si="123"/>
        <v>gadgets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21"/>
        <v>41860.033958333333</v>
      </c>
      <c r="K1913">
        <v>1404953334</v>
      </c>
      <c r="L1913" s="13">
        <f t="shared" si="122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>E1913/D1913</f>
        <v>2.3529411764705883E-4</v>
      </c>
      <c r="S1913" t="str">
        <f t="shared" si="124"/>
        <v>technology</v>
      </c>
      <c r="T1913" t="str">
        <f t="shared" si="123"/>
        <v>gadgets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21"/>
        <v>42159.226388888885</v>
      </c>
      <c r="K1914">
        <v>1430803560</v>
      </c>
      <c r="L1914" s="13">
        <f t="shared" si="122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>E1914/D1914</f>
        <v>0.59299999999999997</v>
      </c>
      <c r="S1914" t="str">
        <f t="shared" si="124"/>
        <v>technology</v>
      </c>
      <c r="T1914" t="str">
        <f t="shared" si="123"/>
        <v>gadgets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21"/>
        <v>41920.511319444442</v>
      </c>
      <c r="K1915">
        <v>1410178578</v>
      </c>
      <c r="L1915" s="13">
        <f t="shared" si="122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>E1915/D1915</f>
        <v>1.3270833333333334E-2</v>
      </c>
      <c r="S1915" t="str">
        <f t="shared" si="124"/>
        <v>technology</v>
      </c>
      <c r="T1915" t="str">
        <f t="shared" si="123"/>
        <v>gadgets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21"/>
        <v>41944.165972222225</v>
      </c>
      <c r="K1916">
        <v>1413519073</v>
      </c>
      <c r="L1916" s="13">
        <f t="shared" si="122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>E1916/D1916</f>
        <v>9.0090090090090086E-2</v>
      </c>
      <c r="S1916" t="str">
        <f t="shared" si="124"/>
        <v>technology</v>
      </c>
      <c r="T1916" t="str">
        <f t="shared" si="123"/>
        <v>gadgets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21"/>
        <v>41884.04886574074</v>
      </c>
      <c r="K1917">
        <v>1407892222</v>
      </c>
      <c r="L1917" s="13">
        <f t="shared" si="122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>E1917/D1917</f>
        <v>1.6E-2</v>
      </c>
      <c r="S1917" t="str">
        <f t="shared" si="124"/>
        <v>technology</v>
      </c>
      <c r="T1917" t="str">
        <f t="shared" si="123"/>
        <v>gadgets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21"/>
        <v>42681.758969907409</v>
      </c>
      <c r="K1918">
        <v>1476378775</v>
      </c>
      <c r="L1918" s="13">
        <f t="shared" si="122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>E1918/D1918</f>
        <v>5.1000000000000004E-3</v>
      </c>
      <c r="S1918" t="str">
        <f t="shared" si="124"/>
        <v>technology</v>
      </c>
      <c r="T1918" t="str">
        <f t="shared" si="123"/>
        <v>gadgets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21"/>
        <v>42776.270057870366</v>
      </c>
      <c r="K1919">
        <v>1484116133</v>
      </c>
      <c r="L1919" s="13">
        <f t="shared" si="122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>E1919/D1919</f>
        <v>0.52570512820512816</v>
      </c>
      <c r="S1919" t="str">
        <f t="shared" si="124"/>
        <v>technology</v>
      </c>
      <c r="T1919" t="str">
        <f t="shared" si="123"/>
        <v>gadgets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21"/>
        <v>41863.789942129632</v>
      </c>
      <c r="K1920">
        <v>1404845851</v>
      </c>
      <c r="L1920" s="13">
        <f t="shared" si="122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>E1920/D1920</f>
        <v>1.04E-2</v>
      </c>
      <c r="S1920" t="str">
        <f t="shared" si="124"/>
        <v>technology</v>
      </c>
      <c r="T1920" t="str">
        <f t="shared" si="123"/>
        <v>gadgets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21"/>
        <v>42143.875567129624</v>
      </c>
      <c r="K1921">
        <v>1429477249</v>
      </c>
      <c r="L1921" s="13">
        <f t="shared" si="122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>E1921/D1921</f>
        <v>0.47399999999999998</v>
      </c>
      <c r="S1921" t="str">
        <f t="shared" si="124"/>
        <v>technology</v>
      </c>
      <c r="T1921" t="str">
        <f t="shared" si="123"/>
        <v>gadgets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21"/>
        <v>42298.958333333328</v>
      </c>
      <c r="K1922">
        <v>1443042061</v>
      </c>
      <c r="L1922" s="13">
        <f t="shared" si="122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>E1922/D1922</f>
        <v>0.43030000000000002</v>
      </c>
      <c r="S1922" t="str">
        <f t="shared" si="124"/>
        <v>technology</v>
      </c>
      <c r="T1922" t="str">
        <f t="shared" si="123"/>
        <v>gadgets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5">(((I1923/60)/60)/24)+DATE(1970,1,1)</f>
        <v>41104.221562500003</v>
      </c>
      <c r="K1923">
        <v>1339651143</v>
      </c>
      <c r="L1923" s="13">
        <f t="shared" ref="L1923:L1986" si="126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>E1923/D1923</f>
        <v>1.3680000000000001</v>
      </c>
      <c r="S1923" t="str">
        <f t="shared" si="124"/>
        <v>music</v>
      </c>
      <c r="T1923" t="str">
        <f t="shared" ref="T1923:T1986" si="127">RIGHT(P1923,LEN(P1923)-SEARCH("/",P1923))</f>
        <v>indie rock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5"/>
        <v>41620.255868055552</v>
      </c>
      <c r="K1924">
        <v>1384236507</v>
      </c>
      <c r="L1924" s="13">
        <f t="shared" si="126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>E1924/D1924</f>
        <v>1.1555</v>
      </c>
      <c r="S1924" t="str">
        <f t="shared" si="124"/>
        <v>music</v>
      </c>
      <c r="T1924" t="str">
        <f t="shared" si="127"/>
        <v>indie rock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5"/>
        <v>40813.207638888889</v>
      </c>
      <c r="K1925">
        <v>1313612532</v>
      </c>
      <c r="L1925" s="13">
        <f t="shared" si="126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>E1925/D1925</f>
        <v>2.4079999999999999</v>
      </c>
      <c r="S1925" t="str">
        <f t="shared" si="124"/>
        <v>music</v>
      </c>
      <c r="T1925" t="str">
        <f t="shared" si="127"/>
        <v>indie rock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5"/>
        <v>41654.814583333333</v>
      </c>
      <c r="K1926">
        <v>1387390555</v>
      </c>
      <c r="L1926" s="13">
        <f t="shared" si="126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>E1926/D1926</f>
        <v>1.1439999999999999</v>
      </c>
      <c r="S1926" t="str">
        <f t="shared" si="124"/>
        <v>music</v>
      </c>
      <c r="T1926" t="str">
        <f t="shared" si="127"/>
        <v>indie rock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5"/>
        <v>41558</v>
      </c>
      <c r="K1927">
        <v>1379540288</v>
      </c>
      <c r="L1927" s="13">
        <f t="shared" si="126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>E1927/D1927</f>
        <v>1.1033333333333333</v>
      </c>
      <c r="S1927" t="str">
        <f t="shared" si="124"/>
        <v>music</v>
      </c>
      <c r="T1927" t="str">
        <f t="shared" si="127"/>
        <v>indie rock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5"/>
        <v>40484.018055555556</v>
      </c>
      <c r="K1928">
        <v>1286319256</v>
      </c>
      <c r="L1928" s="13">
        <f t="shared" si="126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>E1928/D1928</f>
        <v>1.9537933333333333</v>
      </c>
      <c r="S1928" t="str">
        <f t="shared" si="124"/>
        <v>music</v>
      </c>
      <c r="T1928" t="str">
        <f t="shared" si="127"/>
        <v>indie rock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5"/>
        <v>40976.207638888889</v>
      </c>
      <c r="K1929">
        <v>1329856839</v>
      </c>
      <c r="L1929" s="13">
        <f t="shared" si="126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>E1929/D1929</f>
        <v>1.0333333333333334</v>
      </c>
      <c r="S1929" t="str">
        <f t="shared" si="124"/>
        <v>music</v>
      </c>
      <c r="T1929" t="str">
        <f t="shared" si="127"/>
        <v>indie rock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5"/>
        <v>41401.648078703707</v>
      </c>
      <c r="K1930">
        <v>1365348794</v>
      </c>
      <c r="L1930" s="13">
        <f t="shared" si="126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>E1930/D1930</f>
        <v>1.031372549019608</v>
      </c>
      <c r="S1930" t="str">
        <f t="shared" si="124"/>
        <v>music</v>
      </c>
      <c r="T1930" t="str">
        <f t="shared" si="127"/>
        <v>indie rock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5"/>
        <v>40729.021597222221</v>
      </c>
      <c r="K1931">
        <v>1306197066</v>
      </c>
      <c r="L1931" s="13">
        <f t="shared" si="126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>E1931/D1931</f>
        <v>1.003125</v>
      </c>
      <c r="S1931" t="str">
        <f t="shared" ref="S1931:S1994" si="128">LEFT(P1931,SEARCH("/",P1931)-1)</f>
        <v>music</v>
      </c>
      <c r="T1931" t="str">
        <f t="shared" si="127"/>
        <v>indie rock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5"/>
        <v>41462.558819444443</v>
      </c>
      <c r="K1932">
        <v>1368019482</v>
      </c>
      <c r="L1932" s="13">
        <f t="shared" si="126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>E1932/D1932</f>
        <v>1.27</v>
      </c>
      <c r="S1932" t="str">
        <f t="shared" si="128"/>
        <v>music</v>
      </c>
      <c r="T1932" t="str">
        <f t="shared" si="127"/>
        <v>indie rock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5"/>
        <v>41051.145833333336</v>
      </c>
      <c r="K1933">
        <v>1336512309</v>
      </c>
      <c r="L1933" s="13">
        <f t="shared" si="126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>E1933/D1933</f>
        <v>1.20601</v>
      </c>
      <c r="S1933" t="str">
        <f t="shared" si="128"/>
        <v>music</v>
      </c>
      <c r="T1933" t="str">
        <f t="shared" si="127"/>
        <v>indie rock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5"/>
        <v>40932.809872685182</v>
      </c>
      <c r="K1934">
        <v>1325618773</v>
      </c>
      <c r="L1934" s="13">
        <f t="shared" si="126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>E1934/D1934</f>
        <v>1.0699047619047619</v>
      </c>
      <c r="S1934" t="str">
        <f t="shared" si="128"/>
        <v>music</v>
      </c>
      <c r="T1934" t="str">
        <f t="shared" si="127"/>
        <v>indie rock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5"/>
        <v>41909.130868055552</v>
      </c>
      <c r="K1935">
        <v>1409195307</v>
      </c>
      <c r="L1935" s="13">
        <f t="shared" si="126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>E1935/D1935</f>
        <v>1.7243333333333333</v>
      </c>
      <c r="S1935" t="str">
        <f t="shared" si="128"/>
        <v>music</v>
      </c>
      <c r="T1935" t="str">
        <f t="shared" si="127"/>
        <v>indie rock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5"/>
        <v>40902.208333333336</v>
      </c>
      <c r="K1936">
        <v>1321649321</v>
      </c>
      <c r="L1936" s="13">
        <f t="shared" si="126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>E1936/D1936</f>
        <v>1.2362</v>
      </c>
      <c r="S1936" t="str">
        <f t="shared" si="128"/>
        <v>music</v>
      </c>
      <c r="T1936" t="str">
        <f t="shared" si="127"/>
        <v>indie rock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5"/>
        <v>41811.207638888889</v>
      </c>
      <c r="K1937">
        <v>1400106171</v>
      </c>
      <c r="L1937" s="13">
        <f t="shared" si="126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>E1937/D1937</f>
        <v>1.0840000000000001</v>
      </c>
      <c r="S1937" t="str">
        <f t="shared" si="128"/>
        <v>music</v>
      </c>
      <c r="T1937" t="str">
        <f t="shared" si="127"/>
        <v>indie rock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5"/>
        <v>40883.249305555553</v>
      </c>
      <c r="K1938">
        <v>1320528070</v>
      </c>
      <c r="L1938" s="13">
        <f t="shared" si="126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>E1938/D1938</f>
        <v>1.1652013333333333</v>
      </c>
      <c r="S1938" t="str">
        <f t="shared" si="128"/>
        <v>music</v>
      </c>
      <c r="T1938" t="str">
        <f t="shared" si="127"/>
        <v>indie rock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5"/>
        <v>41075.165972222225</v>
      </c>
      <c r="K1939">
        <v>1338346281</v>
      </c>
      <c r="L1939" s="13">
        <f t="shared" si="126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>E1939/D1939</f>
        <v>1.8724499999999999</v>
      </c>
      <c r="S1939" t="str">
        <f t="shared" si="128"/>
        <v>music</v>
      </c>
      <c r="T1939" t="str">
        <f t="shared" si="127"/>
        <v>indie rock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5"/>
        <v>41457.208333333336</v>
      </c>
      <c r="K1940">
        <v>1370067231</v>
      </c>
      <c r="L1940" s="13">
        <f t="shared" si="126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>E1940/D1940</f>
        <v>1.1593333333333333</v>
      </c>
      <c r="S1940" t="str">
        <f t="shared" si="128"/>
        <v>music</v>
      </c>
      <c r="T1940" t="str">
        <f t="shared" si="127"/>
        <v>indie rock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5"/>
        <v>41343.943379629629</v>
      </c>
      <c r="K1941">
        <v>1360366708</v>
      </c>
      <c r="L1941" s="13">
        <f t="shared" si="126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>E1941/D1941</f>
        <v>1.107</v>
      </c>
      <c r="S1941" t="str">
        <f t="shared" si="128"/>
        <v>music</v>
      </c>
      <c r="T1941" t="str">
        <f t="shared" si="127"/>
        <v>indie rock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5"/>
        <v>40709.165972222225</v>
      </c>
      <c r="K1942">
        <v>1304770233</v>
      </c>
      <c r="L1942" s="13">
        <f t="shared" si="126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>E1942/D1942</f>
        <v>1.7092307692307693</v>
      </c>
      <c r="S1942" t="str">
        <f t="shared" si="128"/>
        <v>music</v>
      </c>
      <c r="T1942" t="str">
        <f t="shared" si="127"/>
        <v>indie rock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5"/>
        <v>41774.290868055556</v>
      </c>
      <c r="K1943">
        <v>1397545131</v>
      </c>
      <c r="L1943" s="13">
        <f t="shared" si="126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>E1943/D1943</f>
        <v>1.2611835600000001</v>
      </c>
      <c r="S1943" t="str">
        <f t="shared" si="128"/>
        <v>technology</v>
      </c>
      <c r="T1943" t="str">
        <f t="shared" si="127"/>
        <v>hardware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5"/>
        <v>40728.828009259261</v>
      </c>
      <c r="K1944">
        <v>1302033140</v>
      </c>
      <c r="L1944" s="13">
        <f t="shared" si="126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>E1944/D1944</f>
        <v>1.3844033333333334</v>
      </c>
      <c r="S1944" t="str">
        <f t="shared" si="128"/>
        <v>technology</v>
      </c>
      <c r="T1944" t="str">
        <f t="shared" si="127"/>
        <v>hardware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5"/>
        <v>42593.269861111112</v>
      </c>
      <c r="K1945">
        <v>1467008916</v>
      </c>
      <c r="L1945" s="13">
        <f t="shared" si="126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>E1945/D1945</f>
        <v>17.052499999999998</v>
      </c>
      <c r="S1945" t="str">
        <f t="shared" si="128"/>
        <v>technology</v>
      </c>
      <c r="T1945" t="str">
        <f t="shared" si="127"/>
        <v>hardware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5"/>
        <v>41760.584374999999</v>
      </c>
      <c r="K1946">
        <v>1396360890</v>
      </c>
      <c r="L1946" s="13">
        <f t="shared" si="126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>E1946/D1946</f>
        <v>7.8805550000000002</v>
      </c>
      <c r="S1946" t="str">
        <f t="shared" si="128"/>
        <v>technology</v>
      </c>
      <c r="T1946" t="str">
        <f t="shared" si="127"/>
        <v>hardware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5"/>
        <v>42197.251828703709</v>
      </c>
      <c r="K1947">
        <v>1433224958</v>
      </c>
      <c r="L1947" s="13">
        <f t="shared" si="126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>E1947/D1947</f>
        <v>3.4801799999999998</v>
      </c>
      <c r="S1947" t="str">
        <f t="shared" si="128"/>
        <v>technology</v>
      </c>
      <c r="T1947" t="str">
        <f t="shared" si="127"/>
        <v>hardware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5"/>
        <v>41749.108344907407</v>
      </c>
      <c r="K1948">
        <v>1392780961</v>
      </c>
      <c r="L1948" s="13">
        <f t="shared" si="126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>E1948/D1948</f>
        <v>1.4974666666666667</v>
      </c>
      <c r="S1948" t="str">
        <f t="shared" si="128"/>
        <v>technology</v>
      </c>
      <c r="T1948" t="str">
        <f t="shared" si="127"/>
        <v>hardware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5"/>
        <v>40140.249305555553</v>
      </c>
      <c r="K1949">
        <v>1255730520</v>
      </c>
      <c r="L1949" s="13">
        <f t="shared" si="126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>E1949/D1949</f>
        <v>1.0063375000000001</v>
      </c>
      <c r="S1949" t="str">
        <f t="shared" si="128"/>
        <v>technology</v>
      </c>
      <c r="T1949" t="str">
        <f t="shared" si="127"/>
        <v>hardware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5"/>
        <v>42527.709722222222</v>
      </c>
      <c r="K1950">
        <v>1460557809</v>
      </c>
      <c r="L1950" s="13">
        <f t="shared" si="126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>E1950/D1950</f>
        <v>8.0021100000000001</v>
      </c>
      <c r="S1950" t="str">
        <f t="shared" si="128"/>
        <v>technology</v>
      </c>
      <c r="T1950" t="str">
        <f t="shared" si="127"/>
        <v>hardware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5"/>
        <v>41830.423043981478</v>
      </c>
      <c r="K1951">
        <v>1402394951</v>
      </c>
      <c r="L1951" s="13">
        <f t="shared" si="126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>E1951/D1951</f>
        <v>1.0600260000000001</v>
      </c>
      <c r="S1951" t="str">
        <f t="shared" si="128"/>
        <v>technology</v>
      </c>
      <c r="T1951" t="str">
        <f t="shared" si="127"/>
        <v>hardware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5"/>
        <v>40655.181400462963</v>
      </c>
      <c r="K1952">
        <v>1300767673</v>
      </c>
      <c r="L1952" s="13">
        <f t="shared" si="126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>E1952/D1952</f>
        <v>2.0051866666666669</v>
      </c>
      <c r="S1952" t="str">
        <f t="shared" si="128"/>
        <v>technology</v>
      </c>
      <c r="T1952" t="str">
        <f t="shared" si="127"/>
        <v>hardware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5"/>
        <v>42681.462233796294</v>
      </c>
      <c r="K1953">
        <v>1475921137</v>
      </c>
      <c r="L1953" s="13">
        <f t="shared" si="126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>E1953/D1953</f>
        <v>2.1244399999999999</v>
      </c>
      <c r="S1953" t="str">
        <f t="shared" si="128"/>
        <v>technology</v>
      </c>
      <c r="T1953" t="str">
        <f t="shared" si="127"/>
        <v>hardware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5"/>
        <v>41563.60665509259</v>
      </c>
      <c r="K1954">
        <v>1378737215</v>
      </c>
      <c r="L1954" s="13">
        <f t="shared" si="126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>E1954/D1954</f>
        <v>1.9847237142857144</v>
      </c>
      <c r="S1954" t="str">
        <f t="shared" si="128"/>
        <v>technology</v>
      </c>
      <c r="T1954" t="str">
        <f t="shared" si="127"/>
        <v>hardware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5"/>
        <v>40970.125</v>
      </c>
      <c r="K1955">
        <v>1328158065</v>
      </c>
      <c r="L1955" s="13">
        <f t="shared" si="126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>E1955/D1955</f>
        <v>2.2594666666666665</v>
      </c>
      <c r="S1955" t="str">
        <f t="shared" si="128"/>
        <v>technology</v>
      </c>
      <c r="T1955" t="str">
        <f t="shared" si="127"/>
        <v>hardware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5"/>
        <v>42441.208333333328</v>
      </c>
      <c r="K1956">
        <v>1453730176</v>
      </c>
      <c r="L1956" s="13">
        <f t="shared" si="126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>E1956/D1956</f>
        <v>6.9894800000000004</v>
      </c>
      <c r="S1956" t="str">
        <f t="shared" si="128"/>
        <v>technology</v>
      </c>
      <c r="T1956" t="str">
        <f t="shared" si="127"/>
        <v>hardware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5"/>
        <v>41052.791666666664</v>
      </c>
      <c r="K1957">
        <v>1334989881</v>
      </c>
      <c r="L1957" s="13">
        <f t="shared" si="126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>E1957/D1957</f>
        <v>3.9859528571428569</v>
      </c>
      <c r="S1957" t="str">
        <f t="shared" si="128"/>
        <v>technology</v>
      </c>
      <c r="T1957" t="str">
        <f t="shared" si="127"/>
        <v>hardware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5"/>
        <v>42112.882002314815</v>
      </c>
      <c r="K1958">
        <v>1425507005</v>
      </c>
      <c r="L1958" s="13">
        <f t="shared" si="126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>E1958/D1958</f>
        <v>2.9403333333333332</v>
      </c>
      <c r="S1958" t="str">
        <f t="shared" si="128"/>
        <v>technology</v>
      </c>
      <c r="T1958" t="str">
        <f t="shared" si="127"/>
        <v>hardware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5"/>
        <v>41209.098530092589</v>
      </c>
      <c r="K1959">
        <v>1348712513</v>
      </c>
      <c r="L1959" s="13">
        <f t="shared" si="126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>E1959/D1959</f>
        <v>1.6750470000000002</v>
      </c>
      <c r="S1959" t="str">
        <f t="shared" si="128"/>
        <v>technology</v>
      </c>
      <c r="T1959" t="str">
        <f t="shared" si="127"/>
        <v>hardware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5"/>
        <v>41356.94630787037</v>
      </c>
      <c r="K1960">
        <v>1361490161</v>
      </c>
      <c r="L1960" s="13">
        <f t="shared" si="126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>E1960/D1960</f>
        <v>14.355717142857143</v>
      </c>
      <c r="S1960" t="str">
        <f t="shared" si="128"/>
        <v>technology</v>
      </c>
      <c r="T1960" t="str">
        <f t="shared" si="127"/>
        <v>hardware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5"/>
        <v>41913</v>
      </c>
      <c r="K1961">
        <v>1408565860</v>
      </c>
      <c r="L1961" s="13">
        <f t="shared" si="126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>E1961/D1961</f>
        <v>1.5673440000000001</v>
      </c>
      <c r="S1961" t="str">
        <f t="shared" si="128"/>
        <v>technology</v>
      </c>
      <c r="T1961" t="str">
        <f t="shared" si="127"/>
        <v>hardware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5"/>
        <v>41994.362743055557</v>
      </c>
      <c r="K1962">
        <v>1416559341</v>
      </c>
      <c r="L1962" s="13">
        <f t="shared" si="126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>E1962/D1962</f>
        <v>1.1790285714285715</v>
      </c>
      <c r="S1962" t="str">
        <f t="shared" si="128"/>
        <v>technology</v>
      </c>
      <c r="T1962" t="str">
        <f t="shared" si="127"/>
        <v>hardware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5"/>
        <v>41188.165972222225</v>
      </c>
      <c r="K1963">
        <v>1346042417</v>
      </c>
      <c r="L1963" s="13">
        <f t="shared" si="126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>E1963/D1963</f>
        <v>11.053811999999999</v>
      </c>
      <c r="S1963" t="str">
        <f t="shared" si="128"/>
        <v>technology</v>
      </c>
      <c r="T1963" t="str">
        <f t="shared" si="127"/>
        <v>hardware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5"/>
        <v>41772.780509259261</v>
      </c>
      <c r="K1964">
        <v>1397414636</v>
      </c>
      <c r="L1964" s="13">
        <f t="shared" si="126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>E1964/D1964</f>
        <v>1.9292499999999999</v>
      </c>
      <c r="S1964" t="str">
        <f t="shared" si="128"/>
        <v>technology</v>
      </c>
      <c r="T1964" t="str">
        <f t="shared" si="127"/>
        <v>hardware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5"/>
        <v>41898.429791666669</v>
      </c>
      <c r="K1965">
        <v>1407838734</v>
      </c>
      <c r="L1965" s="13">
        <f t="shared" si="126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>E1965/D1965</f>
        <v>1.268842105263158</v>
      </c>
      <c r="S1965" t="str">
        <f t="shared" si="128"/>
        <v>technology</v>
      </c>
      <c r="T1965" t="str">
        <f t="shared" si="127"/>
        <v>hardware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5"/>
        <v>42482.272824074069</v>
      </c>
      <c r="K1966">
        <v>1458714772</v>
      </c>
      <c r="L1966" s="13">
        <f t="shared" si="126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>E1966/D1966</f>
        <v>2.5957748878923765</v>
      </c>
      <c r="S1966" t="str">
        <f t="shared" si="128"/>
        <v>technology</v>
      </c>
      <c r="T1966" t="str">
        <f t="shared" si="127"/>
        <v>hardware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5"/>
        <v>40920.041666666664</v>
      </c>
      <c r="K1967">
        <v>1324433310</v>
      </c>
      <c r="L1967" s="13">
        <f t="shared" si="126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>E1967/D1967</f>
        <v>2.6227999999999998</v>
      </c>
      <c r="S1967" t="str">
        <f t="shared" si="128"/>
        <v>technology</v>
      </c>
      <c r="T1967" t="str">
        <f t="shared" si="127"/>
        <v>hardware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5"/>
        <v>41865.540486111109</v>
      </c>
      <c r="K1968">
        <v>1405429098</v>
      </c>
      <c r="L1968" s="13">
        <f t="shared" si="126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>E1968/D1968</f>
        <v>2.0674309000000002</v>
      </c>
      <c r="S1968" t="str">
        <f t="shared" si="128"/>
        <v>technology</v>
      </c>
      <c r="T1968" t="str">
        <f t="shared" si="127"/>
        <v>hardware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5"/>
        <v>41760.663530092592</v>
      </c>
      <c r="K1969">
        <v>1396367729</v>
      </c>
      <c r="L1969" s="13">
        <f t="shared" si="126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>E1969/D1969</f>
        <v>3.7012999999999998</v>
      </c>
      <c r="S1969" t="str">
        <f t="shared" si="128"/>
        <v>technology</v>
      </c>
      <c r="T1969" t="str">
        <f t="shared" si="127"/>
        <v>hardware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5"/>
        <v>42707.628645833334</v>
      </c>
      <c r="K1970">
        <v>1478095515</v>
      </c>
      <c r="L1970" s="13">
        <f t="shared" si="126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>E1970/D1970</f>
        <v>2.8496600000000001</v>
      </c>
      <c r="S1970" t="str">
        <f t="shared" si="128"/>
        <v>technology</v>
      </c>
      <c r="T1970" t="str">
        <f t="shared" si="127"/>
        <v>hardware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5"/>
        <v>42587.792453703703</v>
      </c>
      <c r="K1971">
        <v>1467831668</v>
      </c>
      <c r="L1971" s="13">
        <f t="shared" si="126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>E1971/D1971</f>
        <v>5.7907999999999999</v>
      </c>
      <c r="S1971" t="str">
        <f t="shared" si="128"/>
        <v>technology</v>
      </c>
      <c r="T1971" t="str">
        <f t="shared" si="127"/>
        <v>hardware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5"/>
        <v>41384.151631944449</v>
      </c>
      <c r="K1972">
        <v>1361248701</v>
      </c>
      <c r="L1972" s="13">
        <f t="shared" si="126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>E1972/D1972</f>
        <v>11.318</v>
      </c>
      <c r="S1972" t="str">
        <f t="shared" si="128"/>
        <v>technology</v>
      </c>
      <c r="T1972" t="str">
        <f t="shared" si="127"/>
        <v>hardware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5"/>
        <v>41593.166666666664</v>
      </c>
      <c r="K1973">
        <v>1381752061</v>
      </c>
      <c r="L1973" s="13">
        <f t="shared" si="126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>E1973/D1973</f>
        <v>2.6302771750000002</v>
      </c>
      <c r="S1973" t="str">
        <f t="shared" si="128"/>
        <v>technology</v>
      </c>
      <c r="T1973" t="str">
        <f t="shared" si="127"/>
        <v>hardware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5"/>
        <v>41231.053749999999</v>
      </c>
      <c r="K1974">
        <v>1350605844</v>
      </c>
      <c r="L1974" s="13">
        <f t="shared" si="126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>E1974/D1974</f>
        <v>6.7447999999999997</v>
      </c>
      <c r="S1974" t="str">
        <f t="shared" si="128"/>
        <v>technology</v>
      </c>
      <c r="T1974" t="str">
        <f t="shared" si="127"/>
        <v>hardware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5"/>
        <v>42588.291666666672</v>
      </c>
      <c r="K1975">
        <v>1467134464</v>
      </c>
      <c r="L1975" s="13">
        <f t="shared" si="126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>E1975/D1975</f>
        <v>2.5683081313131315</v>
      </c>
      <c r="S1975" t="str">
        <f t="shared" si="128"/>
        <v>technology</v>
      </c>
      <c r="T1975" t="str">
        <f t="shared" si="127"/>
        <v>hardware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5"/>
        <v>41505.334131944444</v>
      </c>
      <c r="K1976">
        <v>1371715269</v>
      </c>
      <c r="L1976" s="13">
        <f t="shared" si="126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>E1976/D1976</f>
        <v>3.7549600000000001</v>
      </c>
      <c r="S1976" t="str">
        <f t="shared" si="128"/>
        <v>technology</v>
      </c>
      <c r="T1976" t="str">
        <f t="shared" si="127"/>
        <v>hardware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5"/>
        <v>41343.755219907405</v>
      </c>
      <c r="K1977">
        <v>1360346851</v>
      </c>
      <c r="L1977" s="13">
        <f t="shared" si="126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>E1977/D1977</f>
        <v>2.0870837499999997</v>
      </c>
      <c r="S1977" t="str">
        <f t="shared" si="128"/>
        <v>technology</v>
      </c>
      <c r="T1977" t="str">
        <f t="shared" si="127"/>
        <v>hardware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5"/>
        <v>41468.899594907409</v>
      </c>
      <c r="K1978">
        <v>1371159325</v>
      </c>
      <c r="L1978" s="13">
        <f t="shared" si="126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>E1978/D1978</f>
        <v>3.4660000000000002</v>
      </c>
      <c r="S1978" t="str">
        <f t="shared" si="128"/>
        <v>technology</v>
      </c>
      <c r="T1978" t="str">
        <f t="shared" si="127"/>
        <v>hardware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5"/>
        <v>42357.332638888889</v>
      </c>
      <c r="K1979">
        <v>1446527540</v>
      </c>
      <c r="L1979" s="13">
        <f t="shared" si="126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>E1979/D1979</f>
        <v>4.0232999999999999</v>
      </c>
      <c r="S1979" t="str">
        <f t="shared" si="128"/>
        <v>technology</v>
      </c>
      <c r="T1979" t="str">
        <f t="shared" si="127"/>
        <v>hardware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5"/>
        <v>41072.291666666664</v>
      </c>
      <c r="K1980">
        <v>1336627492</v>
      </c>
      <c r="L1980" s="13">
        <f t="shared" si="126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>E1980/D1980</f>
        <v>10.2684514</v>
      </c>
      <c r="S1980" t="str">
        <f t="shared" si="128"/>
        <v>technology</v>
      </c>
      <c r="T1980" t="str">
        <f t="shared" si="127"/>
        <v>hardware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5"/>
        <v>42327.207638888889</v>
      </c>
      <c r="K1981">
        <v>1444734146</v>
      </c>
      <c r="L1981" s="13">
        <f t="shared" si="126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>E1981/D1981</f>
        <v>1.14901155</v>
      </c>
      <c r="S1981" t="str">
        <f t="shared" si="128"/>
        <v>technology</v>
      </c>
      <c r="T1981" t="str">
        <f t="shared" si="127"/>
        <v>hardware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5"/>
        <v>42463.500717592593</v>
      </c>
      <c r="K1982">
        <v>1456232462</v>
      </c>
      <c r="L1982" s="13">
        <f t="shared" si="126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>E1982/D1982</f>
        <v>3.5482402000000004</v>
      </c>
      <c r="S1982" t="str">
        <f t="shared" si="128"/>
        <v>technology</v>
      </c>
      <c r="T1982" t="str">
        <f t="shared" si="127"/>
        <v>hardware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5"/>
        <v>41829.725289351853</v>
      </c>
      <c r="K1983">
        <v>1402334665</v>
      </c>
      <c r="L1983" s="13">
        <f t="shared" si="126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>E1983/D1983</f>
        <v>5.0799999999999998E-2</v>
      </c>
      <c r="S1983" t="str">
        <f t="shared" si="128"/>
        <v>photography</v>
      </c>
      <c r="T1983" t="str">
        <f t="shared" si="127"/>
        <v>people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5"/>
        <v>42708.628321759257</v>
      </c>
      <c r="K1984">
        <v>1478268287</v>
      </c>
      <c r="L1984" s="13">
        <f t="shared" si="126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>E1984/D1984</f>
        <v>0</v>
      </c>
      <c r="S1984" t="str">
        <f t="shared" si="128"/>
        <v>photography</v>
      </c>
      <c r="T1984" t="str">
        <f t="shared" si="127"/>
        <v>people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5"/>
        <v>42615.291666666672</v>
      </c>
      <c r="K1985">
        <v>1470874618</v>
      </c>
      <c r="L1985" s="13">
        <f t="shared" si="126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>E1985/D1985</f>
        <v>4.2999999999999997E-2</v>
      </c>
      <c r="S1985" t="str">
        <f t="shared" si="128"/>
        <v>photography</v>
      </c>
      <c r="T1985" t="str">
        <f t="shared" si="127"/>
        <v>people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5"/>
        <v>41973.831956018519</v>
      </c>
      <c r="K1986">
        <v>1412189881</v>
      </c>
      <c r="L1986" s="13">
        <f t="shared" si="126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>E1986/D1986</f>
        <v>0.21146666666666666</v>
      </c>
      <c r="S1986" t="str">
        <f t="shared" si="128"/>
        <v>photography</v>
      </c>
      <c r="T1986" t="str">
        <f t="shared" si="127"/>
        <v>people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9">(((I1987/60)/60)/24)+DATE(1970,1,1)</f>
        <v>42584.958333333328</v>
      </c>
      <c r="K1987">
        <v>1467650771</v>
      </c>
      <c r="L1987" s="13">
        <f t="shared" ref="L1987:L2050" si="130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>E1987/D1987</f>
        <v>3.1875000000000001E-2</v>
      </c>
      <c r="S1987" t="str">
        <f t="shared" si="128"/>
        <v>photography</v>
      </c>
      <c r="T1987" t="str">
        <f t="shared" ref="T1987:T2050" si="131">RIGHT(P1987,LEN(P1987)-SEARCH("/",P1987))</f>
        <v>people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9"/>
        <v>42443.392164351855</v>
      </c>
      <c r="K1988">
        <v>1455359083</v>
      </c>
      <c r="L1988" s="13">
        <f t="shared" si="130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>E1988/D1988</f>
        <v>5.0000000000000001E-4</v>
      </c>
      <c r="S1988" t="str">
        <f t="shared" si="128"/>
        <v>photography</v>
      </c>
      <c r="T1988" t="str">
        <f t="shared" si="131"/>
        <v>people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9"/>
        <v>42064.639768518522</v>
      </c>
      <c r="K1989">
        <v>1422631276</v>
      </c>
      <c r="L1989" s="13">
        <f t="shared" si="130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>E1989/D1989</f>
        <v>0.42472727272727273</v>
      </c>
      <c r="S1989" t="str">
        <f t="shared" si="128"/>
        <v>photography</v>
      </c>
      <c r="T1989" t="str">
        <f t="shared" si="131"/>
        <v>people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9"/>
        <v>42236.763217592597</v>
      </c>
      <c r="K1990">
        <v>1437502742</v>
      </c>
      <c r="L1990" s="13">
        <f t="shared" si="130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>E1990/D1990</f>
        <v>4.1666666666666666E-3</v>
      </c>
      <c r="S1990" t="str">
        <f t="shared" si="128"/>
        <v>photography</v>
      </c>
      <c r="T1990" t="str">
        <f t="shared" si="131"/>
        <v>people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9"/>
        <v>42715.680648148147</v>
      </c>
      <c r="K1991">
        <v>1478881208</v>
      </c>
      <c r="L1991" s="13">
        <f t="shared" si="130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>E1991/D1991</f>
        <v>0.01</v>
      </c>
      <c r="S1991" t="str">
        <f t="shared" si="128"/>
        <v>photography</v>
      </c>
      <c r="T1991" t="str">
        <f t="shared" si="131"/>
        <v>people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9"/>
        <v>42413.195972222224</v>
      </c>
      <c r="K1992">
        <v>1454042532</v>
      </c>
      <c r="L1992" s="13">
        <f t="shared" si="130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>E1992/D1992</f>
        <v>0.16966666666666666</v>
      </c>
      <c r="S1992" t="str">
        <f t="shared" si="128"/>
        <v>photography</v>
      </c>
      <c r="T1992" t="str">
        <f t="shared" si="131"/>
        <v>people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9"/>
        <v>42188.89335648148</v>
      </c>
      <c r="K1993">
        <v>1434144386</v>
      </c>
      <c r="L1993" s="13">
        <f t="shared" si="130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>E1993/D1993</f>
        <v>7.0000000000000007E-2</v>
      </c>
      <c r="S1993" t="str">
        <f t="shared" si="128"/>
        <v>photography</v>
      </c>
      <c r="T1993" t="str">
        <f t="shared" si="131"/>
        <v>people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9"/>
        <v>42053.143414351856</v>
      </c>
      <c r="K1994">
        <v>1421637991</v>
      </c>
      <c r="L1994" s="13">
        <f t="shared" si="130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>E1994/D1994</f>
        <v>1.3333333333333333E-3</v>
      </c>
      <c r="S1994" t="str">
        <f t="shared" si="128"/>
        <v>photography</v>
      </c>
      <c r="T1994" t="str">
        <f t="shared" si="131"/>
        <v>people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9"/>
        <v>42359.58839120371</v>
      </c>
      <c r="K1995">
        <v>1448114837</v>
      </c>
      <c r="L1995" s="13">
        <f t="shared" si="130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>E1995/D1995</f>
        <v>0</v>
      </c>
      <c r="S1995" t="str">
        <f t="shared" ref="S1995:S2058" si="132">LEFT(P1995,SEARCH("/",P1995)-1)</f>
        <v>photography</v>
      </c>
      <c r="T1995" t="str">
        <f t="shared" si="131"/>
        <v>people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9"/>
        <v>42711.047939814816</v>
      </c>
      <c r="K1996">
        <v>1475885342</v>
      </c>
      <c r="L1996" s="13">
        <f t="shared" si="130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>E1996/D1996</f>
        <v>0</v>
      </c>
      <c r="S1996" t="str">
        <f t="shared" si="132"/>
        <v>photography</v>
      </c>
      <c r="T1996" t="str">
        <f t="shared" si="131"/>
        <v>people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9"/>
        <v>42201.902037037042</v>
      </c>
      <c r="K1997">
        <v>1435354736</v>
      </c>
      <c r="L1997" s="13">
        <f t="shared" si="130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>E1997/D1997</f>
        <v>7.8E-2</v>
      </c>
      <c r="S1997" t="str">
        <f t="shared" si="132"/>
        <v>photography</v>
      </c>
      <c r="T1997" t="str">
        <f t="shared" si="131"/>
        <v>people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9"/>
        <v>41830.819571759261</v>
      </c>
      <c r="K1998">
        <v>1402429211</v>
      </c>
      <c r="L1998" s="13">
        <f t="shared" si="130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>E1998/D1998</f>
        <v>0</v>
      </c>
      <c r="S1998" t="str">
        <f t="shared" si="132"/>
        <v>photography</v>
      </c>
      <c r="T1998" t="str">
        <f t="shared" si="131"/>
        <v>people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9"/>
        <v>41877.930694444447</v>
      </c>
      <c r="K1999">
        <v>1406499612</v>
      </c>
      <c r="L1999" s="13">
        <f t="shared" si="130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>E1999/D1999</f>
        <v>0</v>
      </c>
      <c r="S1999" t="str">
        <f t="shared" si="132"/>
        <v>photography</v>
      </c>
      <c r="T1999" t="str">
        <f t="shared" si="131"/>
        <v>people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9"/>
        <v>41852.118495370371</v>
      </c>
      <c r="K2000">
        <v>1402973438</v>
      </c>
      <c r="L2000" s="13">
        <f t="shared" si="130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>E2000/D2000</f>
        <v>0.26200000000000001</v>
      </c>
      <c r="S2000" t="str">
        <f t="shared" si="132"/>
        <v>photography</v>
      </c>
      <c r="T2000" t="str">
        <f t="shared" si="131"/>
        <v>people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9"/>
        <v>41956.524398148147</v>
      </c>
      <c r="K2001">
        <v>1413286508</v>
      </c>
      <c r="L2001" s="13">
        <f t="shared" si="130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>E2001/D2001</f>
        <v>7.6129032258064515E-3</v>
      </c>
      <c r="S2001" t="str">
        <f t="shared" si="132"/>
        <v>photography</v>
      </c>
      <c r="T2001" t="str">
        <f t="shared" si="131"/>
        <v>people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9"/>
        <v>42375.951539351852</v>
      </c>
      <c r="K2002">
        <v>1449528613</v>
      </c>
      <c r="L2002" s="13">
        <f t="shared" si="130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>E2002/D2002</f>
        <v>0.125</v>
      </c>
      <c r="S2002" t="str">
        <f t="shared" si="132"/>
        <v>photography</v>
      </c>
      <c r="T2002" t="str">
        <f t="shared" si="131"/>
        <v>people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9"/>
        <v>42167.833333333328</v>
      </c>
      <c r="K2003">
        <v>1431406916</v>
      </c>
      <c r="L2003" s="13">
        <f t="shared" si="130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>E2003/D2003</f>
        <v>3.8212909090909091</v>
      </c>
      <c r="S2003" t="str">
        <f t="shared" si="132"/>
        <v>technology</v>
      </c>
      <c r="T2003" t="str">
        <f t="shared" si="131"/>
        <v>hardware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9"/>
        <v>42758.71230324074</v>
      </c>
      <c r="K2004">
        <v>1482599143</v>
      </c>
      <c r="L2004" s="13">
        <f t="shared" si="130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>E2004/D2004</f>
        <v>2.1679422000000002</v>
      </c>
      <c r="S2004" t="str">
        <f t="shared" si="132"/>
        <v>technology</v>
      </c>
      <c r="T2004" t="str">
        <f t="shared" si="131"/>
        <v>hardware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9"/>
        <v>40361.958333333336</v>
      </c>
      <c r="K2005">
        <v>1276830052</v>
      </c>
      <c r="L2005" s="13">
        <f t="shared" si="130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>E2005/D2005</f>
        <v>3.12</v>
      </c>
      <c r="S2005" t="str">
        <f t="shared" si="132"/>
        <v>technology</v>
      </c>
      <c r="T2005" t="str">
        <f t="shared" si="131"/>
        <v>hardware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9"/>
        <v>41830.604895833334</v>
      </c>
      <c r="K2006">
        <v>1402410663</v>
      </c>
      <c r="L2006" s="13">
        <f t="shared" si="130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>E2006/D2006</f>
        <v>2.3442048</v>
      </c>
      <c r="S2006" t="str">
        <f t="shared" si="132"/>
        <v>technology</v>
      </c>
      <c r="T2006" t="str">
        <f t="shared" si="131"/>
        <v>hardware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9"/>
        <v>41563.165972222225</v>
      </c>
      <c r="K2007">
        <v>1379532618</v>
      </c>
      <c r="L2007" s="13">
        <f t="shared" si="130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>E2007/D2007</f>
        <v>1.236801</v>
      </c>
      <c r="S2007" t="str">
        <f t="shared" si="132"/>
        <v>technology</v>
      </c>
      <c r="T2007" t="str">
        <f t="shared" si="131"/>
        <v>hardware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9"/>
        <v>41976.542187500003</v>
      </c>
      <c r="K2008">
        <v>1414584045</v>
      </c>
      <c r="L2008" s="13">
        <f t="shared" si="130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>E2008/D2008</f>
        <v>2.4784000000000002</v>
      </c>
      <c r="S2008" t="str">
        <f t="shared" si="132"/>
        <v>technology</v>
      </c>
      <c r="T2008" t="str">
        <f t="shared" si="131"/>
        <v>hardware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9"/>
        <v>40414.166666666664</v>
      </c>
      <c r="K2009">
        <v>1276891586</v>
      </c>
      <c r="L2009" s="13">
        <f t="shared" si="130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>E2009/D2009</f>
        <v>1.157092</v>
      </c>
      <c r="S2009" t="str">
        <f t="shared" si="132"/>
        <v>technology</v>
      </c>
      <c r="T2009" t="str">
        <f t="shared" si="131"/>
        <v>hardware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9"/>
        <v>40805.604421296295</v>
      </c>
      <c r="K2010">
        <v>1312641022</v>
      </c>
      <c r="L2010" s="13">
        <f t="shared" si="130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>E2010/D2010</f>
        <v>1.1707484768810599</v>
      </c>
      <c r="S2010" t="str">
        <f t="shared" si="132"/>
        <v>technology</v>
      </c>
      <c r="T2010" t="str">
        <f t="shared" si="131"/>
        <v>hardware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9"/>
        <v>42697.365081018521</v>
      </c>
      <c r="K2011">
        <v>1476776743</v>
      </c>
      <c r="L2011" s="13">
        <f t="shared" si="130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>E2011/D2011</f>
        <v>3.05158</v>
      </c>
      <c r="S2011" t="str">
        <f t="shared" si="132"/>
        <v>technology</v>
      </c>
      <c r="T2011" t="str">
        <f t="shared" si="131"/>
        <v>hardware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9"/>
        <v>42600.996423611112</v>
      </c>
      <c r="K2012">
        <v>1468972491</v>
      </c>
      <c r="L2012" s="13">
        <f t="shared" si="130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>E2012/D2012</f>
        <v>3.2005299999999997</v>
      </c>
      <c r="S2012" t="str">
        <f t="shared" si="132"/>
        <v>technology</v>
      </c>
      <c r="T2012" t="str">
        <f t="shared" si="131"/>
        <v>hardware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9"/>
        <v>42380.958333333328</v>
      </c>
      <c r="K2013">
        <v>1449650173</v>
      </c>
      <c r="L2013" s="13">
        <f t="shared" si="130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>E2013/D2013</f>
        <v>8.1956399999999991</v>
      </c>
      <c r="S2013" t="str">
        <f t="shared" si="132"/>
        <v>technology</v>
      </c>
      <c r="T2013" t="str">
        <f t="shared" si="131"/>
        <v>hardware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9"/>
        <v>42040.822233796294</v>
      </c>
      <c r="K2014">
        <v>1420573441</v>
      </c>
      <c r="L2014" s="13">
        <f t="shared" si="130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>E2014/D2014</f>
        <v>2.3490000000000002</v>
      </c>
      <c r="S2014" t="str">
        <f t="shared" si="132"/>
        <v>technology</v>
      </c>
      <c r="T2014" t="str">
        <f t="shared" si="131"/>
        <v>hardware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9"/>
        <v>42559.960810185185</v>
      </c>
      <c r="K2015">
        <v>1462835014</v>
      </c>
      <c r="L2015" s="13">
        <f t="shared" si="130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>E2015/D2015</f>
        <v>4.9491375</v>
      </c>
      <c r="S2015" t="str">
        <f t="shared" si="132"/>
        <v>technology</v>
      </c>
      <c r="T2015" t="str">
        <f t="shared" si="131"/>
        <v>hardware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9"/>
        <v>41358.172905092593</v>
      </c>
      <c r="K2016">
        <v>1361250539</v>
      </c>
      <c r="L2016" s="13">
        <f t="shared" si="130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>E2016/D2016</f>
        <v>78.137822333333332</v>
      </c>
      <c r="S2016" t="str">
        <f t="shared" si="132"/>
        <v>technology</v>
      </c>
      <c r="T2016" t="str">
        <f t="shared" si="131"/>
        <v>hardware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9"/>
        <v>40795.876886574071</v>
      </c>
      <c r="K2017">
        <v>1313010163</v>
      </c>
      <c r="L2017" s="13">
        <f t="shared" si="130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>E2017/D2017</f>
        <v>1.1300013888888889</v>
      </c>
      <c r="S2017" t="str">
        <f t="shared" si="132"/>
        <v>technology</v>
      </c>
      <c r="T2017" t="str">
        <f t="shared" si="131"/>
        <v>hardware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9"/>
        <v>41342.88077546296</v>
      </c>
      <c r="K2018">
        <v>1360271299</v>
      </c>
      <c r="L2018" s="13">
        <f t="shared" si="130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>E2018/D2018</f>
        <v>9.2154220000000002</v>
      </c>
      <c r="S2018" t="str">
        <f t="shared" si="132"/>
        <v>technology</v>
      </c>
      <c r="T2018" t="str">
        <f t="shared" si="131"/>
        <v>hardware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9"/>
        <v>40992.166666666664</v>
      </c>
      <c r="K2019">
        <v>1329873755</v>
      </c>
      <c r="L2019" s="13">
        <f t="shared" si="130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>E2019/D2019</f>
        <v>1.2510239999999999</v>
      </c>
      <c r="S2019" t="str">
        <f t="shared" si="132"/>
        <v>technology</v>
      </c>
      <c r="T2019" t="str">
        <f t="shared" si="131"/>
        <v>hardware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9"/>
        <v>42229.365844907406</v>
      </c>
      <c r="K2020">
        <v>1436863609</v>
      </c>
      <c r="L2020" s="13">
        <f t="shared" si="130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>E2020/D2020</f>
        <v>1.0224343076923077</v>
      </c>
      <c r="S2020" t="str">
        <f t="shared" si="132"/>
        <v>technology</v>
      </c>
      <c r="T2020" t="str">
        <f t="shared" si="131"/>
        <v>hardware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9"/>
        <v>42635.70857638889</v>
      </c>
      <c r="K2021">
        <v>1471971621</v>
      </c>
      <c r="L2021" s="13">
        <f t="shared" si="130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>E2021/D2021</f>
        <v>4.8490975000000001</v>
      </c>
      <c r="S2021" t="str">
        <f t="shared" si="132"/>
        <v>technology</v>
      </c>
      <c r="T2021" t="str">
        <f t="shared" si="131"/>
        <v>hardware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9"/>
        <v>41773.961111111108</v>
      </c>
      <c r="K2022">
        <v>1396923624</v>
      </c>
      <c r="L2022" s="13">
        <f t="shared" si="130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>E2022/D2022</f>
        <v>1.9233333333333333</v>
      </c>
      <c r="S2022" t="str">
        <f t="shared" si="132"/>
        <v>technology</v>
      </c>
      <c r="T2022" t="str">
        <f t="shared" si="131"/>
        <v>hardware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9"/>
        <v>41906.070567129631</v>
      </c>
      <c r="K2023">
        <v>1407634897</v>
      </c>
      <c r="L2023" s="13">
        <f t="shared" si="130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>E2023/D2023</f>
        <v>2.8109999999999999</v>
      </c>
      <c r="S2023" t="str">
        <f t="shared" si="132"/>
        <v>technology</v>
      </c>
      <c r="T2023" t="str">
        <f t="shared" si="131"/>
        <v>hardware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9"/>
        <v>42532.569120370375</v>
      </c>
      <c r="K2024">
        <v>1463060372</v>
      </c>
      <c r="L2024" s="13">
        <f t="shared" si="130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>E2024/D2024</f>
        <v>1.2513700000000001</v>
      </c>
      <c r="S2024" t="str">
        <f t="shared" si="132"/>
        <v>technology</v>
      </c>
      <c r="T2024" t="str">
        <f t="shared" si="131"/>
        <v>hardware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9"/>
        <v>42166.420752314814</v>
      </c>
      <c r="K2025">
        <v>1431425153</v>
      </c>
      <c r="L2025" s="13">
        <f t="shared" si="130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>E2025/D2025</f>
        <v>1.61459</v>
      </c>
      <c r="S2025" t="str">
        <f t="shared" si="132"/>
        <v>technology</v>
      </c>
      <c r="T2025" t="str">
        <f t="shared" si="131"/>
        <v>hardware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9"/>
        <v>41134.125</v>
      </c>
      <c r="K2026">
        <v>1341875544</v>
      </c>
      <c r="L2026" s="13">
        <f t="shared" si="130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>E2026/D2026</f>
        <v>5.8535000000000004</v>
      </c>
      <c r="S2026" t="str">
        <f t="shared" si="132"/>
        <v>technology</v>
      </c>
      <c r="T2026" t="str">
        <f t="shared" si="131"/>
        <v>hardware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9"/>
        <v>42166.184560185182</v>
      </c>
      <c r="K2027">
        <v>1431404746</v>
      </c>
      <c r="L2027" s="13">
        <f t="shared" si="130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>E2027/D2027</f>
        <v>2.0114999999999998</v>
      </c>
      <c r="S2027" t="str">
        <f t="shared" si="132"/>
        <v>technology</v>
      </c>
      <c r="T2027" t="str">
        <f t="shared" si="131"/>
        <v>hardware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9"/>
        <v>41750.165972222225</v>
      </c>
      <c r="K2028">
        <v>1394127585</v>
      </c>
      <c r="L2028" s="13">
        <f t="shared" si="130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>E2028/D2028</f>
        <v>1.3348307999999998</v>
      </c>
      <c r="S2028" t="str">
        <f t="shared" si="132"/>
        <v>technology</v>
      </c>
      <c r="T2028" t="str">
        <f t="shared" si="131"/>
        <v>hardware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9"/>
        <v>42093.772210648152</v>
      </c>
      <c r="K2029">
        <v>1423855919</v>
      </c>
      <c r="L2029" s="13">
        <f t="shared" si="130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>E2029/D2029</f>
        <v>1.2024900000000001</v>
      </c>
      <c r="S2029" t="str">
        <f t="shared" si="132"/>
        <v>technology</v>
      </c>
      <c r="T2029" t="str">
        <f t="shared" si="131"/>
        <v>hardware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9"/>
        <v>40252.913194444445</v>
      </c>
      <c r="K2030">
        <v>1265493806</v>
      </c>
      <c r="L2030" s="13">
        <f t="shared" si="130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>E2030/D2030</f>
        <v>1.2616666666666667</v>
      </c>
      <c r="S2030" t="str">
        <f t="shared" si="132"/>
        <v>technology</v>
      </c>
      <c r="T2030" t="str">
        <f t="shared" si="131"/>
        <v>hardware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9"/>
        <v>41878.021770833337</v>
      </c>
      <c r="K2031">
        <v>1406507481</v>
      </c>
      <c r="L2031" s="13">
        <f t="shared" si="130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>E2031/D2031</f>
        <v>3.6120000000000001</v>
      </c>
      <c r="S2031" t="str">
        <f t="shared" si="132"/>
        <v>technology</v>
      </c>
      <c r="T2031" t="str">
        <f t="shared" si="131"/>
        <v>hardware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9"/>
        <v>41242.996481481481</v>
      </c>
      <c r="K2032">
        <v>1351641296</v>
      </c>
      <c r="L2032" s="13">
        <f t="shared" si="130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>E2032/D2032</f>
        <v>2.26239013671875</v>
      </c>
      <c r="S2032" t="str">
        <f t="shared" si="132"/>
        <v>technology</v>
      </c>
      <c r="T2032" t="str">
        <f t="shared" si="131"/>
        <v>hardware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9"/>
        <v>42013.041666666672</v>
      </c>
      <c r="K2033">
        <v>1417506853</v>
      </c>
      <c r="L2033" s="13">
        <f t="shared" si="130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>E2033/D2033</f>
        <v>1.2035</v>
      </c>
      <c r="S2033" t="str">
        <f t="shared" si="132"/>
        <v>technology</v>
      </c>
      <c r="T2033" t="str">
        <f t="shared" si="131"/>
        <v>hardware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9"/>
        <v>42719.208333333328</v>
      </c>
      <c r="K2034">
        <v>1479216874</v>
      </c>
      <c r="L2034" s="13">
        <f t="shared" si="130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>E2034/D2034</f>
        <v>3.0418799999999999</v>
      </c>
      <c r="S2034" t="str">
        <f t="shared" si="132"/>
        <v>technology</v>
      </c>
      <c r="T2034" t="str">
        <f t="shared" si="131"/>
        <v>hardware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9"/>
        <v>41755.082384259258</v>
      </c>
      <c r="K2035">
        <v>1395885518</v>
      </c>
      <c r="L2035" s="13">
        <f t="shared" si="130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>E2035/D2035</f>
        <v>1.7867599999999999</v>
      </c>
      <c r="S2035" t="str">
        <f t="shared" si="132"/>
        <v>technology</v>
      </c>
      <c r="T2035" t="str">
        <f t="shared" si="131"/>
        <v>hardware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9"/>
        <v>42131.290277777778</v>
      </c>
      <c r="K2036">
        <v>1426216033</v>
      </c>
      <c r="L2036" s="13">
        <f t="shared" si="130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>E2036/D2036</f>
        <v>3.868199871794872</v>
      </c>
      <c r="S2036" t="str">
        <f t="shared" si="132"/>
        <v>technology</v>
      </c>
      <c r="T2036" t="str">
        <f t="shared" si="131"/>
        <v>hardware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9"/>
        <v>42357.041666666672</v>
      </c>
      <c r="K2037">
        <v>1446562807</v>
      </c>
      <c r="L2037" s="13">
        <f t="shared" si="130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>E2037/D2037</f>
        <v>2.1103642500000004</v>
      </c>
      <c r="S2037" t="str">
        <f t="shared" si="132"/>
        <v>technology</v>
      </c>
      <c r="T2037" t="str">
        <f t="shared" si="131"/>
        <v>hardware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9"/>
        <v>41768.864803240744</v>
      </c>
      <c r="K2038">
        <v>1397076319</v>
      </c>
      <c r="L2038" s="13">
        <f t="shared" si="130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>E2038/D2038</f>
        <v>1.3166833333333334</v>
      </c>
      <c r="S2038" t="str">
        <f t="shared" si="132"/>
        <v>technology</v>
      </c>
      <c r="T2038" t="str">
        <f t="shared" si="131"/>
        <v>hardware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9"/>
        <v>41638.251770833333</v>
      </c>
      <c r="K2039">
        <v>1383195753</v>
      </c>
      <c r="L2039" s="13">
        <f t="shared" si="130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>E2039/D2039</f>
        <v>3.0047639999999998</v>
      </c>
      <c r="S2039" t="str">
        <f t="shared" si="132"/>
        <v>technology</v>
      </c>
      <c r="T2039" t="str">
        <f t="shared" si="131"/>
        <v>hardware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9"/>
        <v>41456.75</v>
      </c>
      <c r="K2040">
        <v>1369895421</v>
      </c>
      <c r="L2040" s="13">
        <f t="shared" si="130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>E2040/D2040</f>
        <v>4.2051249999999998</v>
      </c>
      <c r="S2040" t="str">
        <f t="shared" si="132"/>
        <v>technology</v>
      </c>
      <c r="T2040" t="str">
        <f t="shared" si="131"/>
        <v>hardware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9"/>
        <v>42705.207638888889</v>
      </c>
      <c r="K2041">
        <v>1477996325</v>
      </c>
      <c r="L2041" s="13">
        <f t="shared" si="130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>E2041/D2041</f>
        <v>1.362168</v>
      </c>
      <c r="S2041" t="str">
        <f t="shared" si="132"/>
        <v>technology</v>
      </c>
      <c r="T2041" t="str">
        <f t="shared" si="131"/>
        <v>hardware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9"/>
        <v>41593.968784722223</v>
      </c>
      <c r="K2042">
        <v>1383257703</v>
      </c>
      <c r="L2042" s="13">
        <f t="shared" si="130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>E2042/D2042</f>
        <v>2.4817133333333334</v>
      </c>
      <c r="S2042" t="str">
        <f t="shared" si="132"/>
        <v>technology</v>
      </c>
      <c r="T2042" t="str">
        <f t="shared" si="131"/>
        <v>hardware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9"/>
        <v>42684.567442129628</v>
      </c>
      <c r="K2043">
        <v>1476189427</v>
      </c>
      <c r="L2043" s="13">
        <f t="shared" si="130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>E2043/D2043</f>
        <v>1.8186315789473684</v>
      </c>
      <c r="S2043" t="str">
        <f t="shared" si="132"/>
        <v>technology</v>
      </c>
      <c r="T2043" t="str">
        <f t="shared" si="131"/>
        <v>hardware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9"/>
        <v>42391.708032407405</v>
      </c>
      <c r="K2044">
        <v>1448297974</v>
      </c>
      <c r="L2044" s="13">
        <f t="shared" si="130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>E2044/D2044</f>
        <v>1.2353000000000001</v>
      </c>
      <c r="S2044" t="str">
        <f t="shared" si="132"/>
        <v>technology</v>
      </c>
      <c r="T2044" t="str">
        <f t="shared" si="131"/>
        <v>hardware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9"/>
        <v>42715.207638888889</v>
      </c>
      <c r="K2045">
        <v>1476764077</v>
      </c>
      <c r="L2045" s="13">
        <f t="shared" si="130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>E2045/D2045</f>
        <v>5.0620938628158845</v>
      </c>
      <c r="S2045" t="str">
        <f t="shared" si="132"/>
        <v>technology</v>
      </c>
      <c r="T2045" t="str">
        <f t="shared" si="131"/>
        <v>hardware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9"/>
        <v>42168.684189814812</v>
      </c>
      <c r="K2046">
        <v>1431620714</v>
      </c>
      <c r="L2046" s="13">
        <f t="shared" si="130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>E2046/D2046</f>
        <v>1.0821333333333334</v>
      </c>
      <c r="S2046" t="str">
        <f t="shared" si="132"/>
        <v>technology</v>
      </c>
      <c r="T2046" t="str">
        <f t="shared" si="131"/>
        <v>hardware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9"/>
        <v>41099.088506944441</v>
      </c>
      <c r="K2047">
        <v>1339207647</v>
      </c>
      <c r="L2047" s="13">
        <f t="shared" si="130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>E2047/D2047</f>
        <v>8.1918387755102042</v>
      </c>
      <c r="S2047" t="str">
        <f t="shared" si="132"/>
        <v>technology</v>
      </c>
      <c r="T2047" t="str">
        <f t="shared" si="131"/>
        <v>hardware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9"/>
        <v>41417.171805555554</v>
      </c>
      <c r="K2048">
        <v>1366690044</v>
      </c>
      <c r="L2048" s="13">
        <f t="shared" si="130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>E2048/D2048</f>
        <v>1.2110000000000001</v>
      </c>
      <c r="S2048" t="str">
        <f t="shared" si="132"/>
        <v>technology</v>
      </c>
      <c r="T2048" t="str">
        <f t="shared" si="131"/>
        <v>hardware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9"/>
        <v>42111</v>
      </c>
      <c r="K2049">
        <v>1426714870</v>
      </c>
      <c r="L2049" s="13">
        <f t="shared" si="130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>E2049/D2049</f>
        <v>1.0299897959183673</v>
      </c>
      <c r="S2049" t="str">
        <f t="shared" si="132"/>
        <v>technology</v>
      </c>
      <c r="T2049" t="str">
        <f t="shared" si="131"/>
        <v>hardware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9"/>
        <v>41417.651516203703</v>
      </c>
      <c r="K2050">
        <v>1366731491</v>
      </c>
      <c r="L2050" s="13">
        <f t="shared" si="130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>E2050/D2050</f>
        <v>1.4833229411764706</v>
      </c>
      <c r="S2050" t="str">
        <f t="shared" si="132"/>
        <v>technology</v>
      </c>
      <c r="T2050" t="str">
        <f t="shared" si="131"/>
        <v>hardware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33">(((I2051/60)/60)/24)+DATE(1970,1,1)</f>
        <v>41610.957638888889</v>
      </c>
      <c r="K2051">
        <v>1382963963</v>
      </c>
      <c r="L2051" s="13">
        <f t="shared" ref="L2051:L2114" si="134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>E2051/D2051</f>
        <v>1.2019070000000001</v>
      </c>
      <c r="S2051" t="str">
        <f t="shared" si="132"/>
        <v>technology</v>
      </c>
      <c r="T2051" t="str">
        <f t="shared" ref="T2051:T2114" si="135">RIGHT(P2051,LEN(P2051)-SEARCH("/",P2051))</f>
        <v>hardware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33"/>
        <v>42155.071504629625</v>
      </c>
      <c r="K2052">
        <v>1429580578</v>
      </c>
      <c r="L2052" s="13">
        <f t="shared" si="13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>E2052/D2052</f>
        <v>4.7327000000000004</v>
      </c>
      <c r="S2052" t="str">
        <f t="shared" si="132"/>
        <v>technology</v>
      </c>
      <c r="T2052" t="str">
        <f t="shared" si="135"/>
        <v>hardware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33"/>
        <v>41634.022418981483</v>
      </c>
      <c r="K2053">
        <v>1385425937</v>
      </c>
      <c r="L2053" s="13">
        <f t="shared" si="13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>E2053/D2053</f>
        <v>1.303625</v>
      </c>
      <c r="S2053" t="str">
        <f t="shared" si="132"/>
        <v>technology</v>
      </c>
      <c r="T2053" t="str">
        <f t="shared" si="135"/>
        <v>hardware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33"/>
        <v>42420.08394675926</v>
      </c>
      <c r="K2054">
        <v>1452045653</v>
      </c>
      <c r="L2054" s="13">
        <f t="shared" si="13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>E2054/D2054</f>
        <v>3.5304799999999998</v>
      </c>
      <c r="S2054" t="str">
        <f t="shared" si="132"/>
        <v>technology</v>
      </c>
      <c r="T2054" t="str">
        <f t="shared" si="135"/>
        <v>hardware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33"/>
        <v>42333.659155092595</v>
      </c>
      <c r="K2055">
        <v>1445870951</v>
      </c>
      <c r="L2055" s="13">
        <f t="shared" si="13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>E2055/D2055</f>
        <v>1.0102</v>
      </c>
      <c r="S2055" t="str">
        <f t="shared" si="132"/>
        <v>technology</v>
      </c>
      <c r="T2055" t="str">
        <f t="shared" si="135"/>
        <v>hardware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33"/>
        <v>41761.520949074074</v>
      </c>
      <c r="K2056">
        <v>1396441810</v>
      </c>
      <c r="L2056" s="13">
        <f t="shared" si="13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>E2056/D2056</f>
        <v>1.1359142857142857</v>
      </c>
      <c r="S2056" t="str">
        <f t="shared" si="132"/>
        <v>technology</v>
      </c>
      <c r="T2056" t="str">
        <f t="shared" si="135"/>
        <v>hardware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33"/>
        <v>41976.166666666672</v>
      </c>
      <c r="K2057">
        <v>1415031043</v>
      </c>
      <c r="L2057" s="13">
        <f t="shared" si="13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>E2057/D2057</f>
        <v>1.6741666666666666</v>
      </c>
      <c r="S2057" t="str">
        <f t="shared" si="132"/>
        <v>technology</v>
      </c>
      <c r="T2057" t="str">
        <f t="shared" si="135"/>
        <v>hardware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33"/>
        <v>41381.76090277778</v>
      </c>
      <c r="K2058">
        <v>1363630542</v>
      </c>
      <c r="L2058" s="13">
        <f t="shared" si="13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>E2058/D2058</f>
        <v>1.5345200000000001</v>
      </c>
      <c r="S2058" t="str">
        <f t="shared" si="132"/>
        <v>technology</v>
      </c>
      <c r="T2058" t="str">
        <f t="shared" si="135"/>
        <v>hardware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33"/>
        <v>42426.494583333333</v>
      </c>
      <c r="K2059">
        <v>1453895532</v>
      </c>
      <c r="L2059" s="13">
        <f t="shared" si="13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>E2059/D2059</f>
        <v>2.022322</v>
      </c>
      <c r="S2059" t="str">
        <f t="shared" ref="S2059:S2122" si="136">LEFT(P2059,SEARCH("/",P2059)-1)</f>
        <v>technology</v>
      </c>
      <c r="T2059" t="str">
        <f t="shared" si="135"/>
        <v>hardware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33"/>
        <v>42065.833333333328</v>
      </c>
      <c r="K2060">
        <v>1421916830</v>
      </c>
      <c r="L2060" s="13">
        <f t="shared" si="13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>E2060/D2060</f>
        <v>1.6828125</v>
      </c>
      <c r="S2060" t="str">
        <f t="shared" si="136"/>
        <v>technology</v>
      </c>
      <c r="T2060" t="str">
        <f t="shared" si="135"/>
        <v>hardware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33"/>
        <v>42400.915972222225</v>
      </c>
      <c r="K2061">
        <v>1450880854</v>
      </c>
      <c r="L2061" s="13">
        <f t="shared" si="13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>E2061/D2061</f>
        <v>1.4345666666666668</v>
      </c>
      <c r="S2061" t="str">
        <f t="shared" si="136"/>
        <v>technology</v>
      </c>
      <c r="T2061" t="str">
        <f t="shared" si="135"/>
        <v>hardware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33"/>
        <v>41843.642939814818</v>
      </c>
      <c r="K2062">
        <v>1400945150</v>
      </c>
      <c r="L2062" s="13">
        <f t="shared" si="13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>E2062/D2062</f>
        <v>1.964</v>
      </c>
      <c r="S2062" t="str">
        <f t="shared" si="136"/>
        <v>technology</v>
      </c>
      <c r="T2062" t="str">
        <f t="shared" si="135"/>
        <v>hardware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33"/>
        <v>42735.764513888891</v>
      </c>
      <c r="K2063">
        <v>1480616454</v>
      </c>
      <c r="L2063" s="13">
        <f t="shared" si="13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>E2063/D2063</f>
        <v>1.0791999999999999</v>
      </c>
      <c r="S2063" t="str">
        <f t="shared" si="136"/>
        <v>technology</v>
      </c>
      <c r="T2063" t="str">
        <f t="shared" si="135"/>
        <v>hardware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33"/>
        <v>42453.341412037036</v>
      </c>
      <c r="K2064">
        <v>1456218698</v>
      </c>
      <c r="L2064" s="13">
        <f t="shared" si="13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>E2064/D2064</f>
        <v>1.14977</v>
      </c>
      <c r="S2064" t="str">
        <f t="shared" si="136"/>
        <v>technology</v>
      </c>
      <c r="T2064" t="str">
        <f t="shared" si="135"/>
        <v>hardware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33"/>
        <v>42505.73265046296</v>
      </c>
      <c r="K2065">
        <v>1460482501</v>
      </c>
      <c r="L2065" s="13">
        <f t="shared" si="13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>E2065/D2065</f>
        <v>1.4804999999999999</v>
      </c>
      <c r="S2065" t="str">
        <f t="shared" si="136"/>
        <v>technology</v>
      </c>
      <c r="T2065" t="str">
        <f t="shared" si="135"/>
        <v>hardware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33"/>
        <v>41425.5</v>
      </c>
      <c r="K2066">
        <v>1366879523</v>
      </c>
      <c r="L2066" s="13">
        <f t="shared" si="13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>E2066/D2066</f>
        <v>1.9116676082790633</v>
      </c>
      <c r="S2066" t="str">
        <f t="shared" si="136"/>
        <v>technology</v>
      </c>
      <c r="T2066" t="str">
        <f t="shared" si="135"/>
        <v>hardware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33"/>
        <v>41633.333668981482</v>
      </c>
      <c r="K2067">
        <v>1385366429</v>
      </c>
      <c r="L2067" s="13">
        <f t="shared" si="13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>E2067/D2067</f>
        <v>1.99215125</v>
      </c>
      <c r="S2067" t="str">
        <f t="shared" si="136"/>
        <v>technology</v>
      </c>
      <c r="T2067" t="str">
        <f t="shared" si="135"/>
        <v>hardware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33"/>
        <v>41874.771793981483</v>
      </c>
      <c r="K2068">
        <v>1406226683</v>
      </c>
      <c r="L2068" s="13">
        <f t="shared" si="13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>E2068/D2068</f>
        <v>2.1859999999999999</v>
      </c>
      <c r="S2068" t="str">
        <f t="shared" si="136"/>
        <v>technology</v>
      </c>
      <c r="T2068" t="str">
        <f t="shared" si="135"/>
        <v>hardware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33"/>
        <v>42148.853888888887</v>
      </c>
      <c r="K2069">
        <v>1429648176</v>
      </c>
      <c r="L2069" s="13">
        <f t="shared" si="13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>E2069/D2069</f>
        <v>1.2686868686868686</v>
      </c>
      <c r="S2069" t="str">
        <f t="shared" si="136"/>
        <v>technology</v>
      </c>
      <c r="T2069" t="str">
        <f t="shared" si="135"/>
        <v>hardware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33"/>
        <v>42663.841608796298</v>
      </c>
      <c r="K2070">
        <v>1474402315</v>
      </c>
      <c r="L2070" s="13">
        <f t="shared" si="13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>E2070/D2070</f>
        <v>1.0522388</v>
      </c>
      <c r="S2070" t="str">
        <f t="shared" si="136"/>
        <v>technology</v>
      </c>
      <c r="T2070" t="str">
        <f t="shared" si="135"/>
        <v>hardware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33"/>
        <v>42371.972118055557</v>
      </c>
      <c r="K2071">
        <v>1449098391</v>
      </c>
      <c r="L2071" s="13">
        <f t="shared" si="13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>E2071/D2071</f>
        <v>1.2840666000000001</v>
      </c>
      <c r="S2071" t="str">
        <f t="shared" si="136"/>
        <v>technology</v>
      </c>
      <c r="T2071" t="str">
        <f t="shared" si="135"/>
        <v>hardware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33"/>
        <v>42549.6565162037</v>
      </c>
      <c r="K2072">
        <v>1464536723</v>
      </c>
      <c r="L2072" s="13">
        <f t="shared" si="13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>E2072/D2072</f>
        <v>3.1732719999999999</v>
      </c>
      <c r="S2072" t="str">
        <f t="shared" si="136"/>
        <v>technology</v>
      </c>
      <c r="T2072" t="str">
        <f t="shared" si="135"/>
        <v>hardware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33"/>
        <v>42645.278749999998</v>
      </c>
      <c r="K2073">
        <v>1471502484</v>
      </c>
      <c r="L2073" s="13">
        <f t="shared" si="13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>E2073/D2073</f>
        <v>2.8073000000000001</v>
      </c>
      <c r="S2073" t="str">
        <f t="shared" si="136"/>
        <v>technology</v>
      </c>
      <c r="T2073" t="str">
        <f t="shared" si="135"/>
        <v>hardware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33"/>
        <v>42497.581388888888</v>
      </c>
      <c r="K2074">
        <v>1460037432</v>
      </c>
      <c r="L2074" s="13">
        <f t="shared" si="13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>E2074/D2074</f>
        <v>1.1073146853146854</v>
      </c>
      <c r="S2074" t="str">
        <f t="shared" si="136"/>
        <v>technology</v>
      </c>
      <c r="T2074" t="str">
        <f t="shared" si="135"/>
        <v>hardware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33"/>
        <v>42132.668032407411</v>
      </c>
      <c r="K2075">
        <v>1427212918</v>
      </c>
      <c r="L2075" s="13">
        <f t="shared" si="13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>E2075/D2075</f>
        <v>1.5260429999999998</v>
      </c>
      <c r="S2075" t="str">
        <f t="shared" si="136"/>
        <v>technology</v>
      </c>
      <c r="T2075" t="str">
        <f t="shared" si="135"/>
        <v>hardware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33"/>
        <v>42496.826180555552</v>
      </c>
      <c r="K2076">
        <v>1459972182</v>
      </c>
      <c r="L2076" s="13">
        <f t="shared" si="13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>E2076/D2076</f>
        <v>1.0249999999999999</v>
      </c>
      <c r="S2076" t="str">
        <f t="shared" si="136"/>
        <v>technology</v>
      </c>
      <c r="T2076" t="str">
        <f t="shared" si="135"/>
        <v>hardware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33"/>
        <v>41480.681574074071</v>
      </c>
      <c r="K2077">
        <v>1372177288</v>
      </c>
      <c r="L2077" s="13">
        <f t="shared" si="13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>E2077/D2077</f>
        <v>16.783738373837384</v>
      </c>
      <c r="S2077" t="str">
        <f t="shared" si="136"/>
        <v>technology</v>
      </c>
      <c r="T2077" t="str">
        <f t="shared" si="135"/>
        <v>hardware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33"/>
        <v>41843.880659722221</v>
      </c>
      <c r="K2078">
        <v>1402693689</v>
      </c>
      <c r="L2078" s="13">
        <f t="shared" si="13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>E2078/D2078</f>
        <v>5.4334915642458101</v>
      </c>
      <c r="S2078" t="str">
        <f t="shared" si="136"/>
        <v>technology</v>
      </c>
      <c r="T2078" t="str">
        <f t="shared" si="135"/>
        <v>hardware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33"/>
        <v>42160.875</v>
      </c>
      <c r="K2079">
        <v>1428541276</v>
      </c>
      <c r="L2079" s="13">
        <f t="shared" si="13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>E2079/D2079</f>
        <v>1.1550800000000001</v>
      </c>
      <c r="S2079" t="str">
        <f t="shared" si="136"/>
        <v>technology</v>
      </c>
      <c r="T2079" t="str">
        <f t="shared" si="135"/>
        <v>hardware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33"/>
        <v>42722.771493055552</v>
      </c>
      <c r="K2080">
        <v>1479493857</v>
      </c>
      <c r="L2080" s="13">
        <f t="shared" si="13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>E2080/D2080</f>
        <v>1.3120499999999999</v>
      </c>
      <c r="S2080" t="str">
        <f t="shared" si="136"/>
        <v>technology</v>
      </c>
      <c r="T2080" t="str">
        <f t="shared" si="135"/>
        <v>hardware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33"/>
        <v>42180.791666666672</v>
      </c>
      <c r="K2081">
        <v>1432659793</v>
      </c>
      <c r="L2081" s="13">
        <f t="shared" si="13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>E2081/D2081</f>
        <v>2.8816999999999999</v>
      </c>
      <c r="S2081" t="str">
        <f t="shared" si="136"/>
        <v>technology</v>
      </c>
      <c r="T2081" t="str">
        <f t="shared" si="135"/>
        <v>hardware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33"/>
        <v>42319.998842592591</v>
      </c>
      <c r="K2082">
        <v>1444690700</v>
      </c>
      <c r="L2082" s="13">
        <f t="shared" si="13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>E2082/D2082</f>
        <v>5.0780000000000003</v>
      </c>
      <c r="S2082" t="str">
        <f t="shared" si="136"/>
        <v>technology</v>
      </c>
      <c r="T2082" t="str">
        <f t="shared" si="135"/>
        <v>hardware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33"/>
        <v>41045.207638888889</v>
      </c>
      <c r="K2083">
        <v>1333597555</v>
      </c>
      <c r="L2083" s="13">
        <f t="shared" si="13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>E2083/D2083</f>
        <v>1.1457142857142857</v>
      </c>
      <c r="S2083" t="str">
        <f t="shared" si="136"/>
        <v>music</v>
      </c>
      <c r="T2083" t="str">
        <f t="shared" si="135"/>
        <v>indie rock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33"/>
        <v>40871.161990740737</v>
      </c>
      <c r="K2084">
        <v>1316919196</v>
      </c>
      <c r="L2084" s="13">
        <f t="shared" si="13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>E2084/D2084</f>
        <v>1.1073333333333333</v>
      </c>
      <c r="S2084" t="str">
        <f t="shared" si="136"/>
        <v>music</v>
      </c>
      <c r="T2084" t="str">
        <f t="shared" si="135"/>
        <v>indie rock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33"/>
        <v>41064.72216435185</v>
      </c>
      <c r="K2085">
        <v>1336238395</v>
      </c>
      <c r="L2085" s="13">
        <f t="shared" si="13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>E2085/D2085</f>
        <v>1.1333333333333333</v>
      </c>
      <c r="S2085" t="str">
        <f t="shared" si="136"/>
        <v>music</v>
      </c>
      <c r="T2085" t="str">
        <f t="shared" si="135"/>
        <v>indie rock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33"/>
        <v>41763.290972222225</v>
      </c>
      <c r="K2086">
        <v>1396468782</v>
      </c>
      <c r="L2086" s="13">
        <f t="shared" si="13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>E2086/D2086</f>
        <v>1.0833333333333333</v>
      </c>
      <c r="S2086" t="str">
        <f t="shared" si="136"/>
        <v>music</v>
      </c>
      <c r="T2086" t="str">
        <f t="shared" si="135"/>
        <v>indie rock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33"/>
        <v>41105.835497685184</v>
      </c>
      <c r="K2087">
        <v>1339790587</v>
      </c>
      <c r="L2087" s="13">
        <f t="shared" si="13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>E2087/D2087</f>
        <v>1.2353333333333334</v>
      </c>
      <c r="S2087" t="str">
        <f t="shared" si="136"/>
        <v>music</v>
      </c>
      <c r="T2087" t="str">
        <f t="shared" si="135"/>
        <v>indie rock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33"/>
        <v>40891.207638888889</v>
      </c>
      <c r="K2088">
        <v>1321200332</v>
      </c>
      <c r="L2088" s="13">
        <f t="shared" si="13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>E2088/D2088</f>
        <v>1.0069999999999999</v>
      </c>
      <c r="S2088" t="str">
        <f t="shared" si="136"/>
        <v>music</v>
      </c>
      <c r="T2088" t="str">
        <f t="shared" si="135"/>
        <v>indie rock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33"/>
        <v>40794.204375000001</v>
      </c>
      <c r="K2089">
        <v>1312865658</v>
      </c>
      <c r="L2089" s="13">
        <f t="shared" si="13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>E2089/D2089</f>
        <v>1.0353333333333334</v>
      </c>
      <c r="S2089" t="str">
        <f t="shared" si="136"/>
        <v>music</v>
      </c>
      <c r="T2089" t="str">
        <f t="shared" si="135"/>
        <v>indie rock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33"/>
        <v>40432.165972222225</v>
      </c>
      <c r="K2090">
        <v>1281028152</v>
      </c>
      <c r="L2090" s="13">
        <f t="shared" si="13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>E2090/D2090</f>
        <v>1.1551066666666667</v>
      </c>
      <c r="S2090" t="str">
        <f t="shared" si="136"/>
        <v>music</v>
      </c>
      <c r="T2090" t="str">
        <f t="shared" si="135"/>
        <v>indie rock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33"/>
        <v>41488.076319444444</v>
      </c>
      <c r="K2091">
        <v>1372384194</v>
      </c>
      <c r="L2091" s="13">
        <f t="shared" si="13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>E2091/D2091</f>
        <v>1.2040040000000001</v>
      </c>
      <c r="S2091" t="str">
        <f t="shared" si="136"/>
        <v>music</v>
      </c>
      <c r="T2091" t="str">
        <f t="shared" si="135"/>
        <v>indie rock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33"/>
        <v>41329.381423611114</v>
      </c>
      <c r="K2092">
        <v>1359104955</v>
      </c>
      <c r="L2092" s="13">
        <f t="shared" si="13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>E2092/D2092</f>
        <v>1.1504037499999999</v>
      </c>
      <c r="S2092" t="str">
        <f t="shared" si="136"/>
        <v>music</v>
      </c>
      <c r="T2092" t="str">
        <f t="shared" si="135"/>
        <v>indie rock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33"/>
        <v>40603.833333333336</v>
      </c>
      <c r="K2093">
        <v>1294818278</v>
      </c>
      <c r="L2093" s="13">
        <f t="shared" si="13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>E2093/D2093</f>
        <v>1.2046777777777777</v>
      </c>
      <c r="S2093" t="str">
        <f t="shared" si="136"/>
        <v>music</v>
      </c>
      <c r="T2093" t="str">
        <f t="shared" si="135"/>
        <v>indie rock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33"/>
        <v>40823.707546296297</v>
      </c>
      <c r="K2094">
        <v>1312822732</v>
      </c>
      <c r="L2094" s="13">
        <f t="shared" si="13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>E2094/D2094</f>
        <v>1.0128333333333333</v>
      </c>
      <c r="S2094" t="str">
        <f t="shared" si="136"/>
        <v>music</v>
      </c>
      <c r="T2094" t="str">
        <f t="shared" si="135"/>
        <v>indie rock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33"/>
        <v>41265.896203703705</v>
      </c>
      <c r="K2095">
        <v>1351024232</v>
      </c>
      <c r="L2095" s="13">
        <f t="shared" si="13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>E2095/D2095</f>
        <v>1.0246666666666666</v>
      </c>
      <c r="S2095" t="str">
        <f t="shared" si="136"/>
        <v>music</v>
      </c>
      <c r="T2095" t="str">
        <f t="shared" si="135"/>
        <v>indie rock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33"/>
        <v>40973.125</v>
      </c>
      <c r="K2096">
        <v>1327969730</v>
      </c>
      <c r="L2096" s="13">
        <f t="shared" si="13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>E2096/D2096</f>
        <v>1.2054285714285715</v>
      </c>
      <c r="S2096" t="str">
        <f t="shared" si="136"/>
        <v>music</v>
      </c>
      <c r="T2096" t="str">
        <f t="shared" si="135"/>
        <v>indie rock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33"/>
        <v>40818.733483796292</v>
      </c>
      <c r="K2097">
        <v>1312392973</v>
      </c>
      <c r="L2097" s="13">
        <f t="shared" si="13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>E2097/D2097</f>
        <v>1</v>
      </c>
      <c r="S2097" t="str">
        <f t="shared" si="136"/>
        <v>music</v>
      </c>
      <c r="T2097" t="str">
        <f t="shared" si="135"/>
        <v>indie rock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33"/>
        <v>41208.165972222225</v>
      </c>
      <c r="K2098">
        <v>1349892735</v>
      </c>
      <c r="L2098" s="13">
        <f t="shared" si="13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>E2098/D2098</f>
        <v>1.0166666666666666</v>
      </c>
      <c r="S2098" t="str">
        <f t="shared" si="136"/>
        <v>music</v>
      </c>
      <c r="T2098" t="str">
        <f t="shared" si="135"/>
        <v>indie rock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33"/>
        <v>40878.626562500001</v>
      </c>
      <c r="K2099">
        <v>1317564135</v>
      </c>
      <c r="L2099" s="13">
        <f t="shared" si="13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>E2099/D2099</f>
        <v>1</v>
      </c>
      <c r="S2099" t="str">
        <f t="shared" si="136"/>
        <v>music</v>
      </c>
      <c r="T2099" t="str">
        <f t="shared" si="135"/>
        <v>indie rock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33"/>
        <v>40976.11383101852</v>
      </c>
      <c r="K2100">
        <v>1328582635</v>
      </c>
      <c r="L2100" s="13">
        <f t="shared" si="13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>E2100/D2100</f>
        <v>1.0033333333333334</v>
      </c>
      <c r="S2100" t="str">
        <f t="shared" si="136"/>
        <v>music</v>
      </c>
      <c r="T2100" t="str">
        <f t="shared" si="135"/>
        <v>indie rock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33"/>
        <v>42187.152777777781</v>
      </c>
      <c r="K2101">
        <v>1434650084</v>
      </c>
      <c r="L2101" s="13">
        <f t="shared" si="13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>E2101/D2101</f>
        <v>1.3236666666666668</v>
      </c>
      <c r="S2101" t="str">
        <f t="shared" si="136"/>
        <v>music</v>
      </c>
      <c r="T2101" t="str">
        <f t="shared" si="135"/>
        <v>indie rock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33"/>
        <v>41090.165972222225</v>
      </c>
      <c r="K2102">
        <v>1339704141</v>
      </c>
      <c r="L2102" s="13">
        <f t="shared" si="13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>E2102/D2102</f>
        <v>1.3666666666666667</v>
      </c>
      <c r="S2102" t="str">
        <f t="shared" si="136"/>
        <v>music</v>
      </c>
      <c r="T2102" t="str">
        <f t="shared" si="135"/>
        <v>indie rock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33"/>
        <v>40952.149467592593</v>
      </c>
      <c r="K2103">
        <v>1323920114</v>
      </c>
      <c r="L2103" s="13">
        <f t="shared" si="13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>E2103/D2103</f>
        <v>1.1325000000000001</v>
      </c>
      <c r="S2103" t="str">
        <f t="shared" si="136"/>
        <v>music</v>
      </c>
      <c r="T2103" t="str">
        <f t="shared" si="135"/>
        <v>indie rock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33"/>
        <v>40668.868611111109</v>
      </c>
      <c r="K2104">
        <v>1302036648</v>
      </c>
      <c r="L2104" s="13">
        <f t="shared" si="13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>E2104/D2104</f>
        <v>1.36</v>
      </c>
      <c r="S2104" t="str">
        <f t="shared" si="136"/>
        <v>music</v>
      </c>
      <c r="T2104" t="str">
        <f t="shared" si="135"/>
        <v>indie rock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33"/>
        <v>41222.7966087963</v>
      </c>
      <c r="K2105">
        <v>1349892427</v>
      </c>
      <c r="L2105" s="13">
        <f t="shared" si="13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>E2105/D2105</f>
        <v>1.4612318374694613</v>
      </c>
      <c r="S2105" t="str">
        <f t="shared" si="136"/>
        <v>music</v>
      </c>
      <c r="T2105" t="str">
        <f t="shared" si="135"/>
        <v>indie rock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33"/>
        <v>41425</v>
      </c>
      <c r="K2106">
        <v>1367286434</v>
      </c>
      <c r="L2106" s="13">
        <f t="shared" si="13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>E2106/D2106</f>
        <v>1.2949999999999999</v>
      </c>
      <c r="S2106" t="str">
        <f t="shared" si="136"/>
        <v>music</v>
      </c>
      <c r="T2106" t="str">
        <f t="shared" si="135"/>
        <v>indie rock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33"/>
        <v>41964.166666666672</v>
      </c>
      <c r="K2107">
        <v>1415472953</v>
      </c>
      <c r="L2107" s="13">
        <f t="shared" si="13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>E2107/D2107</f>
        <v>2.54</v>
      </c>
      <c r="S2107" t="str">
        <f t="shared" si="136"/>
        <v>music</v>
      </c>
      <c r="T2107" t="str">
        <f t="shared" si="135"/>
        <v>indie rock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33"/>
        <v>41300.21497685185</v>
      </c>
      <c r="K2108">
        <v>1356584974</v>
      </c>
      <c r="L2108" s="13">
        <f t="shared" si="13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>E2108/D2108</f>
        <v>1.0704545454545455</v>
      </c>
      <c r="S2108" t="str">
        <f t="shared" si="136"/>
        <v>music</v>
      </c>
      <c r="T2108" t="str">
        <f t="shared" si="135"/>
        <v>indie rock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33"/>
        <v>41955.752233796295</v>
      </c>
      <c r="K2109">
        <v>1413997393</v>
      </c>
      <c r="L2109" s="13">
        <f t="shared" si="13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>E2109/D2109</f>
        <v>1.0773299999999999</v>
      </c>
      <c r="S2109" t="str">
        <f t="shared" si="136"/>
        <v>music</v>
      </c>
      <c r="T2109" t="str">
        <f t="shared" si="135"/>
        <v>indie rock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33"/>
        <v>41162.163194444445</v>
      </c>
      <c r="K2110">
        <v>1344917580</v>
      </c>
      <c r="L2110" s="13">
        <f t="shared" si="13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>E2110/D2110</f>
        <v>1.0731250000000001</v>
      </c>
      <c r="S2110" t="str">
        <f t="shared" si="136"/>
        <v>music</v>
      </c>
      <c r="T2110" t="str">
        <f t="shared" si="135"/>
        <v>indie rock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33"/>
        <v>42190.708530092597</v>
      </c>
      <c r="K2111">
        <v>1433523617</v>
      </c>
      <c r="L2111" s="13">
        <f t="shared" si="13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>E2111/D2111</f>
        <v>1.06525</v>
      </c>
      <c r="S2111" t="str">
        <f t="shared" si="136"/>
        <v>music</v>
      </c>
      <c r="T2111" t="str">
        <f t="shared" si="135"/>
        <v>indie rock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33"/>
        <v>41787.207638888889</v>
      </c>
      <c r="K2112">
        <v>1398873969</v>
      </c>
      <c r="L2112" s="13">
        <f t="shared" si="13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>E2112/D2112</f>
        <v>1.0035000000000001</v>
      </c>
      <c r="S2112" t="str">
        <f t="shared" si="136"/>
        <v>music</v>
      </c>
      <c r="T2112" t="str">
        <f t="shared" si="135"/>
        <v>indie rock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33"/>
        <v>40770.041666666664</v>
      </c>
      <c r="K2113">
        <v>1307594625</v>
      </c>
      <c r="L2113" s="13">
        <f t="shared" si="13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>E2113/D2113</f>
        <v>1.0649999999999999</v>
      </c>
      <c r="S2113" t="str">
        <f t="shared" si="136"/>
        <v>music</v>
      </c>
      <c r="T2113" t="str">
        <f t="shared" si="135"/>
        <v>indie rock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33"/>
        <v>41379.928159722222</v>
      </c>
      <c r="K2114">
        <v>1364854593</v>
      </c>
      <c r="L2114" s="13">
        <f t="shared" si="13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>E2114/D2114</f>
        <v>1</v>
      </c>
      <c r="S2114" t="str">
        <f t="shared" si="136"/>
        <v>music</v>
      </c>
      <c r="T2114" t="str">
        <f t="shared" si="135"/>
        <v>indie rock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7">(((I2115/60)/60)/24)+DATE(1970,1,1)</f>
        <v>41905.86546296296</v>
      </c>
      <c r="K2115">
        <v>1408481176</v>
      </c>
      <c r="L2115" s="13">
        <f t="shared" ref="L2115:L2178" si="138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>E2115/D2115</f>
        <v>1.0485714285714285</v>
      </c>
      <c r="S2115" t="str">
        <f t="shared" si="136"/>
        <v>music</v>
      </c>
      <c r="T2115" t="str">
        <f t="shared" ref="T2115:T2178" si="139">RIGHT(P2115,LEN(P2115)-SEARCH("/",P2115))</f>
        <v>indie rock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7"/>
        <v>40521.207638888889</v>
      </c>
      <c r="K2116">
        <v>1286480070</v>
      </c>
      <c r="L2116" s="13">
        <f t="shared" si="138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>E2116/D2116</f>
        <v>1.0469999999999999</v>
      </c>
      <c r="S2116" t="str">
        <f t="shared" si="136"/>
        <v>music</v>
      </c>
      <c r="T2116" t="str">
        <f t="shared" si="139"/>
        <v>indie rock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7"/>
        <v>40594.081030092595</v>
      </c>
      <c r="K2117">
        <v>1295575001</v>
      </c>
      <c r="L2117" s="13">
        <f t="shared" si="138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>E2117/D2117</f>
        <v>2.2566666666666668</v>
      </c>
      <c r="S2117" t="str">
        <f t="shared" si="136"/>
        <v>music</v>
      </c>
      <c r="T2117" t="str">
        <f t="shared" si="139"/>
        <v>indie rock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7"/>
        <v>41184.777812500004</v>
      </c>
      <c r="K2118">
        <v>1345056003</v>
      </c>
      <c r="L2118" s="13">
        <f t="shared" si="138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>E2118/D2118</f>
        <v>1.0090416666666666</v>
      </c>
      <c r="S2118" t="str">
        <f t="shared" si="136"/>
        <v>music</v>
      </c>
      <c r="T2118" t="str">
        <f t="shared" si="139"/>
        <v>indie rock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7"/>
        <v>42304.207638888889</v>
      </c>
      <c r="K2119">
        <v>1444699549</v>
      </c>
      <c r="L2119" s="13">
        <f t="shared" si="138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>E2119/D2119</f>
        <v>1.4775</v>
      </c>
      <c r="S2119" t="str">
        <f t="shared" si="136"/>
        <v>music</v>
      </c>
      <c r="T2119" t="str">
        <f t="shared" si="139"/>
        <v>indie rock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7"/>
        <v>40748.839537037034</v>
      </c>
      <c r="K2120">
        <v>1308946136</v>
      </c>
      <c r="L2120" s="13">
        <f t="shared" si="138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>E2120/D2120</f>
        <v>1.3461099999999999</v>
      </c>
      <c r="S2120" t="str">
        <f t="shared" si="136"/>
        <v>music</v>
      </c>
      <c r="T2120" t="str">
        <f t="shared" si="139"/>
        <v>indie rock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7"/>
        <v>41137.130150462966</v>
      </c>
      <c r="K2121">
        <v>1342494445</v>
      </c>
      <c r="L2121" s="13">
        <f t="shared" si="138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>E2121/D2121</f>
        <v>1.0075000000000001</v>
      </c>
      <c r="S2121" t="str">
        <f t="shared" si="136"/>
        <v>music</v>
      </c>
      <c r="T2121" t="str">
        <f t="shared" si="139"/>
        <v>indie rock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7"/>
        <v>41640.964537037034</v>
      </c>
      <c r="K2122">
        <v>1384384136</v>
      </c>
      <c r="L2122" s="13">
        <f t="shared" si="138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>E2122/D2122</f>
        <v>1.00880375</v>
      </c>
      <c r="S2122" t="str">
        <f t="shared" si="136"/>
        <v>music</v>
      </c>
      <c r="T2122" t="str">
        <f t="shared" si="139"/>
        <v>indie rock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7"/>
        <v>42746.7424537037</v>
      </c>
      <c r="K2123">
        <v>1481564948</v>
      </c>
      <c r="L2123" s="13">
        <f t="shared" si="138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>E2123/D2123</f>
        <v>5.6800000000000002E-3</v>
      </c>
      <c r="S2123" t="str">
        <f t="shared" ref="S2123:S2186" si="140">LEFT(P2123,SEARCH("/",P2123)-1)</f>
        <v>games</v>
      </c>
      <c r="T2123" t="str">
        <f t="shared" si="139"/>
        <v>video games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7"/>
        <v>42742.300567129627</v>
      </c>
      <c r="K2124">
        <v>1481181169</v>
      </c>
      <c r="L2124" s="13">
        <f t="shared" si="138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>E2124/D2124</f>
        <v>3.875E-3</v>
      </c>
      <c r="S2124" t="str">
        <f t="shared" si="140"/>
        <v>games</v>
      </c>
      <c r="T2124" t="str">
        <f t="shared" si="139"/>
        <v>video games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7"/>
        <v>40252.290972222225</v>
      </c>
      <c r="K2125">
        <v>1263982307</v>
      </c>
      <c r="L2125" s="13">
        <f t="shared" si="138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>E2125/D2125</f>
        <v>0.1</v>
      </c>
      <c r="S2125" t="str">
        <f t="shared" si="140"/>
        <v>games</v>
      </c>
      <c r="T2125" t="str">
        <f t="shared" si="139"/>
        <v>video games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7"/>
        <v>40512.208333333336</v>
      </c>
      <c r="K2126">
        <v>1286930435</v>
      </c>
      <c r="L2126" s="13">
        <f t="shared" si="138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>E2126/D2126</f>
        <v>0.10454545454545454</v>
      </c>
      <c r="S2126" t="str">
        <f t="shared" si="140"/>
        <v>games</v>
      </c>
      <c r="T2126" t="str">
        <f t="shared" si="139"/>
        <v>video games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7"/>
        <v>42221.023530092592</v>
      </c>
      <c r="K2127">
        <v>1436142833</v>
      </c>
      <c r="L2127" s="13">
        <f t="shared" si="138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>E2127/D2127</f>
        <v>1.4200000000000001E-2</v>
      </c>
      <c r="S2127" t="str">
        <f t="shared" si="140"/>
        <v>games</v>
      </c>
      <c r="T2127" t="str">
        <f t="shared" si="139"/>
        <v>video games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7"/>
        <v>41981.973229166666</v>
      </c>
      <c r="K2128">
        <v>1415488887</v>
      </c>
      <c r="L2128" s="13">
        <f t="shared" si="138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>E2128/D2128</f>
        <v>5.0000000000000001E-4</v>
      </c>
      <c r="S2128" t="str">
        <f t="shared" si="140"/>
        <v>games</v>
      </c>
      <c r="T2128" t="str">
        <f t="shared" si="139"/>
        <v>video games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7"/>
        <v>42075.463692129633</v>
      </c>
      <c r="K2129">
        <v>1423570063</v>
      </c>
      <c r="L2129" s="13">
        <f t="shared" si="138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>E2129/D2129</f>
        <v>0.28842857142857142</v>
      </c>
      <c r="S2129" t="str">
        <f t="shared" si="140"/>
        <v>games</v>
      </c>
      <c r="T2129" t="str">
        <f t="shared" si="139"/>
        <v>video games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7"/>
        <v>41903.772789351853</v>
      </c>
      <c r="K2130">
        <v>1406140369</v>
      </c>
      <c r="L2130" s="13">
        <f t="shared" si="138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>E2130/D2130</f>
        <v>1.6666666666666668E-3</v>
      </c>
      <c r="S2130" t="str">
        <f t="shared" si="140"/>
        <v>games</v>
      </c>
      <c r="T2130" t="str">
        <f t="shared" si="139"/>
        <v>video games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7"/>
        <v>42439.024305555555</v>
      </c>
      <c r="K2131">
        <v>1454978100</v>
      </c>
      <c r="L2131" s="13">
        <f t="shared" si="138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>E2131/D2131</f>
        <v>0.11799999999999999</v>
      </c>
      <c r="S2131" t="str">
        <f t="shared" si="140"/>
        <v>games</v>
      </c>
      <c r="T2131" t="str">
        <f t="shared" si="139"/>
        <v>video games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7"/>
        <v>41867.086377314816</v>
      </c>
      <c r="K2132">
        <v>1405130663</v>
      </c>
      <c r="L2132" s="13">
        <f t="shared" si="138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>E2132/D2132</f>
        <v>2.0238095238095236E-3</v>
      </c>
      <c r="S2132" t="str">
        <f t="shared" si="140"/>
        <v>games</v>
      </c>
      <c r="T2132" t="str">
        <f t="shared" si="139"/>
        <v>video games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7"/>
        <v>42197.207071759258</v>
      </c>
      <c r="K2133">
        <v>1434085091</v>
      </c>
      <c r="L2133" s="13">
        <f t="shared" si="138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>E2133/D2133</f>
        <v>0.05</v>
      </c>
      <c r="S2133" t="str">
        <f t="shared" si="140"/>
        <v>games</v>
      </c>
      <c r="T2133" t="str">
        <f t="shared" si="139"/>
        <v>video games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7"/>
        <v>41673.487175925926</v>
      </c>
      <c r="K2134">
        <v>1388835692</v>
      </c>
      <c r="L2134" s="13">
        <f t="shared" si="138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>E2134/D2134</f>
        <v>2.1129899999999997E-2</v>
      </c>
      <c r="S2134" t="str">
        <f t="shared" si="140"/>
        <v>games</v>
      </c>
      <c r="T2134" t="str">
        <f t="shared" si="139"/>
        <v>video games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7"/>
        <v>40657.290972222225</v>
      </c>
      <c r="K2135">
        <v>1300328399</v>
      </c>
      <c r="L2135" s="13">
        <f t="shared" si="138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>E2135/D2135</f>
        <v>1.6E-2</v>
      </c>
      <c r="S2135" t="str">
        <f t="shared" si="140"/>
        <v>games</v>
      </c>
      <c r="T2135" t="str">
        <f t="shared" si="139"/>
        <v>video games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7"/>
        <v>41391.886469907404</v>
      </c>
      <c r="K2136">
        <v>1364505391</v>
      </c>
      <c r="L2136" s="13">
        <f t="shared" si="138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>E2136/D2136</f>
        <v>1.7333333333333333E-2</v>
      </c>
      <c r="S2136" t="str">
        <f t="shared" si="140"/>
        <v>games</v>
      </c>
      <c r="T2136" t="str">
        <f t="shared" si="139"/>
        <v>video games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7"/>
        <v>41186.963344907403</v>
      </c>
      <c r="K2137">
        <v>1346800033</v>
      </c>
      <c r="L2137" s="13">
        <f t="shared" si="138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>E2137/D2137</f>
        <v>9.5600000000000004E-2</v>
      </c>
      <c r="S2137" t="str">
        <f t="shared" si="140"/>
        <v>games</v>
      </c>
      <c r="T2137" t="str">
        <f t="shared" si="139"/>
        <v>video games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7"/>
        <v>41566.509097222224</v>
      </c>
      <c r="K2138">
        <v>1379592786</v>
      </c>
      <c r="L2138" s="13">
        <f t="shared" si="138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>E2138/D2138</f>
        <v>5.9612499999999998E-4</v>
      </c>
      <c r="S2138" t="str">
        <f t="shared" si="140"/>
        <v>games</v>
      </c>
      <c r="T2138" t="str">
        <f t="shared" si="139"/>
        <v>video games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7"/>
        <v>41978.771168981482</v>
      </c>
      <c r="K2139">
        <v>1415212229</v>
      </c>
      <c r="L2139" s="13">
        <f t="shared" si="138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>E2139/D2139</f>
        <v>0.28405999999999998</v>
      </c>
      <c r="S2139" t="str">
        <f t="shared" si="140"/>
        <v>games</v>
      </c>
      <c r="T2139" t="str">
        <f t="shared" si="139"/>
        <v>video games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7"/>
        <v>41587.054849537039</v>
      </c>
      <c r="K2140">
        <v>1381364339</v>
      </c>
      <c r="L2140" s="13">
        <f t="shared" si="138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>E2140/D2140</f>
        <v>0.128</v>
      </c>
      <c r="S2140" t="str">
        <f t="shared" si="140"/>
        <v>games</v>
      </c>
      <c r="T2140" t="str">
        <f t="shared" si="139"/>
        <v>video games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7"/>
        <v>42677.750092592592</v>
      </c>
      <c r="K2141">
        <v>1475604008</v>
      </c>
      <c r="L2141" s="13">
        <f t="shared" si="138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>E2141/D2141</f>
        <v>5.4199999999999998E-2</v>
      </c>
      <c r="S2141" t="str">
        <f t="shared" si="140"/>
        <v>games</v>
      </c>
      <c r="T2141" t="str">
        <f t="shared" si="139"/>
        <v>video games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7"/>
        <v>41285.833611111113</v>
      </c>
      <c r="K2142">
        <v>1355342424</v>
      </c>
      <c r="L2142" s="13">
        <f t="shared" si="138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>E2142/D2142</f>
        <v>1.1199999999999999E-3</v>
      </c>
      <c r="S2142" t="str">
        <f t="shared" si="140"/>
        <v>games</v>
      </c>
      <c r="T2142" t="str">
        <f t="shared" si="139"/>
        <v>video games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7"/>
        <v>41957.277303240742</v>
      </c>
      <c r="K2143">
        <v>1413351559</v>
      </c>
      <c r="L2143" s="13">
        <f t="shared" si="138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>E2143/D2143</f>
        <v>0</v>
      </c>
      <c r="S2143" t="str">
        <f t="shared" si="140"/>
        <v>games</v>
      </c>
      <c r="T2143" t="str">
        <f t="shared" si="139"/>
        <v>video games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7"/>
        <v>42368.701504629629</v>
      </c>
      <c r="K2144">
        <v>1449075010</v>
      </c>
      <c r="L2144" s="13">
        <f t="shared" si="138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>E2144/D2144</f>
        <v>5.7238095238095241E-2</v>
      </c>
      <c r="S2144" t="str">
        <f t="shared" si="140"/>
        <v>games</v>
      </c>
      <c r="T2144" t="str">
        <f t="shared" si="139"/>
        <v>video games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7"/>
        <v>40380.791666666664</v>
      </c>
      <c r="K2145">
        <v>1275599812</v>
      </c>
      <c r="L2145" s="13">
        <f t="shared" si="138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>E2145/D2145</f>
        <v>0.1125</v>
      </c>
      <c r="S2145" t="str">
        <f t="shared" si="140"/>
        <v>games</v>
      </c>
      <c r="T2145" t="str">
        <f t="shared" si="139"/>
        <v>video games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7"/>
        <v>41531.546759259261</v>
      </c>
      <c r="K2146">
        <v>1376399240</v>
      </c>
      <c r="L2146" s="13">
        <f t="shared" si="138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>E2146/D2146</f>
        <v>1.7098591549295775E-2</v>
      </c>
      <c r="S2146" t="str">
        <f t="shared" si="140"/>
        <v>games</v>
      </c>
      <c r="T2146" t="str">
        <f t="shared" si="139"/>
        <v>video games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7"/>
        <v>41605.279097222221</v>
      </c>
      <c r="K2147">
        <v>1382938914</v>
      </c>
      <c r="L2147" s="13">
        <f t="shared" si="138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>E2147/D2147</f>
        <v>0.30433333333333334</v>
      </c>
      <c r="S2147" t="str">
        <f t="shared" si="140"/>
        <v>games</v>
      </c>
      <c r="T2147" t="str">
        <f t="shared" si="139"/>
        <v>video games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7"/>
        <v>42411.679513888885</v>
      </c>
      <c r="K2148">
        <v>1453997910</v>
      </c>
      <c r="L2148" s="13">
        <f t="shared" si="138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>E2148/D2148</f>
        <v>2.0000000000000001E-4</v>
      </c>
      <c r="S2148" t="str">
        <f t="shared" si="140"/>
        <v>games</v>
      </c>
      <c r="T2148" t="str">
        <f t="shared" si="139"/>
        <v>video games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7"/>
        <v>41959.337361111116</v>
      </c>
      <c r="K2149">
        <v>1413356748</v>
      </c>
      <c r="L2149" s="13">
        <f t="shared" si="138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>E2149/D2149</f>
        <v>6.9641025641025639E-3</v>
      </c>
      <c r="S2149" t="str">
        <f t="shared" si="140"/>
        <v>games</v>
      </c>
      <c r="T2149" t="str">
        <f t="shared" si="139"/>
        <v>video games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7"/>
        <v>42096.691921296297</v>
      </c>
      <c r="K2150">
        <v>1425404182</v>
      </c>
      <c r="L2150" s="13">
        <f t="shared" si="138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>E2150/D2150</f>
        <v>0.02</v>
      </c>
      <c r="S2150" t="str">
        <f t="shared" si="140"/>
        <v>games</v>
      </c>
      <c r="T2150" t="str">
        <f t="shared" si="139"/>
        <v>video games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7"/>
        <v>40390</v>
      </c>
      <c r="K2151">
        <v>1277512556</v>
      </c>
      <c r="L2151" s="13">
        <f t="shared" si="138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>E2151/D2151</f>
        <v>0</v>
      </c>
      <c r="S2151" t="str">
        <f t="shared" si="140"/>
        <v>games</v>
      </c>
      <c r="T2151" t="str">
        <f t="shared" si="139"/>
        <v>video games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7"/>
        <v>42564.284710648149</v>
      </c>
      <c r="K2152">
        <v>1465800599</v>
      </c>
      <c r="L2152" s="13">
        <f t="shared" si="138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>E2152/D2152</f>
        <v>8.0999999999999996E-3</v>
      </c>
      <c r="S2152" t="str">
        <f t="shared" si="140"/>
        <v>games</v>
      </c>
      <c r="T2152" t="str">
        <f t="shared" si="139"/>
        <v>video games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7"/>
        <v>42550.847384259265</v>
      </c>
      <c r="K2153">
        <v>1464639614</v>
      </c>
      <c r="L2153" s="13">
        <f t="shared" si="138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>E2153/D2153</f>
        <v>2.6222222222222224E-3</v>
      </c>
      <c r="S2153" t="str">
        <f t="shared" si="140"/>
        <v>games</v>
      </c>
      <c r="T2153" t="str">
        <f t="shared" si="139"/>
        <v>video games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7"/>
        <v>41713.790613425925</v>
      </c>
      <c r="K2154">
        <v>1392321509</v>
      </c>
      <c r="L2154" s="13">
        <f t="shared" si="138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>E2154/D2154</f>
        <v>1.6666666666666668E-3</v>
      </c>
      <c r="S2154" t="str">
        <f t="shared" si="140"/>
        <v>games</v>
      </c>
      <c r="T2154" t="str">
        <f t="shared" si="139"/>
        <v>video games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7"/>
        <v>42014.332638888889</v>
      </c>
      <c r="K2155">
        <v>1417470718</v>
      </c>
      <c r="L2155" s="13">
        <f t="shared" si="138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>E2155/D2155</f>
        <v>9.1244548809124457E-5</v>
      </c>
      <c r="S2155" t="str">
        <f t="shared" si="140"/>
        <v>games</v>
      </c>
      <c r="T2155" t="str">
        <f t="shared" si="139"/>
        <v>video games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7"/>
        <v>41667.632256944446</v>
      </c>
      <c r="K2156">
        <v>1389193827</v>
      </c>
      <c r="L2156" s="13">
        <f t="shared" si="138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>E2156/D2156</f>
        <v>8.0000000000000002E-3</v>
      </c>
      <c r="S2156" t="str">
        <f t="shared" si="140"/>
        <v>games</v>
      </c>
      <c r="T2156" t="str">
        <f t="shared" si="139"/>
        <v>video games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7"/>
        <v>42460.70584490741</v>
      </c>
      <c r="K2157">
        <v>1456854985</v>
      </c>
      <c r="L2157" s="13">
        <f t="shared" si="138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>E2157/D2157</f>
        <v>2.3E-2</v>
      </c>
      <c r="S2157" t="str">
        <f t="shared" si="140"/>
        <v>games</v>
      </c>
      <c r="T2157" t="str">
        <f t="shared" si="139"/>
        <v>video games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7"/>
        <v>41533.85423611111</v>
      </c>
      <c r="K2158">
        <v>1375475406</v>
      </c>
      <c r="L2158" s="13">
        <f t="shared" si="138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>E2158/D2158</f>
        <v>2.6660714285714284E-2</v>
      </c>
      <c r="S2158" t="str">
        <f t="shared" si="140"/>
        <v>games</v>
      </c>
      <c r="T2158" t="str">
        <f t="shared" si="139"/>
        <v>video games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7"/>
        <v>42727.332638888889</v>
      </c>
      <c r="K2159">
        <v>1479684783</v>
      </c>
      <c r="L2159" s="13">
        <f t="shared" si="138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>E2159/D2159</f>
        <v>0.28192</v>
      </c>
      <c r="S2159" t="str">
        <f t="shared" si="140"/>
        <v>games</v>
      </c>
      <c r="T2159" t="str">
        <f t="shared" si="139"/>
        <v>video games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7"/>
        <v>41309.853865740741</v>
      </c>
      <c r="K2160">
        <v>1356121774</v>
      </c>
      <c r="L2160" s="13">
        <f t="shared" si="138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>E2160/D2160</f>
        <v>6.5900366666666668E-2</v>
      </c>
      <c r="S2160" t="str">
        <f t="shared" si="140"/>
        <v>games</v>
      </c>
      <c r="T2160" t="str">
        <f t="shared" si="139"/>
        <v>video games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7"/>
        <v>40740.731180555551</v>
      </c>
      <c r="K2161">
        <v>1308245574</v>
      </c>
      <c r="L2161" s="13">
        <f t="shared" si="138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>E2161/D2161</f>
        <v>7.2222222222222219E-3</v>
      </c>
      <c r="S2161" t="str">
        <f t="shared" si="140"/>
        <v>games</v>
      </c>
      <c r="T2161" t="str">
        <f t="shared" si="139"/>
        <v>video games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7"/>
        <v>41048.711863425924</v>
      </c>
      <c r="K2162">
        <v>1334855105</v>
      </c>
      <c r="L2162" s="13">
        <f t="shared" si="138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>E2162/D2162</f>
        <v>8.5000000000000006E-3</v>
      </c>
      <c r="S2162" t="str">
        <f t="shared" si="140"/>
        <v>games</v>
      </c>
      <c r="T2162" t="str">
        <f t="shared" si="139"/>
        <v>video games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7"/>
        <v>42270.852534722217</v>
      </c>
      <c r="K2163">
        <v>1440448059</v>
      </c>
      <c r="L2163" s="13">
        <f t="shared" si="138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>E2163/D2163</f>
        <v>1.1575</v>
      </c>
      <c r="S2163" t="str">
        <f t="shared" si="140"/>
        <v>music</v>
      </c>
      <c r="T2163" t="str">
        <f t="shared" si="139"/>
        <v>rock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7"/>
        <v>41844.766099537039</v>
      </c>
      <c r="K2164">
        <v>1403547791</v>
      </c>
      <c r="L2164" s="13">
        <f t="shared" si="138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>E2164/D2164</f>
        <v>1.1226666666666667</v>
      </c>
      <c r="S2164" t="str">
        <f t="shared" si="140"/>
        <v>music</v>
      </c>
      <c r="T2164" t="str">
        <f t="shared" si="139"/>
        <v>rock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7"/>
        <v>42163.159722222219</v>
      </c>
      <c r="K2165">
        <v>1429306520</v>
      </c>
      <c r="L2165" s="13">
        <f t="shared" si="138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>E2165/D2165</f>
        <v>1.3220000000000001</v>
      </c>
      <c r="S2165" t="str">
        <f t="shared" si="140"/>
        <v>music</v>
      </c>
      <c r="T2165" t="str">
        <f t="shared" si="139"/>
        <v>rock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7"/>
        <v>42546.165972222225</v>
      </c>
      <c r="K2166">
        <v>1464196414</v>
      </c>
      <c r="L2166" s="13">
        <f t="shared" si="138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>E2166/D2166</f>
        <v>1.0263636363636364</v>
      </c>
      <c r="S2166" t="str">
        <f t="shared" si="140"/>
        <v>music</v>
      </c>
      <c r="T2166" t="str">
        <f t="shared" si="139"/>
        <v>rock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7"/>
        <v>42468.625405092593</v>
      </c>
      <c r="K2167">
        <v>1457539235</v>
      </c>
      <c r="L2167" s="13">
        <f t="shared" si="138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>E2167/D2167</f>
        <v>1.3864000000000001</v>
      </c>
      <c r="S2167" t="str">
        <f t="shared" si="140"/>
        <v>music</v>
      </c>
      <c r="T2167" t="str">
        <f t="shared" si="139"/>
        <v>rock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7"/>
        <v>41978.879837962959</v>
      </c>
      <c r="K2168">
        <v>1413922018</v>
      </c>
      <c r="L2168" s="13">
        <f t="shared" si="138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>E2168/D2168</f>
        <v>1.466</v>
      </c>
      <c r="S2168" t="str">
        <f t="shared" si="140"/>
        <v>music</v>
      </c>
      <c r="T2168" t="str">
        <f t="shared" si="139"/>
        <v>rock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7"/>
        <v>41167.066400462965</v>
      </c>
      <c r="K2169">
        <v>1346463337</v>
      </c>
      <c r="L2169" s="13">
        <f t="shared" si="138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>E2169/D2169</f>
        <v>1.2</v>
      </c>
      <c r="S2169" t="str">
        <f t="shared" si="140"/>
        <v>music</v>
      </c>
      <c r="T2169" t="str">
        <f t="shared" si="139"/>
        <v>rock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7"/>
        <v>42776.208333333328</v>
      </c>
      <c r="K2170">
        <v>1484058261</v>
      </c>
      <c r="L2170" s="13">
        <f t="shared" si="138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>E2170/D2170</f>
        <v>1.215816111111111</v>
      </c>
      <c r="S2170" t="str">
        <f t="shared" si="140"/>
        <v>music</v>
      </c>
      <c r="T2170" t="str">
        <f t="shared" si="139"/>
        <v>rock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7"/>
        <v>42796.700821759259</v>
      </c>
      <c r="K2171">
        <v>1488214151</v>
      </c>
      <c r="L2171" s="13">
        <f t="shared" si="138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>E2171/D2171</f>
        <v>1</v>
      </c>
      <c r="S2171" t="str">
        <f t="shared" si="140"/>
        <v>music</v>
      </c>
      <c r="T2171" t="str">
        <f t="shared" si="139"/>
        <v>rock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7"/>
        <v>42238.750254629631</v>
      </c>
      <c r="K2172">
        <v>1436810422</v>
      </c>
      <c r="L2172" s="13">
        <f t="shared" si="138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>E2172/D2172</f>
        <v>1.8085714285714285</v>
      </c>
      <c r="S2172" t="str">
        <f t="shared" si="140"/>
        <v>music</v>
      </c>
      <c r="T2172" t="str">
        <f t="shared" si="139"/>
        <v>rock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7"/>
        <v>42177.208333333328</v>
      </c>
      <c r="K2173">
        <v>1431903495</v>
      </c>
      <c r="L2173" s="13">
        <f t="shared" si="138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>E2173/D2173</f>
        <v>1.0607500000000001</v>
      </c>
      <c r="S2173" t="str">
        <f t="shared" si="140"/>
        <v>music</v>
      </c>
      <c r="T2173" t="str">
        <f t="shared" si="139"/>
        <v>rock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7"/>
        <v>42112.580092592587</v>
      </c>
      <c r="K2174">
        <v>1426773320</v>
      </c>
      <c r="L2174" s="13">
        <f t="shared" si="138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>E2174/D2174</f>
        <v>1</v>
      </c>
      <c r="S2174" t="str">
        <f t="shared" si="140"/>
        <v>music</v>
      </c>
      <c r="T2174" t="str">
        <f t="shared" si="139"/>
        <v>rock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7"/>
        <v>41527.165972222225</v>
      </c>
      <c r="K2175">
        <v>1376066243</v>
      </c>
      <c r="L2175" s="13">
        <f t="shared" si="138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>E2175/D2175</f>
        <v>1.2692857142857144</v>
      </c>
      <c r="S2175" t="str">
        <f t="shared" si="140"/>
        <v>music</v>
      </c>
      <c r="T2175" t="str">
        <f t="shared" si="139"/>
        <v>rock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7"/>
        <v>42495.542905092589</v>
      </c>
      <c r="K2176">
        <v>1459861307</v>
      </c>
      <c r="L2176" s="13">
        <f t="shared" si="138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>E2176/D2176</f>
        <v>1.0297499999999999</v>
      </c>
      <c r="S2176" t="str">
        <f t="shared" si="140"/>
        <v>music</v>
      </c>
      <c r="T2176" t="str">
        <f t="shared" si="139"/>
        <v>rock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7"/>
        <v>42572.009097222224</v>
      </c>
      <c r="K2177">
        <v>1468455186</v>
      </c>
      <c r="L2177" s="13">
        <f t="shared" si="138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>E2177/D2177</f>
        <v>2.5</v>
      </c>
      <c r="S2177" t="str">
        <f t="shared" si="140"/>
        <v>music</v>
      </c>
      <c r="T2177" t="str">
        <f t="shared" si="139"/>
        <v>rock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7"/>
        <v>42126.633206018523</v>
      </c>
      <c r="K2178">
        <v>1427987509</v>
      </c>
      <c r="L2178" s="13">
        <f t="shared" si="138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>E2178/D2178</f>
        <v>1.2602</v>
      </c>
      <c r="S2178" t="str">
        <f t="shared" si="140"/>
        <v>music</v>
      </c>
      <c r="T2178" t="str">
        <f t="shared" si="139"/>
        <v>rock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41">(((I2179/60)/60)/24)+DATE(1970,1,1)</f>
        <v>42527.250775462962</v>
      </c>
      <c r="K2179">
        <v>1463032867</v>
      </c>
      <c r="L2179" s="13">
        <f t="shared" ref="L2179:L2242" si="142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>E2179/D2179</f>
        <v>1.0012000000000001</v>
      </c>
      <c r="S2179" t="str">
        <f t="shared" si="140"/>
        <v>music</v>
      </c>
      <c r="T2179" t="str">
        <f t="shared" ref="T2179:T2242" si="143">RIGHT(P2179,LEN(P2179)-SEARCH("/",P2179))</f>
        <v>rock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41"/>
        <v>42753.63653935185</v>
      </c>
      <c r="K2180">
        <v>1482160597</v>
      </c>
      <c r="L2180" s="13">
        <f t="shared" si="142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>E2180/D2180</f>
        <v>1.3864000000000001</v>
      </c>
      <c r="S2180" t="str">
        <f t="shared" si="140"/>
        <v>music</v>
      </c>
      <c r="T2180" t="str">
        <f t="shared" si="143"/>
        <v>rock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41"/>
        <v>42105.171203703707</v>
      </c>
      <c r="K2181">
        <v>1426133192</v>
      </c>
      <c r="L2181" s="13">
        <f t="shared" si="142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>E2181/D2181</f>
        <v>1.6140000000000001</v>
      </c>
      <c r="S2181" t="str">
        <f t="shared" si="140"/>
        <v>music</v>
      </c>
      <c r="T2181" t="str">
        <f t="shared" si="143"/>
        <v>rock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41"/>
        <v>42321.711435185185</v>
      </c>
      <c r="K2182">
        <v>1443801868</v>
      </c>
      <c r="L2182" s="13">
        <f t="shared" si="142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>E2182/D2182</f>
        <v>1.071842</v>
      </c>
      <c r="S2182" t="str">
        <f t="shared" si="140"/>
        <v>music</v>
      </c>
      <c r="T2182" t="str">
        <f t="shared" si="143"/>
        <v>rock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41"/>
        <v>42787.005243055552</v>
      </c>
      <c r="K2183">
        <v>1486426053</v>
      </c>
      <c r="L2183" s="13">
        <f t="shared" si="142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>E2183/D2183</f>
        <v>1.5309999999999999</v>
      </c>
      <c r="S2183" t="str">
        <f t="shared" si="140"/>
        <v>games</v>
      </c>
      <c r="T2183" t="str">
        <f t="shared" si="143"/>
        <v>tabletop games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41"/>
        <v>41914.900752314818</v>
      </c>
      <c r="K2184">
        <v>1409261825</v>
      </c>
      <c r="L2184" s="13">
        <f t="shared" si="142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>E2184/D2184</f>
        <v>5.2416666666666663</v>
      </c>
      <c r="S2184" t="str">
        <f t="shared" si="140"/>
        <v>games</v>
      </c>
      <c r="T2184" t="str">
        <f t="shared" si="143"/>
        <v>tabletop games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41"/>
        <v>42775.208333333328</v>
      </c>
      <c r="K2185">
        <v>1484037977</v>
      </c>
      <c r="L2185" s="13">
        <f t="shared" si="142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>E2185/D2185</f>
        <v>4.8927777777777779</v>
      </c>
      <c r="S2185" t="str">
        <f t="shared" si="140"/>
        <v>games</v>
      </c>
      <c r="T2185" t="str">
        <f t="shared" si="143"/>
        <v>tabletop games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41"/>
        <v>42394.666666666672</v>
      </c>
      <c r="K2186">
        <v>1452530041</v>
      </c>
      <c r="L2186" s="13">
        <f t="shared" si="142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>E2186/D2186</f>
        <v>2.8473999999999999</v>
      </c>
      <c r="S2186" t="str">
        <f t="shared" si="140"/>
        <v>games</v>
      </c>
      <c r="T2186" t="str">
        <f t="shared" si="143"/>
        <v>tabletop games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41"/>
        <v>41359.349988425929</v>
      </c>
      <c r="K2187">
        <v>1360830239</v>
      </c>
      <c r="L2187" s="13">
        <f t="shared" si="142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>E2187/D2187</f>
        <v>18.569700000000001</v>
      </c>
      <c r="S2187" t="str">
        <f t="shared" ref="S2187:S2250" si="144">LEFT(P2187,SEARCH("/",P2187)-1)</f>
        <v>games</v>
      </c>
      <c r="T2187" t="str">
        <f t="shared" si="143"/>
        <v>tabletop games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41"/>
        <v>42620.083333333328</v>
      </c>
      <c r="K2188">
        <v>1470062743</v>
      </c>
      <c r="L2188" s="13">
        <f t="shared" si="142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>E2188/D2188</f>
        <v>1.0967499999999999</v>
      </c>
      <c r="S2188" t="str">
        <f t="shared" si="144"/>
        <v>games</v>
      </c>
      <c r="T2188" t="str">
        <f t="shared" si="143"/>
        <v>tabletop games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41"/>
        <v>42097.165972222225</v>
      </c>
      <c r="K2189">
        <v>1425531666</v>
      </c>
      <c r="L2189" s="13">
        <f t="shared" si="142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>E2189/D2189</f>
        <v>10.146425000000001</v>
      </c>
      <c r="S2189" t="str">
        <f t="shared" si="144"/>
        <v>games</v>
      </c>
      <c r="T2189" t="str">
        <f t="shared" si="143"/>
        <v>tabletop games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41"/>
        <v>42668.708333333328</v>
      </c>
      <c r="K2190">
        <v>1474380241</v>
      </c>
      <c r="L2190" s="13">
        <f t="shared" si="142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>E2190/D2190</f>
        <v>4.1217692027666546</v>
      </c>
      <c r="S2190" t="str">
        <f t="shared" si="144"/>
        <v>games</v>
      </c>
      <c r="T2190" t="str">
        <f t="shared" si="143"/>
        <v>tabletop games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41"/>
        <v>42481.916666666672</v>
      </c>
      <c r="K2191">
        <v>1460055300</v>
      </c>
      <c r="L2191" s="13">
        <f t="shared" si="142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>E2191/D2191</f>
        <v>5.0324999999999998</v>
      </c>
      <c r="S2191" t="str">
        <f t="shared" si="144"/>
        <v>games</v>
      </c>
      <c r="T2191" t="str">
        <f t="shared" si="143"/>
        <v>tabletop games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41"/>
        <v>42452.290972222225</v>
      </c>
      <c r="K2192">
        <v>1455721204</v>
      </c>
      <c r="L2192" s="13">
        <f t="shared" si="142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>E2192/D2192</f>
        <v>1.8461052631578947</v>
      </c>
      <c r="S2192" t="str">
        <f t="shared" si="144"/>
        <v>games</v>
      </c>
      <c r="T2192" t="str">
        <f t="shared" si="143"/>
        <v>tabletop games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41"/>
        <v>42780.833645833336</v>
      </c>
      <c r="K2193">
        <v>1486065627</v>
      </c>
      <c r="L2193" s="13">
        <f t="shared" si="142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>E2193/D2193</f>
        <v>1.1973333333333334</v>
      </c>
      <c r="S2193" t="str">
        <f t="shared" si="144"/>
        <v>games</v>
      </c>
      <c r="T2193" t="str">
        <f t="shared" si="143"/>
        <v>tabletop games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41"/>
        <v>42719.958333333328</v>
      </c>
      <c r="K2194">
        <v>1479414344</v>
      </c>
      <c r="L2194" s="13">
        <f t="shared" si="142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>E2194/D2194</f>
        <v>10.812401666666668</v>
      </c>
      <c r="S2194" t="str">
        <f t="shared" si="144"/>
        <v>games</v>
      </c>
      <c r="T2194" t="str">
        <f t="shared" si="143"/>
        <v>tabletop games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41"/>
        <v>42695.207638888889</v>
      </c>
      <c r="K2195">
        <v>1477043072</v>
      </c>
      <c r="L2195" s="13">
        <f t="shared" si="142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>E2195/D2195</f>
        <v>4.5237333333333334</v>
      </c>
      <c r="S2195" t="str">
        <f t="shared" si="144"/>
        <v>games</v>
      </c>
      <c r="T2195" t="str">
        <f t="shared" si="143"/>
        <v>tabletop games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41"/>
        <v>42455.716319444444</v>
      </c>
      <c r="K2196">
        <v>1456423890</v>
      </c>
      <c r="L2196" s="13">
        <f t="shared" si="142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>E2196/D2196</f>
        <v>5.3737000000000004</v>
      </c>
      <c r="S2196" t="str">
        <f t="shared" si="144"/>
        <v>games</v>
      </c>
      <c r="T2196" t="str">
        <f t="shared" si="143"/>
        <v>tabletop games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41"/>
        <v>42227.771990740745</v>
      </c>
      <c r="K2197">
        <v>1436725900</v>
      </c>
      <c r="L2197" s="13">
        <f t="shared" si="142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>E2197/D2197</f>
        <v>1.2032608695652174</v>
      </c>
      <c r="S2197" t="str">
        <f t="shared" si="144"/>
        <v>games</v>
      </c>
      <c r="T2197" t="str">
        <f t="shared" si="143"/>
        <v>tabletop games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41"/>
        <v>42706.291666666672</v>
      </c>
      <c r="K2198">
        <v>1478000502</v>
      </c>
      <c r="L2198" s="13">
        <f t="shared" si="142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>E2198/D2198</f>
        <v>1.1383571428571428</v>
      </c>
      <c r="S2198" t="str">
        <f t="shared" si="144"/>
        <v>games</v>
      </c>
      <c r="T2198" t="str">
        <f t="shared" si="143"/>
        <v>tabletop games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41"/>
        <v>42063.584016203706</v>
      </c>
      <c r="K2199">
        <v>1422540059</v>
      </c>
      <c r="L2199" s="13">
        <f t="shared" si="142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>E2199/D2199</f>
        <v>9.5103109999999997</v>
      </c>
      <c r="S2199" t="str">
        <f t="shared" si="144"/>
        <v>games</v>
      </c>
      <c r="T2199" t="str">
        <f t="shared" si="143"/>
        <v>tabletop games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41"/>
        <v>42322.555555555555</v>
      </c>
      <c r="K2200">
        <v>1444911600</v>
      </c>
      <c r="L2200" s="13">
        <f t="shared" si="142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>E2200/D2200</f>
        <v>1.3289249999999999</v>
      </c>
      <c r="S2200" t="str">
        <f t="shared" si="144"/>
        <v>games</v>
      </c>
      <c r="T2200" t="str">
        <f t="shared" si="143"/>
        <v>tabletop games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41"/>
        <v>42292.416643518518</v>
      </c>
      <c r="K2201">
        <v>1442311198</v>
      </c>
      <c r="L2201" s="13">
        <f t="shared" si="142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>E2201/D2201</f>
        <v>1.4697777777777778</v>
      </c>
      <c r="S2201" t="str">
        <f t="shared" si="144"/>
        <v>games</v>
      </c>
      <c r="T2201" t="str">
        <f t="shared" si="143"/>
        <v>tabletop games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41"/>
        <v>42191.125</v>
      </c>
      <c r="K2202">
        <v>1433775668</v>
      </c>
      <c r="L2202" s="13">
        <f t="shared" si="142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>E2202/D2202</f>
        <v>5.4215</v>
      </c>
      <c r="S2202" t="str">
        <f t="shared" si="144"/>
        <v>games</v>
      </c>
      <c r="T2202" t="str">
        <f t="shared" si="143"/>
        <v>tabletop games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41"/>
        <v>41290.846817129634</v>
      </c>
      <c r="K2203">
        <v>1357157965</v>
      </c>
      <c r="L2203" s="13">
        <f t="shared" si="142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>E2203/D2203</f>
        <v>3.8271818181818182</v>
      </c>
      <c r="S2203" t="str">
        <f t="shared" si="144"/>
        <v>music</v>
      </c>
      <c r="T2203" t="str">
        <f t="shared" si="143"/>
        <v>electronic music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41"/>
        <v>41214.849166666667</v>
      </c>
      <c r="K2204">
        <v>1349209368</v>
      </c>
      <c r="L2204" s="13">
        <f t="shared" si="142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>E2204/D2204</f>
        <v>7.0418124999999998</v>
      </c>
      <c r="S2204" t="str">
        <f t="shared" si="144"/>
        <v>music</v>
      </c>
      <c r="T2204" t="str">
        <f t="shared" si="143"/>
        <v>electronic music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41"/>
        <v>42271.85974537037</v>
      </c>
      <c r="K2205">
        <v>1440535082</v>
      </c>
      <c r="L2205" s="13">
        <f t="shared" si="142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>E2205/D2205</f>
        <v>1.0954999999999999</v>
      </c>
      <c r="S2205" t="str">
        <f t="shared" si="144"/>
        <v>music</v>
      </c>
      <c r="T2205" t="str">
        <f t="shared" si="143"/>
        <v>electronic music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41"/>
        <v>41342.311562499999</v>
      </c>
      <c r="K2206">
        <v>1360222119</v>
      </c>
      <c r="L2206" s="13">
        <f t="shared" si="142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>E2206/D2206</f>
        <v>1.3286666666666667</v>
      </c>
      <c r="S2206" t="str">
        <f t="shared" si="144"/>
        <v>music</v>
      </c>
      <c r="T2206" t="str">
        <f t="shared" si="143"/>
        <v>electronic music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41"/>
        <v>41061.82163194444</v>
      </c>
      <c r="K2207">
        <v>1335987789</v>
      </c>
      <c r="L2207" s="13">
        <f t="shared" si="142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>E2207/D2207</f>
        <v>1.52</v>
      </c>
      <c r="S2207" t="str">
        <f t="shared" si="144"/>
        <v>music</v>
      </c>
      <c r="T2207" t="str">
        <f t="shared" si="143"/>
        <v>electronic music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41"/>
        <v>41015.257222222222</v>
      </c>
      <c r="K2208">
        <v>1333001424</v>
      </c>
      <c r="L2208" s="13">
        <f t="shared" si="142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>E2208/D2208</f>
        <v>1.0272727272727273</v>
      </c>
      <c r="S2208" t="str">
        <f t="shared" si="144"/>
        <v>music</v>
      </c>
      <c r="T2208" t="str">
        <f t="shared" si="143"/>
        <v>electronic music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41"/>
        <v>41594.235798611109</v>
      </c>
      <c r="K2209">
        <v>1381984773</v>
      </c>
      <c r="L2209" s="13">
        <f t="shared" si="142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>E2209/D2209</f>
        <v>1</v>
      </c>
      <c r="S2209" t="str">
        <f t="shared" si="144"/>
        <v>music</v>
      </c>
      <c r="T2209" t="str">
        <f t="shared" si="143"/>
        <v>electronic music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41"/>
        <v>41006.166666666664</v>
      </c>
      <c r="K2210">
        <v>1328649026</v>
      </c>
      <c r="L2210" s="13">
        <f t="shared" si="142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>E2210/D2210</f>
        <v>1.016</v>
      </c>
      <c r="S2210" t="str">
        <f t="shared" si="144"/>
        <v>music</v>
      </c>
      <c r="T2210" t="str">
        <f t="shared" si="143"/>
        <v>electronic music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41"/>
        <v>41743.958333333336</v>
      </c>
      <c r="K2211">
        <v>1396524644</v>
      </c>
      <c r="L2211" s="13">
        <f t="shared" si="142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>E2211/D2211</f>
        <v>1.508</v>
      </c>
      <c r="S2211" t="str">
        <f t="shared" si="144"/>
        <v>music</v>
      </c>
      <c r="T2211" t="str">
        <f t="shared" si="143"/>
        <v>electronic music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41"/>
        <v>41013.73333333333</v>
      </c>
      <c r="K2212">
        <v>1329442510</v>
      </c>
      <c r="L2212" s="13">
        <f t="shared" si="142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>E2212/D2212</f>
        <v>1.11425</v>
      </c>
      <c r="S2212" t="str">
        <f t="shared" si="144"/>
        <v>music</v>
      </c>
      <c r="T2212" t="str">
        <f t="shared" si="143"/>
        <v>electronic music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41"/>
        <v>41739.290972222225</v>
      </c>
      <c r="K2213">
        <v>1395168625</v>
      </c>
      <c r="L2213" s="13">
        <f t="shared" si="142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>E2213/D2213</f>
        <v>1.956</v>
      </c>
      <c r="S2213" t="str">
        <f t="shared" si="144"/>
        <v>music</v>
      </c>
      <c r="T2213" t="str">
        <f t="shared" si="143"/>
        <v>electronic music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41"/>
        <v>41582.041666666664</v>
      </c>
      <c r="K2214">
        <v>1380650177</v>
      </c>
      <c r="L2214" s="13">
        <f t="shared" si="142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>E2214/D2214</f>
        <v>1.1438333333333333</v>
      </c>
      <c r="S2214" t="str">
        <f t="shared" si="144"/>
        <v>music</v>
      </c>
      <c r="T2214" t="str">
        <f t="shared" si="143"/>
        <v>electronic music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41"/>
        <v>42139.826145833329</v>
      </c>
      <c r="K2215">
        <v>1429127379</v>
      </c>
      <c r="L2215" s="13">
        <f t="shared" si="142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>E2215/D2215</f>
        <v>2</v>
      </c>
      <c r="S2215" t="str">
        <f t="shared" si="144"/>
        <v>music</v>
      </c>
      <c r="T2215" t="str">
        <f t="shared" si="143"/>
        <v>electronic music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41"/>
        <v>41676.792222222226</v>
      </c>
      <c r="K2216">
        <v>1389121248</v>
      </c>
      <c r="L2216" s="13">
        <f t="shared" si="142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>E2216/D2216</f>
        <v>2.9250166666666666</v>
      </c>
      <c r="S2216" t="str">
        <f t="shared" si="144"/>
        <v>music</v>
      </c>
      <c r="T2216" t="str">
        <f t="shared" si="143"/>
        <v>electronic music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41"/>
        <v>40981.290972222225</v>
      </c>
      <c r="K2217">
        <v>1329671572</v>
      </c>
      <c r="L2217" s="13">
        <f t="shared" si="142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>E2217/D2217</f>
        <v>1.5636363636363637</v>
      </c>
      <c r="S2217" t="str">
        <f t="shared" si="144"/>
        <v>music</v>
      </c>
      <c r="T2217" t="str">
        <f t="shared" si="143"/>
        <v>electronic music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41"/>
        <v>42208.751678240747</v>
      </c>
      <c r="K2218">
        <v>1436464945</v>
      </c>
      <c r="L2218" s="13">
        <f t="shared" si="142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>E2218/D2218</f>
        <v>1.0566666666666666</v>
      </c>
      <c r="S2218" t="str">
        <f t="shared" si="144"/>
        <v>music</v>
      </c>
      <c r="T2218" t="str">
        <f t="shared" si="143"/>
        <v>electronic music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41"/>
        <v>42310.333333333328</v>
      </c>
      <c r="K2219">
        <v>1445539113</v>
      </c>
      <c r="L2219" s="13">
        <f t="shared" si="142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>E2219/D2219</f>
        <v>1.0119047619047619</v>
      </c>
      <c r="S2219" t="str">
        <f t="shared" si="144"/>
        <v>music</v>
      </c>
      <c r="T2219" t="str">
        <f t="shared" si="143"/>
        <v>electronic music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41"/>
        <v>41150</v>
      </c>
      <c r="K2220">
        <v>1344281383</v>
      </c>
      <c r="L2220" s="13">
        <f t="shared" si="142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>E2220/D2220</f>
        <v>1.2283299999999999</v>
      </c>
      <c r="S2220" t="str">
        <f t="shared" si="144"/>
        <v>music</v>
      </c>
      <c r="T2220" t="str">
        <f t="shared" si="143"/>
        <v>electronic music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41"/>
        <v>42235.718888888892</v>
      </c>
      <c r="K2221">
        <v>1437412512</v>
      </c>
      <c r="L2221" s="13">
        <f t="shared" si="142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>E2221/D2221</f>
        <v>1.0149999999999999</v>
      </c>
      <c r="S2221" t="str">
        <f t="shared" si="144"/>
        <v>music</v>
      </c>
      <c r="T2221" t="str">
        <f t="shared" si="143"/>
        <v>electronic music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41"/>
        <v>41482.060601851852</v>
      </c>
      <c r="K2222">
        <v>1372296436</v>
      </c>
      <c r="L2222" s="13">
        <f t="shared" si="142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>E2222/D2222</f>
        <v>1.0114285714285713</v>
      </c>
      <c r="S2222" t="str">
        <f t="shared" si="144"/>
        <v>music</v>
      </c>
      <c r="T2222" t="str">
        <f t="shared" si="143"/>
        <v>electronic music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41"/>
        <v>42483</v>
      </c>
      <c r="K2223">
        <v>1458748809</v>
      </c>
      <c r="L2223" s="13">
        <f t="shared" si="142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>E2223/D2223</f>
        <v>1.0811999999999999</v>
      </c>
      <c r="S2223" t="str">
        <f t="shared" si="144"/>
        <v>games</v>
      </c>
      <c r="T2223" t="str">
        <f t="shared" si="143"/>
        <v>tabletop games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41"/>
        <v>40936.787581018521</v>
      </c>
      <c r="K2224">
        <v>1325184847</v>
      </c>
      <c r="L2224" s="13">
        <f t="shared" si="142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>E2224/D2224</f>
        <v>1.6259999999999999</v>
      </c>
      <c r="S2224" t="str">
        <f t="shared" si="144"/>
        <v>games</v>
      </c>
      <c r="T2224" t="str">
        <f t="shared" si="143"/>
        <v>tabletop games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41"/>
        <v>42182.640833333338</v>
      </c>
      <c r="K2225">
        <v>1432826568</v>
      </c>
      <c r="L2225" s="13">
        <f t="shared" si="142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>E2225/D2225</f>
        <v>1.0580000000000001</v>
      </c>
      <c r="S2225" t="str">
        <f t="shared" si="144"/>
        <v>games</v>
      </c>
      <c r="T2225" t="str">
        <f t="shared" si="143"/>
        <v>tabletop games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41"/>
        <v>42672.791666666672</v>
      </c>
      <c r="K2226">
        <v>1475337675</v>
      </c>
      <c r="L2226" s="13">
        <f t="shared" si="142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>E2226/D2226</f>
        <v>2.4315000000000002</v>
      </c>
      <c r="S2226" t="str">
        <f t="shared" si="144"/>
        <v>games</v>
      </c>
      <c r="T2226" t="str">
        <f t="shared" si="143"/>
        <v>tabletop games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41"/>
        <v>41903.79184027778</v>
      </c>
      <c r="K2227">
        <v>1408734015</v>
      </c>
      <c r="L2227" s="13">
        <f t="shared" si="142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>E2227/D2227</f>
        <v>9.4483338095238096</v>
      </c>
      <c r="S2227" t="str">
        <f t="shared" si="144"/>
        <v>games</v>
      </c>
      <c r="T2227" t="str">
        <f t="shared" si="143"/>
        <v>tabletop games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41"/>
        <v>42412.207638888889</v>
      </c>
      <c r="K2228">
        <v>1452625822</v>
      </c>
      <c r="L2228" s="13">
        <f t="shared" si="142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>E2228/D2228</f>
        <v>1.0846283333333333</v>
      </c>
      <c r="S2228" t="str">
        <f t="shared" si="144"/>
        <v>games</v>
      </c>
      <c r="T2228" t="str">
        <f t="shared" si="143"/>
        <v>tabletop games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41"/>
        <v>41591.849016203705</v>
      </c>
      <c r="K2229">
        <v>1381778555</v>
      </c>
      <c r="L2229" s="13">
        <f t="shared" si="142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>E2229/D2229</f>
        <v>1.5737692307692308</v>
      </c>
      <c r="S2229" t="str">
        <f t="shared" si="144"/>
        <v>games</v>
      </c>
      <c r="T2229" t="str">
        <f t="shared" si="143"/>
        <v>tabletop games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41"/>
        <v>42232.278194444443</v>
      </c>
      <c r="K2230">
        <v>1437115236</v>
      </c>
      <c r="L2230" s="13">
        <f t="shared" si="142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>E2230/D2230</f>
        <v>11.744899999999999</v>
      </c>
      <c r="S2230" t="str">
        <f t="shared" si="144"/>
        <v>games</v>
      </c>
      <c r="T2230" t="str">
        <f t="shared" si="143"/>
        <v>tabletop games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41"/>
        <v>41520.166666666664</v>
      </c>
      <c r="K2231">
        <v>1375113391</v>
      </c>
      <c r="L2231" s="13">
        <f t="shared" si="142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>E2231/D2231</f>
        <v>1.7104755366949576</v>
      </c>
      <c r="S2231" t="str">
        <f t="shared" si="144"/>
        <v>games</v>
      </c>
      <c r="T2231" t="str">
        <f t="shared" si="143"/>
        <v>tabletop games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41"/>
        <v>41754.881099537037</v>
      </c>
      <c r="K2232">
        <v>1395868127</v>
      </c>
      <c r="L2232" s="13">
        <f t="shared" si="142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>E2232/D2232</f>
        <v>1.2595294117647058</v>
      </c>
      <c r="S2232" t="str">
        <f t="shared" si="144"/>
        <v>games</v>
      </c>
      <c r="T2232" t="str">
        <f t="shared" si="143"/>
        <v>tabletop games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41"/>
        <v>41450.208333333336</v>
      </c>
      <c r="K2233">
        <v>1369864301</v>
      </c>
      <c r="L2233" s="13">
        <f t="shared" si="142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>E2233/D2233</f>
        <v>12.121296000000001</v>
      </c>
      <c r="S2233" t="str">
        <f t="shared" si="144"/>
        <v>games</v>
      </c>
      <c r="T2233" t="str">
        <f t="shared" si="143"/>
        <v>tabletop games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41"/>
        <v>41839.125</v>
      </c>
      <c r="K2234">
        <v>1402945408</v>
      </c>
      <c r="L2234" s="13">
        <f t="shared" si="142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>E2234/D2234</f>
        <v>4.9580000000000002</v>
      </c>
      <c r="S2234" t="str">
        <f t="shared" si="144"/>
        <v>games</v>
      </c>
      <c r="T2234" t="str">
        <f t="shared" si="143"/>
        <v>tabletop games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41"/>
        <v>42352</v>
      </c>
      <c r="K2235">
        <v>1448269539</v>
      </c>
      <c r="L2235" s="13">
        <f t="shared" si="142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>E2235/D2235</f>
        <v>3.3203999999999998</v>
      </c>
      <c r="S2235" t="str">
        <f t="shared" si="144"/>
        <v>games</v>
      </c>
      <c r="T2235" t="str">
        <f t="shared" si="143"/>
        <v>tabletop games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41"/>
        <v>42740.824618055558</v>
      </c>
      <c r="K2236">
        <v>1481053647</v>
      </c>
      <c r="L2236" s="13">
        <f t="shared" si="142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>E2236/D2236</f>
        <v>11.65</v>
      </c>
      <c r="S2236" t="str">
        <f t="shared" si="144"/>
        <v>games</v>
      </c>
      <c r="T2236" t="str">
        <f t="shared" si="143"/>
        <v>tabletop games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41"/>
        <v>42091.980451388896</v>
      </c>
      <c r="K2237">
        <v>1424997111</v>
      </c>
      <c r="L2237" s="13">
        <f t="shared" si="142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>E2237/D2237</f>
        <v>1.5331538461538461</v>
      </c>
      <c r="S2237" t="str">
        <f t="shared" si="144"/>
        <v>games</v>
      </c>
      <c r="T2237" t="str">
        <f t="shared" si="143"/>
        <v>tabletop games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41"/>
        <v>42401.617164351846</v>
      </c>
      <c r="K2238">
        <v>1451746123</v>
      </c>
      <c r="L2238" s="13">
        <f t="shared" si="142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>E2238/D2238</f>
        <v>5.3710714285714287</v>
      </c>
      <c r="S2238" t="str">
        <f t="shared" si="144"/>
        <v>games</v>
      </c>
      <c r="T2238" t="str">
        <f t="shared" si="143"/>
        <v>tabletop games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41"/>
        <v>41955.332638888889</v>
      </c>
      <c r="K2239">
        <v>1412294683</v>
      </c>
      <c r="L2239" s="13">
        <f t="shared" si="142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>E2239/D2239</f>
        <v>3.5292777777777777</v>
      </c>
      <c r="S2239" t="str">
        <f t="shared" si="144"/>
        <v>games</v>
      </c>
      <c r="T2239" t="str">
        <f t="shared" si="143"/>
        <v>tabletop games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41"/>
        <v>42804.621712962966</v>
      </c>
      <c r="K2240">
        <v>1486565716</v>
      </c>
      <c r="L2240" s="13">
        <f t="shared" si="142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>E2240/D2240</f>
        <v>1.3740000000000001</v>
      </c>
      <c r="S2240" t="str">
        <f t="shared" si="144"/>
        <v>games</v>
      </c>
      <c r="T2240" t="str">
        <f t="shared" si="143"/>
        <v>tabletop games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41"/>
        <v>41609.168055555558</v>
      </c>
      <c r="K2241">
        <v>1382742014</v>
      </c>
      <c r="L2241" s="13">
        <f t="shared" si="142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>E2241/D2241</f>
        <v>1.2802667999999999</v>
      </c>
      <c r="S2241" t="str">
        <f t="shared" si="144"/>
        <v>games</v>
      </c>
      <c r="T2241" t="str">
        <f t="shared" si="143"/>
        <v>tabletop games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41"/>
        <v>42482.825740740736</v>
      </c>
      <c r="K2242">
        <v>1458762544</v>
      </c>
      <c r="L2242" s="13">
        <f t="shared" si="142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>E2242/D2242</f>
        <v>2.7067999999999999</v>
      </c>
      <c r="S2242" t="str">
        <f t="shared" si="144"/>
        <v>games</v>
      </c>
      <c r="T2242" t="str">
        <f t="shared" si="143"/>
        <v>tabletop games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5">(((I2243/60)/60)/24)+DATE(1970,1,1)</f>
        <v>42796.827546296292</v>
      </c>
      <c r="K2243">
        <v>1485892300</v>
      </c>
      <c r="L2243" s="13">
        <f t="shared" ref="L2243:L2306" si="146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>E2243/D2243</f>
        <v>8.0640000000000001</v>
      </c>
      <c r="S2243" t="str">
        <f t="shared" si="144"/>
        <v>games</v>
      </c>
      <c r="T2243" t="str">
        <f t="shared" ref="T2243:T2306" si="147">RIGHT(P2243,LEN(P2243)-SEARCH("/",P2243))</f>
        <v>tabletop games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5"/>
        <v>41605.126388888886</v>
      </c>
      <c r="K2244">
        <v>1382449733</v>
      </c>
      <c r="L2244" s="13">
        <f t="shared" si="146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>E2244/D2244</f>
        <v>13.600976000000001</v>
      </c>
      <c r="S2244" t="str">
        <f t="shared" si="144"/>
        <v>games</v>
      </c>
      <c r="T2244" t="str">
        <f t="shared" si="147"/>
        <v>tabletop games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5"/>
        <v>42807.125</v>
      </c>
      <c r="K2245">
        <v>1488823290</v>
      </c>
      <c r="L2245" s="13">
        <f t="shared" si="146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>E2245/D2245</f>
        <v>9302.5</v>
      </c>
      <c r="S2245" t="str">
        <f t="shared" si="144"/>
        <v>games</v>
      </c>
      <c r="T2245" t="str">
        <f t="shared" si="147"/>
        <v>tabletop games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5"/>
        <v>42659.854166666672</v>
      </c>
      <c r="K2246">
        <v>1475609946</v>
      </c>
      <c r="L2246" s="13">
        <f t="shared" si="146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>E2246/D2246</f>
        <v>3.7702</v>
      </c>
      <c r="S2246" t="str">
        <f t="shared" si="144"/>
        <v>games</v>
      </c>
      <c r="T2246" t="str">
        <f t="shared" si="147"/>
        <v>tabletop games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5"/>
        <v>41691.75</v>
      </c>
      <c r="K2247">
        <v>1390323617</v>
      </c>
      <c r="L2247" s="13">
        <f t="shared" si="146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>E2247/D2247</f>
        <v>26.47025</v>
      </c>
      <c r="S2247" t="str">
        <f t="shared" si="144"/>
        <v>games</v>
      </c>
      <c r="T2247" t="str">
        <f t="shared" si="147"/>
        <v>tabletop games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5"/>
        <v>42251.79178240741</v>
      </c>
      <c r="K2248">
        <v>1438801210</v>
      </c>
      <c r="L2248" s="13">
        <f t="shared" si="146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>E2248/D2248</f>
        <v>1.0012000000000001</v>
      </c>
      <c r="S2248" t="str">
        <f t="shared" si="144"/>
        <v>games</v>
      </c>
      <c r="T2248" t="str">
        <f t="shared" si="147"/>
        <v>tabletop games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5"/>
        <v>42214.666261574079</v>
      </c>
      <c r="K2249">
        <v>1436975965</v>
      </c>
      <c r="L2249" s="13">
        <f t="shared" si="146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>E2249/D2249</f>
        <v>1.0445405405405406</v>
      </c>
      <c r="S2249" t="str">
        <f t="shared" si="144"/>
        <v>games</v>
      </c>
      <c r="T2249" t="str">
        <f t="shared" si="147"/>
        <v>tabletop games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5"/>
        <v>42718.875902777778</v>
      </c>
      <c r="K2250">
        <v>1479157278</v>
      </c>
      <c r="L2250" s="13">
        <f t="shared" si="146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>E2250/D2250</f>
        <v>1.0721428571428571</v>
      </c>
      <c r="S2250" t="str">
        <f t="shared" si="144"/>
        <v>games</v>
      </c>
      <c r="T2250" t="str">
        <f t="shared" si="147"/>
        <v>tabletop games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5"/>
        <v>41366.661631944444</v>
      </c>
      <c r="K2251">
        <v>1362329565</v>
      </c>
      <c r="L2251" s="13">
        <f t="shared" si="146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>E2251/D2251</f>
        <v>1.6877142857142857</v>
      </c>
      <c r="S2251" t="str">
        <f t="shared" ref="S2251:S2314" si="148">LEFT(P2251,SEARCH("/",P2251)-1)</f>
        <v>games</v>
      </c>
      <c r="T2251" t="str">
        <f t="shared" si="147"/>
        <v>tabletop games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5"/>
        <v>42707.0471412037</v>
      </c>
      <c r="K2252">
        <v>1478131673</v>
      </c>
      <c r="L2252" s="13">
        <f t="shared" si="146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>E2252/D2252</f>
        <v>9.7511200000000002</v>
      </c>
      <c r="S2252" t="str">
        <f t="shared" si="148"/>
        <v>games</v>
      </c>
      <c r="T2252" t="str">
        <f t="shared" si="147"/>
        <v>tabletop games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5"/>
        <v>41867.34579861111</v>
      </c>
      <c r="K2253">
        <v>1406362677</v>
      </c>
      <c r="L2253" s="13">
        <f t="shared" si="146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>E2253/D2253</f>
        <v>1.3444929411764706</v>
      </c>
      <c r="S2253" t="str">
        <f t="shared" si="148"/>
        <v>games</v>
      </c>
      <c r="T2253" t="str">
        <f t="shared" si="147"/>
        <v>tabletop games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5"/>
        <v>42588.327986111108</v>
      </c>
      <c r="K2254">
        <v>1469173938</v>
      </c>
      <c r="L2254" s="13">
        <f t="shared" si="146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>E2254/D2254</f>
        <v>2.722777777777778</v>
      </c>
      <c r="S2254" t="str">
        <f t="shared" si="148"/>
        <v>games</v>
      </c>
      <c r="T2254" t="str">
        <f t="shared" si="147"/>
        <v>tabletop games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5"/>
        <v>42326.672997685186</v>
      </c>
      <c r="K2255">
        <v>1445267347</v>
      </c>
      <c r="L2255" s="13">
        <f t="shared" si="146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>E2255/D2255</f>
        <v>1.1268750000000001</v>
      </c>
      <c r="S2255" t="str">
        <f t="shared" si="148"/>
        <v>games</v>
      </c>
      <c r="T2255" t="str">
        <f t="shared" si="147"/>
        <v>tabletop games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5"/>
        <v>42759.647777777776</v>
      </c>
      <c r="K2256">
        <v>1484667168</v>
      </c>
      <c r="L2256" s="13">
        <f t="shared" si="146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>E2256/D2256</f>
        <v>4.5979999999999999</v>
      </c>
      <c r="S2256" t="str">
        <f t="shared" si="148"/>
        <v>games</v>
      </c>
      <c r="T2256" t="str">
        <f t="shared" si="147"/>
        <v>tabletop games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5"/>
        <v>42497.951979166668</v>
      </c>
      <c r="K2257">
        <v>1460069451</v>
      </c>
      <c r="L2257" s="13">
        <f t="shared" si="146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>E2257/D2257</f>
        <v>2.8665822784810127</v>
      </c>
      <c r="S2257" t="str">
        <f t="shared" si="148"/>
        <v>games</v>
      </c>
      <c r="T2257" t="str">
        <f t="shared" si="147"/>
        <v>tabletop games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5"/>
        <v>42696.451921296291</v>
      </c>
      <c r="K2258">
        <v>1478602246</v>
      </c>
      <c r="L2258" s="13">
        <f t="shared" si="146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>E2258/D2258</f>
        <v>2.2270833333333333</v>
      </c>
      <c r="S2258" t="str">
        <f t="shared" si="148"/>
        <v>games</v>
      </c>
      <c r="T2258" t="str">
        <f t="shared" si="147"/>
        <v>tabletop games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5"/>
        <v>42540.958333333328</v>
      </c>
      <c r="K2259">
        <v>1463351329</v>
      </c>
      <c r="L2259" s="13">
        <f t="shared" si="146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>E2259/D2259</f>
        <v>6.3613999999999997</v>
      </c>
      <c r="S2259" t="str">
        <f t="shared" si="148"/>
        <v>games</v>
      </c>
      <c r="T2259" t="str">
        <f t="shared" si="147"/>
        <v>tabletop games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5"/>
        <v>42166.75100694444</v>
      </c>
      <c r="K2260">
        <v>1431453687</v>
      </c>
      <c r="L2260" s="13">
        <f t="shared" si="146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>E2260/D2260</f>
        <v>1.4650000000000001</v>
      </c>
      <c r="S2260" t="str">
        <f t="shared" si="148"/>
        <v>games</v>
      </c>
      <c r="T2260" t="str">
        <f t="shared" si="147"/>
        <v>tabletop games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5"/>
        <v>42712.804814814815</v>
      </c>
      <c r="K2261">
        <v>1480360736</v>
      </c>
      <c r="L2261" s="13">
        <f t="shared" si="146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>E2261/D2261</f>
        <v>18.670999999999999</v>
      </c>
      <c r="S2261" t="str">
        <f t="shared" si="148"/>
        <v>games</v>
      </c>
      <c r="T2261" t="str">
        <f t="shared" si="147"/>
        <v>tabletop games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5"/>
        <v>41724.975115740745</v>
      </c>
      <c r="K2262">
        <v>1393287850</v>
      </c>
      <c r="L2262" s="13">
        <f t="shared" si="146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>E2262/D2262</f>
        <v>3.2692000000000001</v>
      </c>
      <c r="S2262" t="str">
        <f t="shared" si="148"/>
        <v>games</v>
      </c>
      <c r="T2262" t="str">
        <f t="shared" si="147"/>
        <v>tabletop games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5"/>
        <v>42780.724768518514</v>
      </c>
      <c r="K2263">
        <v>1485278620</v>
      </c>
      <c r="L2263" s="13">
        <f t="shared" si="146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>E2263/D2263</f>
        <v>7.7949999999999999</v>
      </c>
      <c r="S2263" t="str">
        <f t="shared" si="148"/>
        <v>games</v>
      </c>
      <c r="T2263" t="str">
        <f t="shared" si="147"/>
        <v>tabletop games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5"/>
        <v>41961</v>
      </c>
      <c r="K2264">
        <v>1413295358</v>
      </c>
      <c r="L2264" s="13">
        <f t="shared" si="146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>E2264/D2264</f>
        <v>1.5415151515151515</v>
      </c>
      <c r="S2264" t="str">
        <f t="shared" si="148"/>
        <v>games</v>
      </c>
      <c r="T2264" t="str">
        <f t="shared" si="147"/>
        <v>tabletop games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5"/>
        <v>42035.832326388889</v>
      </c>
      <c r="K2265">
        <v>1420919913</v>
      </c>
      <c r="L2265" s="13">
        <f t="shared" si="146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>E2265/D2265</f>
        <v>1.1554666666666666</v>
      </c>
      <c r="S2265" t="str">
        <f t="shared" si="148"/>
        <v>games</v>
      </c>
      <c r="T2265" t="str">
        <f t="shared" si="147"/>
        <v>tabletop games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5"/>
        <v>42513.125</v>
      </c>
      <c r="K2266">
        <v>1462543114</v>
      </c>
      <c r="L2266" s="13">
        <f t="shared" si="146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>E2266/D2266</f>
        <v>1.8003333333333333</v>
      </c>
      <c r="S2266" t="str">
        <f t="shared" si="148"/>
        <v>games</v>
      </c>
      <c r="T2266" t="str">
        <f t="shared" si="147"/>
        <v>tabletop games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5"/>
        <v>42696.853090277778</v>
      </c>
      <c r="K2267">
        <v>1479241707</v>
      </c>
      <c r="L2267" s="13">
        <f t="shared" si="146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>E2267/D2267</f>
        <v>2.9849999999999999</v>
      </c>
      <c r="S2267" t="str">
        <f t="shared" si="148"/>
        <v>games</v>
      </c>
      <c r="T2267" t="str">
        <f t="shared" si="147"/>
        <v>tabletop games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5"/>
        <v>42487.083333333328</v>
      </c>
      <c r="K2268">
        <v>1460235592</v>
      </c>
      <c r="L2268" s="13">
        <f t="shared" si="146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>E2268/D2268</f>
        <v>3.2026666666666666</v>
      </c>
      <c r="S2268" t="str">
        <f t="shared" si="148"/>
        <v>games</v>
      </c>
      <c r="T2268" t="str">
        <f t="shared" si="147"/>
        <v>tabletop games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5"/>
        <v>41994.041666666672</v>
      </c>
      <c r="K2269">
        <v>1416945297</v>
      </c>
      <c r="L2269" s="13">
        <f t="shared" si="146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>E2269/D2269</f>
        <v>3.80525</v>
      </c>
      <c r="S2269" t="str">
        <f t="shared" si="148"/>
        <v>games</v>
      </c>
      <c r="T2269" t="str">
        <f t="shared" si="147"/>
        <v>tabletop games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5"/>
        <v>42806.082349537035</v>
      </c>
      <c r="K2270">
        <v>1486691915</v>
      </c>
      <c r="L2270" s="13">
        <f t="shared" si="146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>E2270/D2270</f>
        <v>1.026</v>
      </c>
      <c r="S2270" t="str">
        <f t="shared" si="148"/>
        <v>games</v>
      </c>
      <c r="T2270" t="str">
        <f t="shared" si="147"/>
        <v>tabletop games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5"/>
        <v>42801.208333333328</v>
      </c>
      <c r="K2271">
        <v>1486745663</v>
      </c>
      <c r="L2271" s="13">
        <f t="shared" si="146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>E2271/D2271</f>
        <v>18.016400000000001</v>
      </c>
      <c r="S2271" t="str">
        <f t="shared" si="148"/>
        <v>games</v>
      </c>
      <c r="T2271" t="str">
        <f t="shared" si="147"/>
        <v>tabletop games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5"/>
        <v>42745.915972222225</v>
      </c>
      <c r="K2272">
        <v>1482353513</v>
      </c>
      <c r="L2272" s="13">
        <f t="shared" si="146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>E2272/D2272</f>
        <v>7.2024800000000004</v>
      </c>
      <c r="S2272" t="str">
        <f t="shared" si="148"/>
        <v>games</v>
      </c>
      <c r="T2272" t="str">
        <f t="shared" si="147"/>
        <v>tabletop games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5"/>
        <v>42714.000046296293</v>
      </c>
      <c r="K2273">
        <v>1478736004</v>
      </c>
      <c r="L2273" s="13">
        <f t="shared" si="146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>E2273/D2273</f>
        <v>2.8309000000000002</v>
      </c>
      <c r="S2273" t="str">
        <f t="shared" si="148"/>
        <v>games</v>
      </c>
      <c r="T2273" t="str">
        <f t="shared" si="147"/>
        <v>tabletop games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5"/>
        <v>42345.699490740735</v>
      </c>
      <c r="K2274">
        <v>1446914836</v>
      </c>
      <c r="L2274" s="13">
        <f t="shared" si="146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>E2274/D2274</f>
        <v>13.566000000000001</v>
      </c>
      <c r="S2274" t="str">
        <f t="shared" si="148"/>
        <v>games</v>
      </c>
      <c r="T2274" t="str">
        <f t="shared" si="147"/>
        <v>tabletop games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5"/>
        <v>42806.507430555561</v>
      </c>
      <c r="K2275">
        <v>1487164242</v>
      </c>
      <c r="L2275" s="13">
        <f t="shared" si="146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>E2275/D2275</f>
        <v>2.2035999999999998</v>
      </c>
      <c r="S2275" t="str">
        <f t="shared" si="148"/>
        <v>games</v>
      </c>
      <c r="T2275" t="str">
        <f t="shared" si="147"/>
        <v>tabletop games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5"/>
        <v>41693.500659722224</v>
      </c>
      <c r="K2276">
        <v>1390564857</v>
      </c>
      <c r="L2276" s="13">
        <f t="shared" si="146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>E2276/D2276</f>
        <v>1.196</v>
      </c>
      <c r="S2276" t="str">
        <f t="shared" si="148"/>
        <v>games</v>
      </c>
      <c r="T2276" t="str">
        <f t="shared" si="147"/>
        <v>tabletop games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5"/>
        <v>41995.616655092599</v>
      </c>
      <c r="K2277">
        <v>1416667679</v>
      </c>
      <c r="L2277" s="13">
        <f t="shared" si="146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>E2277/D2277</f>
        <v>4.0776923076923079</v>
      </c>
      <c r="S2277" t="str">
        <f t="shared" si="148"/>
        <v>games</v>
      </c>
      <c r="T2277" t="str">
        <f t="shared" si="147"/>
        <v>tabletop games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5"/>
        <v>41644.651493055557</v>
      </c>
      <c r="K2278">
        <v>1386344289</v>
      </c>
      <c r="L2278" s="13">
        <f t="shared" si="146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>E2278/D2278</f>
        <v>1.0581826105905425</v>
      </c>
      <c r="S2278" t="str">
        <f t="shared" si="148"/>
        <v>games</v>
      </c>
      <c r="T2278" t="str">
        <f t="shared" si="147"/>
        <v>tabletop games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5"/>
        <v>40966.678506944445</v>
      </c>
      <c r="K2279">
        <v>1327767423</v>
      </c>
      <c r="L2279" s="13">
        <f t="shared" si="146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>E2279/D2279</f>
        <v>1.4108235294117648</v>
      </c>
      <c r="S2279" t="str">
        <f t="shared" si="148"/>
        <v>games</v>
      </c>
      <c r="T2279" t="str">
        <f t="shared" si="147"/>
        <v>tabletop games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5"/>
        <v>42372.957638888889</v>
      </c>
      <c r="K2280">
        <v>1448902867</v>
      </c>
      <c r="L2280" s="13">
        <f t="shared" si="146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>E2280/D2280</f>
        <v>2.7069999999999999</v>
      </c>
      <c r="S2280" t="str">
        <f t="shared" si="148"/>
        <v>games</v>
      </c>
      <c r="T2280" t="str">
        <f t="shared" si="147"/>
        <v>tabletop games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5"/>
        <v>42039.166666666672</v>
      </c>
      <c r="K2281">
        <v>1421436099</v>
      </c>
      <c r="L2281" s="13">
        <f t="shared" si="146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>E2281/D2281</f>
        <v>1.538</v>
      </c>
      <c r="S2281" t="str">
        <f t="shared" si="148"/>
        <v>games</v>
      </c>
      <c r="T2281" t="str">
        <f t="shared" si="147"/>
        <v>tabletop games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5"/>
        <v>42264.624895833331</v>
      </c>
      <c r="K2282">
        <v>1439909991</v>
      </c>
      <c r="L2282" s="13">
        <f t="shared" si="146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>E2282/D2282</f>
        <v>4.0357653061224488</v>
      </c>
      <c r="S2282" t="str">
        <f t="shared" si="148"/>
        <v>games</v>
      </c>
      <c r="T2282" t="str">
        <f t="shared" si="147"/>
        <v>tabletop games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5"/>
        <v>40749.284722222219</v>
      </c>
      <c r="K2283">
        <v>1306219897</v>
      </c>
      <c r="L2283" s="13">
        <f t="shared" si="146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>E2283/D2283</f>
        <v>1.85</v>
      </c>
      <c r="S2283" t="str">
        <f t="shared" si="148"/>
        <v>music</v>
      </c>
      <c r="T2283" t="str">
        <f t="shared" si="147"/>
        <v>rock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5"/>
        <v>42383.17460648148</v>
      </c>
      <c r="K2284">
        <v>1447560686</v>
      </c>
      <c r="L2284" s="13">
        <f t="shared" si="146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>E2284/D2284</f>
        <v>1.8533333333333333</v>
      </c>
      <c r="S2284" t="str">
        <f t="shared" si="148"/>
        <v>music</v>
      </c>
      <c r="T2284" t="str">
        <f t="shared" si="147"/>
        <v>rock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5"/>
        <v>41038.083379629628</v>
      </c>
      <c r="K2285">
        <v>1331348404</v>
      </c>
      <c r="L2285" s="13">
        <f t="shared" si="146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>E2285/D2285</f>
        <v>1.0085533333333332</v>
      </c>
      <c r="S2285" t="str">
        <f t="shared" si="148"/>
        <v>music</v>
      </c>
      <c r="T2285" t="str">
        <f t="shared" si="147"/>
        <v>rock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5"/>
        <v>40614.166666666664</v>
      </c>
      <c r="K2286">
        <v>1297451245</v>
      </c>
      <c r="L2286" s="13">
        <f t="shared" si="146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>E2286/D2286</f>
        <v>1.0622116666666668</v>
      </c>
      <c r="S2286" t="str">
        <f t="shared" si="148"/>
        <v>music</v>
      </c>
      <c r="T2286" t="str">
        <f t="shared" si="147"/>
        <v>rock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5"/>
        <v>41089.185682870368</v>
      </c>
      <c r="K2287">
        <v>1338352043</v>
      </c>
      <c r="L2287" s="13">
        <f t="shared" si="146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>E2287/D2287</f>
        <v>1.2136666666666667</v>
      </c>
      <c r="S2287" t="str">
        <f t="shared" si="148"/>
        <v>music</v>
      </c>
      <c r="T2287" t="str">
        <f t="shared" si="147"/>
        <v>rock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5"/>
        <v>41523.165972222225</v>
      </c>
      <c r="K2288">
        <v>1376003254</v>
      </c>
      <c r="L2288" s="13">
        <f t="shared" si="146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>E2288/D2288</f>
        <v>1.0006666666666666</v>
      </c>
      <c r="S2288" t="str">
        <f t="shared" si="148"/>
        <v>music</v>
      </c>
      <c r="T2288" t="str">
        <f t="shared" si="147"/>
        <v>rock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5"/>
        <v>41813.667361111111</v>
      </c>
      <c r="K2289">
        <v>1401724860</v>
      </c>
      <c r="L2289" s="13">
        <f t="shared" si="146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>E2289/D2289</f>
        <v>1.1997755555555556</v>
      </c>
      <c r="S2289" t="str">
        <f t="shared" si="148"/>
        <v>music</v>
      </c>
      <c r="T2289" t="str">
        <f t="shared" si="147"/>
        <v>rock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5"/>
        <v>41086.75</v>
      </c>
      <c r="K2290">
        <v>1339098689</v>
      </c>
      <c r="L2290" s="13">
        <f t="shared" si="146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>E2290/D2290</f>
        <v>1.0009999999999999</v>
      </c>
      <c r="S2290" t="str">
        <f t="shared" si="148"/>
        <v>music</v>
      </c>
      <c r="T2290" t="str">
        <f t="shared" si="147"/>
        <v>rock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5"/>
        <v>41614.973611111112</v>
      </c>
      <c r="K2291">
        <v>1382659060</v>
      </c>
      <c r="L2291" s="13">
        <f t="shared" si="146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>E2291/D2291</f>
        <v>1.0740000000000001</v>
      </c>
      <c r="S2291" t="str">
        <f t="shared" si="148"/>
        <v>music</v>
      </c>
      <c r="T2291" t="str">
        <f t="shared" si="147"/>
        <v>rock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5"/>
        <v>40148.708333333336</v>
      </c>
      <c r="K2292">
        <v>1252908330</v>
      </c>
      <c r="L2292" s="13">
        <f t="shared" si="146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>E2292/D2292</f>
        <v>1.0406666666666666</v>
      </c>
      <c r="S2292" t="str">
        <f t="shared" si="148"/>
        <v>music</v>
      </c>
      <c r="T2292" t="str">
        <f t="shared" si="147"/>
        <v>rock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5"/>
        <v>41022.166666666664</v>
      </c>
      <c r="K2293">
        <v>1332199618</v>
      </c>
      <c r="L2293" s="13">
        <f t="shared" si="146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>E2293/D2293</f>
        <v>1.728</v>
      </c>
      <c r="S2293" t="str">
        <f t="shared" si="148"/>
        <v>music</v>
      </c>
      <c r="T2293" t="str">
        <f t="shared" si="147"/>
        <v>rock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5"/>
        <v>41017.697638888887</v>
      </c>
      <c r="K2294">
        <v>1332175476</v>
      </c>
      <c r="L2294" s="13">
        <f t="shared" si="146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>E2294/D2294</f>
        <v>1.072505</v>
      </c>
      <c r="S2294" t="str">
        <f t="shared" si="148"/>
        <v>music</v>
      </c>
      <c r="T2294" t="str">
        <f t="shared" si="147"/>
        <v>rock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5"/>
        <v>41177.165972222225</v>
      </c>
      <c r="K2295">
        <v>1346345999</v>
      </c>
      <c r="L2295" s="13">
        <f t="shared" si="146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>E2295/D2295</f>
        <v>1.0823529411764705</v>
      </c>
      <c r="S2295" t="str">
        <f t="shared" si="148"/>
        <v>music</v>
      </c>
      <c r="T2295" t="str">
        <f t="shared" si="147"/>
        <v>rock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5"/>
        <v>41294.72314814815</v>
      </c>
      <c r="K2296">
        <v>1356110480</v>
      </c>
      <c r="L2296" s="13">
        <f t="shared" si="146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>E2296/D2296</f>
        <v>1.4608079999999999</v>
      </c>
      <c r="S2296" t="str">
        <f t="shared" si="148"/>
        <v>music</v>
      </c>
      <c r="T2296" t="str">
        <f t="shared" si="147"/>
        <v>rock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5"/>
        <v>41300.954351851848</v>
      </c>
      <c r="K2297">
        <v>1356648856</v>
      </c>
      <c r="L2297" s="13">
        <f t="shared" si="146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>E2297/D2297</f>
        <v>1.2524999999999999</v>
      </c>
      <c r="S2297" t="str">
        <f t="shared" si="148"/>
        <v>music</v>
      </c>
      <c r="T2297" t="str">
        <f t="shared" si="147"/>
        <v>rock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5"/>
        <v>40962.731782407405</v>
      </c>
      <c r="K2298">
        <v>1326994426</v>
      </c>
      <c r="L2298" s="13">
        <f t="shared" si="146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>E2298/D2298</f>
        <v>1.4907142857142857</v>
      </c>
      <c r="S2298" t="str">
        <f t="shared" si="148"/>
        <v>music</v>
      </c>
      <c r="T2298" t="str">
        <f t="shared" si="147"/>
        <v>rock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5"/>
        <v>40982.165972222225</v>
      </c>
      <c r="K2299">
        <v>1328749249</v>
      </c>
      <c r="L2299" s="13">
        <f t="shared" si="146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>E2299/D2299</f>
        <v>1.006</v>
      </c>
      <c r="S2299" t="str">
        <f t="shared" si="148"/>
        <v>music</v>
      </c>
      <c r="T2299" t="str">
        <f t="shared" si="147"/>
        <v>rock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5"/>
        <v>41724.798993055556</v>
      </c>
      <c r="K2300">
        <v>1393272633</v>
      </c>
      <c r="L2300" s="13">
        <f t="shared" si="146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>E2300/D2300</f>
        <v>1.0507333333333333</v>
      </c>
      <c r="S2300" t="str">
        <f t="shared" si="148"/>
        <v>music</v>
      </c>
      <c r="T2300" t="str">
        <f t="shared" si="147"/>
        <v>rock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5"/>
        <v>40580.032511574071</v>
      </c>
      <c r="K2301">
        <v>1295657209</v>
      </c>
      <c r="L2301" s="13">
        <f t="shared" si="146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>E2301/D2301</f>
        <v>3.5016666666666665</v>
      </c>
      <c r="S2301" t="str">
        <f t="shared" si="148"/>
        <v>music</v>
      </c>
      <c r="T2301" t="str">
        <f t="shared" si="147"/>
        <v>rock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5"/>
        <v>41088.727037037039</v>
      </c>
      <c r="K2302">
        <v>1339694816</v>
      </c>
      <c r="L2302" s="13">
        <f t="shared" si="146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>E2302/D2302</f>
        <v>1.0125</v>
      </c>
      <c r="S2302" t="str">
        <f t="shared" si="148"/>
        <v>music</v>
      </c>
      <c r="T2302" t="str">
        <f t="shared" si="147"/>
        <v>rock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5"/>
        <v>41446.146944444445</v>
      </c>
      <c r="K2303">
        <v>1369193496</v>
      </c>
      <c r="L2303" s="13">
        <f t="shared" si="14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>E2303/D2303</f>
        <v>1.336044</v>
      </c>
      <c r="S2303" t="str">
        <f t="shared" si="148"/>
        <v>music</v>
      </c>
      <c r="T2303" t="str">
        <f t="shared" si="147"/>
        <v>indie rock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5"/>
        <v>41639.291666666664</v>
      </c>
      <c r="K2304">
        <v>1385585434</v>
      </c>
      <c r="L2304" s="13">
        <f t="shared" si="14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>E2304/D2304</f>
        <v>1.7065217391304348</v>
      </c>
      <c r="S2304" t="str">
        <f t="shared" si="148"/>
        <v>music</v>
      </c>
      <c r="T2304" t="str">
        <f t="shared" si="147"/>
        <v>indie rock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5"/>
        <v>40890.152731481481</v>
      </c>
      <c r="K2305">
        <v>1320287996</v>
      </c>
      <c r="L2305" s="13">
        <f t="shared" si="14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>E2305/D2305</f>
        <v>1.0935829457364341</v>
      </c>
      <c r="S2305" t="str">
        <f t="shared" si="148"/>
        <v>music</v>
      </c>
      <c r="T2305" t="str">
        <f t="shared" si="147"/>
        <v>indie rock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5"/>
        <v>40544.207638888889</v>
      </c>
      <c r="K2306">
        <v>1290281691</v>
      </c>
      <c r="L2306" s="13">
        <f t="shared" si="146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>E2306/D2306</f>
        <v>1.0070033333333335</v>
      </c>
      <c r="S2306" t="str">
        <f t="shared" si="148"/>
        <v>music</v>
      </c>
      <c r="T2306" t="str">
        <f t="shared" si="147"/>
        <v>indie rock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9">(((I2307/60)/60)/24)+DATE(1970,1,1)</f>
        <v>41859.75</v>
      </c>
      <c r="K2307">
        <v>1405356072</v>
      </c>
      <c r="L2307" s="13">
        <f t="shared" ref="L2307:L2370" si="150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>E2307/D2307</f>
        <v>1.0122777777777778</v>
      </c>
      <c r="S2307" t="str">
        <f t="shared" si="148"/>
        <v>music</v>
      </c>
      <c r="T2307" t="str">
        <f t="shared" ref="T2307:T2370" si="151">RIGHT(P2307,LEN(P2307)-SEARCH("/",P2307))</f>
        <v>indie rock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9"/>
        <v>40978.16815972222</v>
      </c>
      <c r="K2308">
        <v>1328760129</v>
      </c>
      <c r="L2308" s="13">
        <f t="shared" si="150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>E2308/D2308</f>
        <v>1.0675857142857144</v>
      </c>
      <c r="S2308" t="str">
        <f t="shared" si="148"/>
        <v>music</v>
      </c>
      <c r="T2308" t="str">
        <f t="shared" si="151"/>
        <v>indie rock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9"/>
        <v>41034.802407407406</v>
      </c>
      <c r="K2309">
        <v>1333653333</v>
      </c>
      <c r="L2309" s="13">
        <f t="shared" si="150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>E2309/D2309</f>
        <v>1.0665777537961894</v>
      </c>
      <c r="S2309" t="str">
        <f t="shared" si="148"/>
        <v>music</v>
      </c>
      <c r="T2309" t="str">
        <f t="shared" si="151"/>
        <v>indie rock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9"/>
        <v>41880.041666666664</v>
      </c>
      <c r="K2310">
        <v>1406847996</v>
      </c>
      <c r="L2310" s="13">
        <f t="shared" si="150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>E2310/D2310</f>
        <v>1.0130622</v>
      </c>
      <c r="S2310" t="str">
        <f t="shared" si="148"/>
        <v>music</v>
      </c>
      <c r="T2310" t="str">
        <f t="shared" si="151"/>
        <v>indie rock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9"/>
        <v>41342.987696759257</v>
      </c>
      <c r="K2311">
        <v>1359848537</v>
      </c>
      <c r="L2311" s="13">
        <f t="shared" si="150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>E2311/D2311</f>
        <v>1.0667450000000001</v>
      </c>
      <c r="S2311" t="str">
        <f t="shared" si="148"/>
        <v>music</v>
      </c>
      <c r="T2311" t="str">
        <f t="shared" si="151"/>
        <v>indie rock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9"/>
        <v>41354.752488425926</v>
      </c>
      <c r="K2312">
        <v>1361300615</v>
      </c>
      <c r="L2312" s="13">
        <f t="shared" si="150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>E2312/D2312</f>
        <v>4.288397837837838</v>
      </c>
      <c r="S2312" t="str">
        <f t="shared" si="148"/>
        <v>music</v>
      </c>
      <c r="T2312" t="str">
        <f t="shared" si="151"/>
        <v>indie rock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9"/>
        <v>41766.004502314812</v>
      </c>
      <c r="K2313">
        <v>1396829189</v>
      </c>
      <c r="L2313" s="13">
        <f t="shared" si="150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>E2313/D2313</f>
        <v>1.0411111111111111</v>
      </c>
      <c r="S2313" t="str">
        <f t="shared" si="148"/>
        <v>music</v>
      </c>
      <c r="T2313" t="str">
        <f t="shared" si="151"/>
        <v>indie rock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9"/>
        <v>41747.958333333336</v>
      </c>
      <c r="K2314">
        <v>1395155478</v>
      </c>
      <c r="L2314" s="13">
        <f t="shared" si="150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>E2314/D2314</f>
        <v>1.0786666666666667</v>
      </c>
      <c r="S2314" t="str">
        <f t="shared" si="148"/>
        <v>music</v>
      </c>
      <c r="T2314" t="str">
        <f t="shared" si="151"/>
        <v>indie rock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9"/>
        <v>41032.958634259259</v>
      </c>
      <c r="K2315">
        <v>1333494026</v>
      </c>
      <c r="L2315" s="13">
        <f t="shared" si="150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>E2315/D2315</f>
        <v>1.7584040000000001</v>
      </c>
      <c r="S2315" t="str">
        <f t="shared" ref="S2315:S2378" si="152">LEFT(P2315,SEARCH("/",P2315)-1)</f>
        <v>music</v>
      </c>
      <c r="T2315" t="str">
        <f t="shared" si="151"/>
        <v>indie rock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9"/>
        <v>41067.551585648151</v>
      </c>
      <c r="K2316">
        <v>1336482857</v>
      </c>
      <c r="L2316" s="13">
        <f t="shared" si="150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>E2316/D2316</f>
        <v>1.5697000000000001</v>
      </c>
      <c r="S2316" t="str">
        <f t="shared" si="152"/>
        <v>music</v>
      </c>
      <c r="T2316" t="str">
        <f t="shared" si="151"/>
        <v>indie rock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9"/>
        <v>41034.72619212963</v>
      </c>
      <c r="K2317">
        <v>1333646743</v>
      </c>
      <c r="L2317" s="13">
        <f t="shared" si="150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>E2317/D2317</f>
        <v>1.026</v>
      </c>
      <c r="S2317" t="str">
        <f t="shared" si="152"/>
        <v>music</v>
      </c>
      <c r="T2317" t="str">
        <f t="shared" si="151"/>
        <v>indie rock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9"/>
        <v>40156.76666666667</v>
      </c>
      <c r="K2318">
        <v>1253726650</v>
      </c>
      <c r="L2318" s="13">
        <f t="shared" si="150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>E2318/D2318</f>
        <v>1.0404266666666666</v>
      </c>
      <c r="S2318" t="str">
        <f t="shared" si="152"/>
        <v>music</v>
      </c>
      <c r="T2318" t="str">
        <f t="shared" si="151"/>
        <v>indie rock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9"/>
        <v>40224.208333333336</v>
      </c>
      <c r="K2319">
        <v>1263474049</v>
      </c>
      <c r="L2319" s="13">
        <f t="shared" si="150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>E2319/D2319</f>
        <v>1.04</v>
      </c>
      <c r="S2319" t="str">
        <f t="shared" si="152"/>
        <v>music</v>
      </c>
      <c r="T2319" t="str">
        <f t="shared" si="151"/>
        <v>indie rock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9"/>
        <v>40082.165972222225</v>
      </c>
      <c r="K2320">
        <v>1251214014</v>
      </c>
      <c r="L2320" s="13">
        <f t="shared" si="150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>E2320/D2320</f>
        <v>1.2105999999999999</v>
      </c>
      <c r="S2320" t="str">
        <f t="shared" si="152"/>
        <v>music</v>
      </c>
      <c r="T2320" t="str">
        <f t="shared" si="151"/>
        <v>indie rock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9"/>
        <v>41623.082002314812</v>
      </c>
      <c r="K2321">
        <v>1384480685</v>
      </c>
      <c r="L2321" s="13">
        <f t="shared" si="150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>E2321/D2321</f>
        <v>1.077</v>
      </c>
      <c r="S2321" t="str">
        <f t="shared" si="152"/>
        <v>music</v>
      </c>
      <c r="T2321" t="str">
        <f t="shared" si="151"/>
        <v>indie rock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9"/>
        <v>41731.775462962964</v>
      </c>
      <c r="K2322">
        <v>1393443400</v>
      </c>
      <c r="L2322" s="13">
        <f t="shared" si="150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>E2322/D2322</f>
        <v>1.0866</v>
      </c>
      <c r="S2322" t="str">
        <f t="shared" si="152"/>
        <v>music</v>
      </c>
      <c r="T2322" t="str">
        <f t="shared" si="151"/>
        <v>indie rock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9"/>
        <v>42829.21876157407</v>
      </c>
      <c r="K2323">
        <v>1488694501</v>
      </c>
      <c r="L2323" s="13">
        <f t="shared" si="150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>E2323/D2323</f>
        <v>0.39120962394619685</v>
      </c>
      <c r="S2323" t="str">
        <f t="shared" si="152"/>
        <v>food</v>
      </c>
      <c r="T2323" t="str">
        <f t="shared" si="151"/>
        <v>small batch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9"/>
        <v>42834.853807870371</v>
      </c>
      <c r="K2324">
        <v>1489181369</v>
      </c>
      <c r="L2324" s="13">
        <f t="shared" si="150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>E2324/D2324</f>
        <v>3.1481481481481478E-2</v>
      </c>
      <c r="S2324" t="str">
        <f t="shared" si="152"/>
        <v>food</v>
      </c>
      <c r="T2324" t="str">
        <f t="shared" si="151"/>
        <v>small batch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9"/>
        <v>42814.755173611105</v>
      </c>
      <c r="K2325">
        <v>1489428447</v>
      </c>
      <c r="L2325" s="13">
        <f t="shared" si="150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>E2325/D2325</f>
        <v>0.48</v>
      </c>
      <c r="S2325" t="str">
        <f t="shared" si="152"/>
        <v>food</v>
      </c>
      <c r="T2325" t="str">
        <f t="shared" si="151"/>
        <v>small batch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9"/>
        <v>42820.843576388885</v>
      </c>
      <c r="K2326">
        <v>1487970885</v>
      </c>
      <c r="L2326" s="13">
        <f t="shared" si="150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>E2326/D2326</f>
        <v>0.20733333333333334</v>
      </c>
      <c r="S2326" t="str">
        <f t="shared" si="152"/>
        <v>food</v>
      </c>
      <c r="T2326" t="str">
        <f t="shared" si="151"/>
        <v>small batch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9"/>
        <v>42823.980682870373</v>
      </c>
      <c r="K2327">
        <v>1488241931</v>
      </c>
      <c r="L2327" s="13">
        <f t="shared" si="150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>E2327/D2327</f>
        <v>0.08</v>
      </c>
      <c r="S2327" t="str">
        <f t="shared" si="152"/>
        <v>food</v>
      </c>
      <c r="T2327" t="str">
        <f t="shared" si="151"/>
        <v>small batch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9"/>
        <v>42855.708333333328</v>
      </c>
      <c r="K2328">
        <v>1489106948</v>
      </c>
      <c r="L2328" s="13">
        <f t="shared" si="150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>E2328/D2328</f>
        <v>7.1999999999999998E-3</v>
      </c>
      <c r="S2328" t="str">
        <f t="shared" si="152"/>
        <v>food</v>
      </c>
      <c r="T2328" t="str">
        <f t="shared" si="151"/>
        <v>small batch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9"/>
        <v>41877.917129629634</v>
      </c>
      <c r="K2329">
        <v>1406066440</v>
      </c>
      <c r="L2329" s="13">
        <f t="shared" si="150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>E2329/D2329</f>
        <v>5.2609431428571432</v>
      </c>
      <c r="S2329" t="str">
        <f t="shared" si="152"/>
        <v>food</v>
      </c>
      <c r="T2329" t="str">
        <f t="shared" si="151"/>
        <v>small batch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9"/>
        <v>42169.781678240746</v>
      </c>
      <c r="K2330">
        <v>1431715537</v>
      </c>
      <c r="L2330" s="13">
        <f t="shared" si="150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>E2330/D2330</f>
        <v>2.5445000000000002</v>
      </c>
      <c r="S2330" t="str">
        <f t="shared" si="152"/>
        <v>food</v>
      </c>
      <c r="T2330" t="str">
        <f t="shared" si="151"/>
        <v>small batch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9"/>
        <v>41837.624374999999</v>
      </c>
      <c r="K2331">
        <v>1403017146</v>
      </c>
      <c r="L2331" s="13">
        <f t="shared" si="150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>E2331/D2331</f>
        <v>1.0591999999999999</v>
      </c>
      <c r="S2331" t="str">
        <f t="shared" si="152"/>
        <v>food</v>
      </c>
      <c r="T2331" t="str">
        <f t="shared" si="151"/>
        <v>small batch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9"/>
        <v>42363</v>
      </c>
      <c r="K2332">
        <v>1448400943</v>
      </c>
      <c r="L2332" s="13">
        <f t="shared" si="150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>E2332/D2332</f>
        <v>1.0242285714285715</v>
      </c>
      <c r="S2332" t="str">
        <f t="shared" si="152"/>
        <v>food</v>
      </c>
      <c r="T2332" t="str">
        <f t="shared" si="151"/>
        <v>small batch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9"/>
        <v>41869.005671296298</v>
      </c>
      <c r="K2333">
        <v>1405728490</v>
      </c>
      <c r="L2333" s="13">
        <f t="shared" si="150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>E2333/D2333</f>
        <v>1.4431375</v>
      </c>
      <c r="S2333" t="str">
        <f t="shared" si="152"/>
        <v>food</v>
      </c>
      <c r="T2333" t="str">
        <f t="shared" si="151"/>
        <v>small batch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9"/>
        <v>42041.628136574072</v>
      </c>
      <c r="K2334">
        <v>1420643071</v>
      </c>
      <c r="L2334" s="13">
        <f t="shared" si="150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>E2334/D2334</f>
        <v>1.06308</v>
      </c>
      <c r="S2334" t="str">
        <f t="shared" si="152"/>
        <v>food</v>
      </c>
      <c r="T2334" t="str">
        <f t="shared" si="151"/>
        <v>small batch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9"/>
        <v>41788.743055555555</v>
      </c>
      <c r="K2335">
        <v>1399563390</v>
      </c>
      <c r="L2335" s="13">
        <f t="shared" si="150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>E2335/D2335</f>
        <v>2.1216666666666666</v>
      </c>
      <c r="S2335" t="str">
        <f t="shared" si="152"/>
        <v>food</v>
      </c>
      <c r="T2335" t="str">
        <f t="shared" si="151"/>
        <v>small batch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9"/>
        <v>41948.731944444444</v>
      </c>
      <c r="K2336">
        <v>1412611498</v>
      </c>
      <c r="L2336" s="13">
        <f t="shared" si="150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>E2336/D2336</f>
        <v>1.0195000000000001</v>
      </c>
      <c r="S2336" t="str">
        <f t="shared" si="152"/>
        <v>food</v>
      </c>
      <c r="T2336" t="str">
        <f t="shared" si="151"/>
        <v>small batch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9"/>
        <v>41801.572256944448</v>
      </c>
      <c r="K2337">
        <v>1399902243</v>
      </c>
      <c r="L2337" s="13">
        <f t="shared" si="150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>E2337/D2337</f>
        <v>1.0227200000000001</v>
      </c>
      <c r="S2337" t="str">
        <f t="shared" si="152"/>
        <v>food</v>
      </c>
      <c r="T2337" t="str">
        <f t="shared" si="151"/>
        <v>small batch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9"/>
        <v>41706.924710648149</v>
      </c>
      <c r="K2338">
        <v>1390860695</v>
      </c>
      <c r="L2338" s="13">
        <f t="shared" si="150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>E2338/D2338</f>
        <v>5.2073254999999996</v>
      </c>
      <c r="S2338" t="str">
        <f t="shared" si="152"/>
        <v>food</v>
      </c>
      <c r="T2338" t="str">
        <f t="shared" si="151"/>
        <v>small batch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9"/>
        <v>41816.640543981484</v>
      </c>
      <c r="K2339">
        <v>1401204143</v>
      </c>
      <c r="L2339" s="13">
        <f t="shared" si="150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>E2339/D2339</f>
        <v>1.1065833333333333</v>
      </c>
      <c r="S2339" t="str">
        <f t="shared" si="152"/>
        <v>food</v>
      </c>
      <c r="T2339" t="str">
        <f t="shared" si="151"/>
        <v>small batch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9"/>
        <v>41819.896805555552</v>
      </c>
      <c r="K2340">
        <v>1401485484</v>
      </c>
      <c r="L2340" s="13">
        <f t="shared" si="150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>E2340/D2340</f>
        <v>1.0114333333333334</v>
      </c>
      <c r="S2340" t="str">
        <f t="shared" si="152"/>
        <v>food</v>
      </c>
      <c r="T2340" t="str">
        <f t="shared" si="151"/>
        <v>small batch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9"/>
        <v>42723.332638888889</v>
      </c>
      <c r="K2341">
        <v>1479496309</v>
      </c>
      <c r="L2341" s="13">
        <f t="shared" si="150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>E2341/D2341</f>
        <v>2.9420799999999998</v>
      </c>
      <c r="S2341" t="str">
        <f t="shared" si="152"/>
        <v>food</v>
      </c>
      <c r="T2341" t="str">
        <f t="shared" si="151"/>
        <v>small batch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9"/>
        <v>42673.642800925925</v>
      </c>
      <c r="K2342">
        <v>1475249138</v>
      </c>
      <c r="L2342" s="13">
        <f t="shared" si="150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>E2342/D2342</f>
        <v>1.0577749999999999</v>
      </c>
      <c r="S2342" t="str">
        <f t="shared" si="152"/>
        <v>food</v>
      </c>
      <c r="T2342" t="str">
        <f t="shared" si="151"/>
        <v>small batch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9"/>
        <v>42197.813703703709</v>
      </c>
      <c r="K2343">
        <v>1434137504</v>
      </c>
      <c r="L2343" s="13">
        <f t="shared" si="150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>E2343/D2343</f>
        <v>0</v>
      </c>
      <c r="S2343" t="str">
        <f t="shared" si="152"/>
        <v>technology</v>
      </c>
      <c r="T2343" t="str">
        <f t="shared" si="151"/>
        <v>web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9"/>
        <v>41918.208333333336</v>
      </c>
      <c r="K2344">
        <v>1410799870</v>
      </c>
      <c r="L2344" s="13">
        <f t="shared" si="150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>E2344/D2344</f>
        <v>0</v>
      </c>
      <c r="S2344" t="str">
        <f t="shared" si="152"/>
        <v>technology</v>
      </c>
      <c r="T2344" t="str">
        <f t="shared" si="151"/>
        <v>web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9"/>
        <v>42377.82430555555</v>
      </c>
      <c r="K2345">
        <v>1447962505</v>
      </c>
      <c r="L2345" s="13">
        <f t="shared" si="150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>E2345/D2345</f>
        <v>0.03</v>
      </c>
      <c r="S2345" t="str">
        <f t="shared" si="152"/>
        <v>technology</v>
      </c>
      <c r="T2345" t="str">
        <f t="shared" si="151"/>
        <v>web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9"/>
        <v>42545.727650462963</v>
      </c>
      <c r="K2346">
        <v>1464197269</v>
      </c>
      <c r="L2346" s="13">
        <f t="shared" si="150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>E2346/D2346</f>
        <v>1E-3</v>
      </c>
      <c r="S2346" t="str">
        <f t="shared" si="152"/>
        <v>technology</v>
      </c>
      <c r="T2346" t="str">
        <f t="shared" si="151"/>
        <v>web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9"/>
        <v>42094.985416666663</v>
      </c>
      <c r="K2347">
        <v>1424822556</v>
      </c>
      <c r="L2347" s="13">
        <f t="shared" si="150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>E2347/D2347</f>
        <v>0</v>
      </c>
      <c r="S2347" t="str">
        <f t="shared" si="152"/>
        <v>technology</v>
      </c>
      <c r="T2347" t="str">
        <f t="shared" si="151"/>
        <v>web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9"/>
        <v>42660.79896990741</v>
      </c>
      <c r="K2348">
        <v>1472843431</v>
      </c>
      <c r="L2348" s="13">
        <f t="shared" si="150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>E2348/D2348</f>
        <v>6.4999999999999997E-4</v>
      </c>
      <c r="S2348" t="str">
        <f t="shared" si="152"/>
        <v>technology</v>
      </c>
      <c r="T2348" t="str">
        <f t="shared" si="151"/>
        <v>web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9"/>
        <v>42607.607361111113</v>
      </c>
      <c r="K2349">
        <v>1469543676</v>
      </c>
      <c r="L2349" s="13">
        <f t="shared" si="150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>E2349/D2349</f>
        <v>1.4999999999999999E-2</v>
      </c>
      <c r="S2349" t="str">
        <f t="shared" si="152"/>
        <v>technology</v>
      </c>
      <c r="T2349" t="str">
        <f t="shared" si="151"/>
        <v>web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9"/>
        <v>42420.932152777779</v>
      </c>
      <c r="K2350">
        <v>1450822938</v>
      </c>
      <c r="L2350" s="13">
        <f t="shared" si="150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>E2350/D2350</f>
        <v>3.8571428571428572E-3</v>
      </c>
      <c r="S2350" t="str">
        <f t="shared" si="152"/>
        <v>technology</v>
      </c>
      <c r="T2350" t="str">
        <f t="shared" si="151"/>
        <v>web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9"/>
        <v>42227.775787037041</v>
      </c>
      <c r="K2351">
        <v>1436812628</v>
      </c>
      <c r="L2351" s="13">
        <f t="shared" si="150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>E2351/D2351</f>
        <v>0</v>
      </c>
      <c r="S2351" t="str">
        <f t="shared" si="152"/>
        <v>technology</v>
      </c>
      <c r="T2351" t="str">
        <f t="shared" si="151"/>
        <v>web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9"/>
        <v>42738.842245370368</v>
      </c>
      <c r="K2352">
        <v>1480882370</v>
      </c>
      <c r="L2352" s="13">
        <f t="shared" si="150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>E2352/D2352</f>
        <v>0</v>
      </c>
      <c r="S2352" t="str">
        <f t="shared" si="152"/>
        <v>technology</v>
      </c>
      <c r="T2352" t="str">
        <f t="shared" si="151"/>
        <v>web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9"/>
        <v>42124.101145833338</v>
      </c>
      <c r="K2353">
        <v>1427768739</v>
      </c>
      <c r="L2353" s="13">
        <f t="shared" si="150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>E2353/D2353</f>
        <v>5.7142857142857143E-3</v>
      </c>
      <c r="S2353" t="str">
        <f t="shared" si="152"/>
        <v>technology</v>
      </c>
      <c r="T2353" t="str">
        <f t="shared" si="151"/>
        <v>web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9"/>
        <v>42161.633703703701</v>
      </c>
      <c r="K2354">
        <v>1428419552</v>
      </c>
      <c r="L2354" s="13">
        <f t="shared" si="150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>E2354/D2354</f>
        <v>0</v>
      </c>
      <c r="S2354" t="str">
        <f t="shared" si="152"/>
        <v>technology</v>
      </c>
      <c r="T2354" t="str">
        <f t="shared" si="151"/>
        <v>web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9"/>
        <v>42115.676180555558</v>
      </c>
      <c r="K2355">
        <v>1428596022</v>
      </c>
      <c r="L2355" s="13">
        <f t="shared" si="150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>E2355/D2355</f>
        <v>0</v>
      </c>
      <c r="S2355" t="str">
        <f t="shared" si="152"/>
        <v>technology</v>
      </c>
      <c r="T2355" t="str">
        <f t="shared" si="151"/>
        <v>web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9"/>
        <v>42014.722916666666</v>
      </c>
      <c r="K2356">
        <v>1415726460</v>
      </c>
      <c r="L2356" s="13">
        <f t="shared" si="150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>E2356/D2356</f>
        <v>7.1428571428571429E-4</v>
      </c>
      <c r="S2356" t="str">
        <f t="shared" si="152"/>
        <v>technology</v>
      </c>
      <c r="T2356" t="str">
        <f t="shared" si="151"/>
        <v>web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9"/>
        <v>42126.918240740735</v>
      </c>
      <c r="K2357">
        <v>1428012136</v>
      </c>
      <c r="L2357" s="13">
        <f t="shared" si="150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>E2357/D2357</f>
        <v>6.875E-3</v>
      </c>
      <c r="S2357" t="str">
        <f t="shared" si="152"/>
        <v>technology</v>
      </c>
      <c r="T2357" t="str">
        <f t="shared" si="151"/>
        <v>web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9"/>
        <v>42160.78361111111</v>
      </c>
      <c r="K2358">
        <v>1430938104</v>
      </c>
      <c r="L2358" s="13">
        <f t="shared" si="150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>E2358/D2358</f>
        <v>0</v>
      </c>
      <c r="S2358" t="str">
        <f t="shared" si="152"/>
        <v>technology</v>
      </c>
      <c r="T2358" t="str">
        <f t="shared" si="151"/>
        <v>web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9"/>
        <v>42294.620115740734</v>
      </c>
      <c r="K2359">
        <v>1442501578</v>
      </c>
      <c r="L2359" s="13">
        <f t="shared" si="150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>E2359/D2359</f>
        <v>0</v>
      </c>
      <c r="S2359" t="str">
        <f t="shared" si="152"/>
        <v>technology</v>
      </c>
      <c r="T2359" t="str">
        <f t="shared" si="151"/>
        <v>web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9"/>
        <v>42035.027083333334</v>
      </c>
      <c r="K2360">
        <v>1417818036</v>
      </c>
      <c r="L2360" s="13">
        <f t="shared" si="150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>E2360/D2360</f>
        <v>0</v>
      </c>
      <c r="S2360" t="str">
        <f t="shared" si="152"/>
        <v>technology</v>
      </c>
      <c r="T2360" t="str">
        <f t="shared" si="151"/>
        <v>web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9"/>
        <v>42219.649583333332</v>
      </c>
      <c r="K2361">
        <v>1433432124</v>
      </c>
      <c r="L2361" s="13">
        <f t="shared" si="150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>E2361/D2361</f>
        <v>0.14680000000000001</v>
      </c>
      <c r="S2361" t="str">
        <f t="shared" si="152"/>
        <v>technology</v>
      </c>
      <c r="T2361" t="str">
        <f t="shared" si="151"/>
        <v>web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9"/>
        <v>42407.70694444445</v>
      </c>
      <c r="K2362">
        <v>1452272280</v>
      </c>
      <c r="L2362" s="13">
        <f t="shared" si="150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>E2362/D2362</f>
        <v>4.0000000000000002E-4</v>
      </c>
      <c r="S2362" t="str">
        <f t="shared" si="152"/>
        <v>technology</v>
      </c>
      <c r="T2362" t="str">
        <f t="shared" si="151"/>
        <v>web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9"/>
        <v>42490.916666666672</v>
      </c>
      <c r="K2363">
        <v>1459975008</v>
      </c>
      <c r="L2363" s="13">
        <f t="shared" si="150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>E2363/D2363</f>
        <v>0</v>
      </c>
      <c r="S2363" t="str">
        <f t="shared" si="152"/>
        <v>technology</v>
      </c>
      <c r="T2363" t="str">
        <f t="shared" si="151"/>
        <v>web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9"/>
        <v>41984.688310185185</v>
      </c>
      <c r="K2364">
        <v>1415723470</v>
      </c>
      <c r="L2364" s="13">
        <f t="shared" si="150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>E2364/D2364</f>
        <v>0.2857142857142857</v>
      </c>
      <c r="S2364" t="str">
        <f t="shared" si="152"/>
        <v>technology</v>
      </c>
      <c r="T2364" t="str">
        <f t="shared" si="151"/>
        <v>web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9"/>
        <v>42367.011574074073</v>
      </c>
      <c r="K2365">
        <v>1447460200</v>
      </c>
      <c r="L2365" s="13">
        <f t="shared" si="150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>E2365/D2365</f>
        <v>0</v>
      </c>
      <c r="S2365" t="str">
        <f t="shared" si="152"/>
        <v>technology</v>
      </c>
      <c r="T2365" t="str">
        <f t="shared" si="151"/>
        <v>web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9"/>
        <v>42303.934675925921</v>
      </c>
      <c r="K2366">
        <v>1441146356</v>
      </c>
      <c r="L2366" s="13">
        <f t="shared" si="150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>E2366/D2366</f>
        <v>0</v>
      </c>
      <c r="S2366" t="str">
        <f t="shared" si="152"/>
        <v>technology</v>
      </c>
      <c r="T2366" t="str">
        <f t="shared" si="151"/>
        <v>web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9"/>
        <v>42386.958333333328</v>
      </c>
      <c r="K2367">
        <v>1449596425</v>
      </c>
      <c r="L2367" s="13">
        <f t="shared" si="150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>E2367/D2367</f>
        <v>0</v>
      </c>
      <c r="S2367" t="str">
        <f t="shared" si="152"/>
        <v>technology</v>
      </c>
      <c r="T2367" t="str">
        <f t="shared" si="151"/>
        <v>web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9"/>
        <v>42298.531631944439</v>
      </c>
      <c r="K2368">
        <v>1442839533</v>
      </c>
      <c r="L2368" s="13">
        <f t="shared" si="150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>E2368/D2368</f>
        <v>0.1052</v>
      </c>
      <c r="S2368" t="str">
        <f t="shared" si="152"/>
        <v>technology</v>
      </c>
      <c r="T2368" t="str">
        <f t="shared" si="151"/>
        <v>web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9"/>
        <v>42485.928425925929</v>
      </c>
      <c r="K2369">
        <v>1456442216</v>
      </c>
      <c r="L2369" s="13">
        <f t="shared" si="150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>E2369/D2369</f>
        <v>1.34E-2</v>
      </c>
      <c r="S2369" t="str">
        <f t="shared" si="152"/>
        <v>technology</v>
      </c>
      <c r="T2369" t="str">
        <f t="shared" si="151"/>
        <v>web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9"/>
        <v>42108.680150462969</v>
      </c>
      <c r="K2370">
        <v>1425143965</v>
      </c>
      <c r="L2370" s="13">
        <f t="shared" si="150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>E2370/D2370</f>
        <v>2.5000000000000001E-3</v>
      </c>
      <c r="S2370" t="str">
        <f t="shared" si="152"/>
        <v>technology</v>
      </c>
      <c r="T2370" t="str">
        <f t="shared" si="151"/>
        <v>web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53">(((I2371/60)/60)/24)+DATE(1970,1,1)</f>
        <v>42410.812627314815</v>
      </c>
      <c r="K2371">
        <v>1452540611</v>
      </c>
      <c r="L2371" s="13">
        <f t="shared" ref="L2371:L2434" si="154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>E2371/D2371</f>
        <v>0</v>
      </c>
      <c r="S2371" t="str">
        <f t="shared" si="152"/>
        <v>technology</v>
      </c>
      <c r="T2371" t="str">
        <f t="shared" ref="T2371:T2434" si="155">RIGHT(P2371,LEN(P2371)-SEARCH("/",P2371))</f>
        <v>web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53"/>
        <v>41991.18913194444</v>
      </c>
      <c r="K2372">
        <v>1416285141</v>
      </c>
      <c r="L2372" s="13">
        <f t="shared" si="154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>E2372/D2372</f>
        <v>3.2799999999999999E-3</v>
      </c>
      <c r="S2372" t="str">
        <f t="shared" si="152"/>
        <v>technology</v>
      </c>
      <c r="T2372" t="str">
        <f t="shared" si="155"/>
        <v>web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53"/>
        <v>42180.777731481481</v>
      </c>
      <c r="K2373">
        <v>1432665596</v>
      </c>
      <c r="L2373" s="13">
        <f t="shared" si="154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>E2373/D2373</f>
        <v>0</v>
      </c>
      <c r="S2373" t="str">
        <f t="shared" si="152"/>
        <v>technology</v>
      </c>
      <c r="T2373" t="str">
        <f t="shared" si="155"/>
        <v>web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53"/>
        <v>42118.069108796291</v>
      </c>
      <c r="K2374">
        <v>1427247571</v>
      </c>
      <c r="L2374" s="13">
        <f t="shared" si="154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>E2374/D2374</f>
        <v>3.272727272727273E-2</v>
      </c>
      <c r="S2374" t="str">
        <f t="shared" si="152"/>
        <v>technology</v>
      </c>
      <c r="T2374" t="str">
        <f t="shared" si="155"/>
        <v>web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53"/>
        <v>42245.662314814821</v>
      </c>
      <c r="K2375">
        <v>1438271624</v>
      </c>
      <c r="L2375" s="13">
        <f t="shared" si="154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>E2375/D2375</f>
        <v>5.8823529411764708E-5</v>
      </c>
      <c r="S2375" t="str">
        <f t="shared" si="152"/>
        <v>technology</v>
      </c>
      <c r="T2375" t="str">
        <f t="shared" si="155"/>
        <v>web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53"/>
        <v>42047.843287037031</v>
      </c>
      <c r="K2376">
        <v>1421180060</v>
      </c>
      <c r="L2376" s="13">
        <f t="shared" si="154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>E2376/D2376</f>
        <v>4.5454545454545455E-4</v>
      </c>
      <c r="S2376" t="str">
        <f t="shared" si="152"/>
        <v>technology</v>
      </c>
      <c r="T2376" t="str">
        <f t="shared" si="155"/>
        <v>web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53"/>
        <v>42622.836076388892</v>
      </c>
      <c r="K2377">
        <v>1470859437</v>
      </c>
      <c r="L2377" s="13">
        <f t="shared" si="154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>E2377/D2377</f>
        <v>0</v>
      </c>
      <c r="S2377" t="str">
        <f t="shared" si="152"/>
        <v>technology</v>
      </c>
      <c r="T2377" t="str">
        <f t="shared" si="155"/>
        <v>web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53"/>
        <v>42348.925532407404</v>
      </c>
      <c r="K2378">
        <v>1447193566</v>
      </c>
      <c r="L2378" s="13">
        <f t="shared" si="154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>E2378/D2378</f>
        <v>0.10877666666666666</v>
      </c>
      <c r="S2378" t="str">
        <f t="shared" si="152"/>
        <v>technology</v>
      </c>
      <c r="T2378" t="str">
        <f t="shared" si="155"/>
        <v>web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53"/>
        <v>42699.911840277782</v>
      </c>
      <c r="K2379">
        <v>1477515183</v>
      </c>
      <c r="L2379" s="13">
        <f t="shared" si="154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>E2379/D2379</f>
        <v>0</v>
      </c>
      <c r="S2379" t="str">
        <f t="shared" ref="S2379:S2442" si="156">LEFT(P2379,SEARCH("/",P2379)-1)</f>
        <v>technology</v>
      </c>
      <c r="T2379" t="str">
        <f t="shared" si="155"/>
        <v>web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53"/>
        <v>42242.013078703705</v>
      </c>
      <c r="K2380">
        <v>1438042730</v>
      </c>
      <c r="L2380" s="13">
        <f t="shared" si="154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>E2380/D2380</f>
        <v>0</v>
      </c>
      <c r="S2380" t="str">
        <f t="shared" si="156"/>
        <v>technology</v>
      </c>
      <c r="T2380" t="str">
        <f t="shared" si="155"/>
        <v>web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53"/>
        <v>42282.016388888893</v>
      </c>
      <c r="K2381">
        <v>1440116616</v>
      </c>
      <c r="L2381" s="13">
        <f t="shared" si="154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>E2381/D2381</f>
        <v>0</v>
      </c>
      <c r="S2381" t="str">
        <f t="shared" si="156"/>
        <v>technology</v>
      </c>
      <c r="T2381" t="str">
        <f t="shared" si="155"/>
        <v>web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53"/>
        <v>42278.793310185181</v>
      </c>
      <c r="K2382">
        <v>1441134142</v>
      </c>
      <c r="L2382" s="13">
        <f t="shared" si="154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>E2382/D2382</f>
        <v>3.6666666666666666E-3</v>
      </c>
      <c r="S2382" t="str">
        <f t="shared" si="156"/>
        <v>technology</v>
      </c>
      <c r="T2382" t="str">
        <f t="shared" si="155"/>
        <v>web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53"/>
        <v>42104.935740740737</v>
      </c>
      <c r="K2383">
        <v>1426112848</v>
      </c>
      <c r="L2383" s="13">
        <f t="shared" si="154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>E2383/D2383</f>
        <v>1.8193398957730169E-2</v>
      </c>
      <c r="S2383" t="str">
        <f t="shared" si="156"/>
        <v>technology</v>
      </c>
      <c r="T2383" t="str">
        <f t="shared" si="155"/>
        <v>web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53"/>
        <v>42220.187534722223</v>
      </c>
      <c r="K2384">
        <v>1436502603</v>
      </c>
      <c r="L2384" s="13">
        <f t="shared" si="154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>E2384/D2384</f>
        <v>2.5000000000000001E-2</v>
      </c>
      <c r="S2384" t="str">
        <f t="shared" si="156"/>
        <v>technology</v>
      </c>
      <c r="T2384" t="str">
        <f t="shared" si="155"/>
        <v>web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53"/>
        <v>42057.056793981479</v>
      </c>
      <c r="K2385">
        <v>1421976107</v>
      </c>
      <c r="L2385" s="13">
        <f t="shared" si="154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>E2385/D2385</f>
        <v>4.3499999999999997E-2</v>
      </c>
      <c r="S2385" t="str">
        <f t="shared" si="156"/>
        <v>technology</v>
      </c>
      <c r="T2385" t="str">
        <f t="shared" si="155"/>
        <v>web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53"/>
        <v>41957.109293981484</v>
      </c>
      <c r="K2386">
        <v>1413337043</v>
      </c>
      <c r="L2386" s="13">
        <f t="shared" si="154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>E2386/D2386</f>
        <v>8.0000000000000002E-3</v>
      </c>
      <c r="S2386" t="str">
        <f t="shared" si="156"/>
        <v>technology</v>
      </c>
      <c r="T2386" t="str">
        <f t="shared" si="155"/>
        <v>web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53"/>
        <v>42221.70175925926</v>
      </c>
      <c r="K2387">
        <v>1436201432</v>
      </c>
      <c r="L2387" s="13">
        <f t="shared" si="154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>E2387/D2387</f>
        <v>1.2123076923076924E-2</v>
      </c>
      <c r="S2387" t="str">
        <f t="shared" si="156"/>
        <v>technology</v>
      </c>
      <c r="T2387" t="str">
        <f t="shared" si="155"/>
        <v>web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53"/>
        <v>42014.838240740741</v>
      </c>
      <c r="K2388">
        <v>1415736424</v>
      </c>
      <c r="L2388" s="13">
        <f t="shared" si="154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>E2388/D2388</f>
        <v>0</v>
      </c>
      <c r="S2388" t="str">
        <f t="shared" si="156"/>
        <v>technology</v>
      </c>
      <c r="T2388" t="str">
        <f t="shared" si="155"/>
        <v>web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53"/>
        <v>42573.626620370371</v>
      </c>
      <c r="K2389">
        <v>1465311740</v>
      </c>
      <c r="L2389" s="13">
        <f t="shared" si="154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>E2389/D2389</f>
        <v>6.8399999999999997E-3</v>
      </c>
      <c r="S2389" t="str">
        <f t="shared" si="156"/>
        <v>technology</v>
      </c>
      <c r="T2389" t="str">
        <f t="shared" si="155"/>
        <v>web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53"/>
        <v>42019.811805555553</v>
      </c>
      <c r="K2390">
        <v>1418761759</v>
      </c>
      <c r="L2390" s="13">
        <f t="shared" si="154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>E2390/D2390</f>
        <v>1.2513513513513513E-2</v>
      </c>
      <c r="S2390" t="str">
        <f t="shared" si="156"/>
        <v>technology</v>
      </c>
      <c r="T2390" t="str">
        <f t="shared" si="155"/>
        <v>web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53"/>
        <v>42210.915972222225</v>
      </c>
      <c r="K2391">
        <v>1435160452</v>
      </c>
      <c r="L2391" s="13">
        <f t="shared" si="154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>E2391/D2391</f>
        <v>1.8749999999999999E-3</v>
      </c>
      <c r="S2391" t="str">
        <f t="shared" si="156"/>
        <v>technology</v>
      </c>
      <c r="T2391" t="str">
        <f t="shared" si="155"/>
        <v>web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53"/>
        <v>42008.262314814812</v>
      </c>
      <c r="K2392">
        <v>1416896264</v>
      </c>
      <c r="L2392" s="13">
        <f t="shared" si="154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>E2392/D2392</f>
        <v>0</v>
      </c>
      <c r="S2392" t="str">
        <f t="shared" si="156"/>
        <v>technology</v>
      </c>
      <c r="T2392" t="str">
        <f t="shared" si="155"/>
        <v>web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53"/>
        <v>42094.752824074079</v>
      </c>
      <c r="K2393">
        <v>1425236644</v>
      </c>
      <c r="L2393" s="13">
        <f t="shared" si="154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>E2393/D2393</f>
        <v>1.25E-3</v>
      </c>
      <c r="S2393" t="str">
        <f t="shared" si="156"/>
        <v>technology</v>
      </c>
      <c r="T2393" t="str">
        <f t="shared" si="155"/>
        <v>web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53"/>
        <v>42306.120636574073</v>
      </c>
      <c r="K2394">
        <v>1443495223</v>
      </c>
      <c r="L2394" s="13">
        <f t="shared" si="154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>E2394/D2394</f>
        <v>0</v>
      </c>
      <c r="S2394" t="str">
        <f t="shared" si="156"/>
        <v>technology</v>
      </c>
      <c r="T2394" t="str">
        <f t="shared" si="155"/>
        <v>web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53"/>
        <v>42224.648344907408</v>
      </c>
      <c r="K2395">
        <v>1436456017</v>
      </c>
      <c r="L2395" s="13">
        <f t="shared" si="154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>E2395/D2395</f>
        <v>5.0000000000000001E-4</v>
      </c>
      <c r="S2395" t="str">
        <f t="shared" si="156"/>
        <v>technology</v>
      </c>
      <c r="T2395" t="str">
        <f t="shared" si="155"/>
        <v>web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53"/>
        <v>42061.362187499995</v>
      </c>
      <c r="K2396">
        <v>1422348093</v>
      </c>
      <c r="L2396" s="13">
        <f t="shared" si="154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>E2396/D2396</f>
        <v>5.9999999999999995E-4</v>
      </c>
      <c r="S2396" t="str">
        <f t="shared" si="156"/>
        <v>technology</v>
      </c>
      <c r="T2396" t="str">
        <f t="shared" si="155"/>
        <v>web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53"/>
        <v>42745.372916666667</v>
      </c>
      <c r="K2397">
        <v>1481597687</v>
      </c>
      <c r="L2397" s="13">
        <f t="shared" si="154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>E2397/D2397</f>
        <v>0</v>
      </c>
      <c r="S2397" t="str">
        <f t="shared" si="156"/>
        <v>technology</v>
      </c>
      <c r="T2397" t="str">
        <f t="shared" si="155"/>
        <v>web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53"/>
        <v>42292.849050925928</v>
      </c>
      <c r="K2398">
        <v>1442348558</v>
      </c>
      <c r="L2398" s="13">
        <f t="shared" si="154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>E2398/D2398</f>
        <v>2E-3</v>
      </c>
      <c r="S2398" t="str">
        <f t="shared" si="156"/>
        <v>technology</v>
      </c>
      <c r="T2398" t="str">
        <f t="shared" si="155"/>
        <v>web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53"/>
        <v>42006.88490740741</v>
      </c>
      <c r="K2399">
        <v>1417641256</v>
      </c>
      <c r="L2399" s="13">
        <f t="shared" si="154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>E2399/D2399</f>
        <v>0</v>
      </c>
      <c r="S2399" t="str">
        <f t="shared" si="156"/>
        <v>technology</v>
      </c>
      <c r="T2399" t="str">
        <f t="shared" si="155"/>
        <v>web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53"/>
        <v>42187.916481481487</v>
      </c>
      <c r="K2400">
        <v>1433282384</v>
      </c>
      <c r="L2400" s="13">
        <f t="shared" si="154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>E2400/D2400</f>
        <v>0</v>
      </c>
      <c r="S2400" t="str">
        <f t="shared" si="156"/>
        <v>technology</v>
      </c>
      <c r="T2400" t="str">
        <f t="shared" si="155"/>
        <v>web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53"/>
        <v>41991.853078703702</v>
      </c>
      <c r="K2401">
        <v>1415910506</v>
      </c>
      <c r="L2401" s="13">
        <f t="shared" si="154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>E2401/D2401</f>
        <v>0</v>
      </c>
      <c r="S2401" t="str">
        <f t="shared" si="156"/>
        <v>technology</v>
      </c>
      <c r="T2401" t="str">
        <f t="shared" si="155"/>
        <v>web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53"/>
        <v>42474.268101851849</v>
      </c>
      <c r="K2402">
        <v>1458023164</v>
      </c>
      <c r="L2402" s="13">
        <f t="shared" si="154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>E2402/D2402</f>
        <v>0</v>
      </c>
      <c r="S2402" t="str">
        <f t="shared" si="156"/>
        <v>technology</v>
      </c>
      <c r="T2402" t="str">
        <f t="shared" si="155"/>
        <v>web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53"/>
        <v>42434.822870370372</v>
      </c>
      <c r="K2403">
        <v>1452023096</v>
      </c>
      <c r="L2403" s="13">
        <f t="shared" si="154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>E2403/D2403</f>
        <v>7.1785714285714283E-3</v>
      </c>
      <c r="S2403" t="str">
        <f t="shared" si="156"/>
        <v>food</v>
      </c>
      <c r="T2403" t="str">
        <f t="shared" si="155"/>
        <v>food trucks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53"/>
        <v>42137.679756944446</v>
      </c>
      <c r="K2404">
        <v>1428941931</v>
      </c>
      <c r="L2404" s="13">
        <f t="shared" si="154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>E2404/D2404</f>
        <v>4.3333333333333331E-3</v>
      </c>
      <c r="S2404" t="str">
        <f t="shared" si="156"/>
        <v>food</v>
      </c>
      <c r="T2404" t="str">
        <f t="shared" si="155"/>
        <v>food trucks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53"/>
        <v>42459.840949074074</v>
      </c>
      <c r="K2405">
        <v>1454188258</v>
      </c>
      <c r="L2405" s="13">
        <f t="shared" si="154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>E2405/D2405</f>
        <v>0.16833333333333333</v>
      </c>
      <c r="S2405" t="str">
        <f t="shared" si="156"/>
        <v>food</v>
      </c>
      <c r="T2405" t="str">
        <f t="shared" si="155"/>
        <v>food trucks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53"/>
        <v>42372.03943287037</v>
      </c>
      <c r="K2406">
        <v>1449190607</v>
      </c>
      <c r="L2406" s="13">
        <f t="shared" si="154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>E2406/D2406</f>
        <v>0</v>
      </c>
      <c r="S2406" t="str">
        <f t="shared" si="156"/>
        <v>food</v>
      </c>
      <c r="T2406" t="str">
        <f t="shared" si="155"/>
        <v>food trucks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53"/>
        <v>42616.585358796292</v>
      </c>
      <c r="K2407">
        <v>1471096975</v>
      </c>
      <c r="L2407" s="13">
        <f t="shared" si="154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>E2407/D2407</f>
        <v>0.22520000000000001</v>
      </c>
      <c r="S2407" t="str">
        <f t="shared" si="156"/>
        <v>food</v>
      </c>
      <c r="T2407" t="str">
        <f t="shared" si="155"/>
        <v>food trucks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53"/>
        <v>42023.110995370371</v>
      </c>
      <c r="K2408">
        <v>1418179190</v>
      </c>
      <c r="L2408" s="13">
        <f t="shared" si="154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>E2408/D2408</f>
        <v>0.41384615384615386</v>
      </c>
      <c r="S2408" t="str">
        <f t="shared" si="156"/>
        <v>food</v>
      </c>
      <c r="T2408" t="str">
        <f t="shared" si="155"/>
        <v>food trucks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53"/>
        <v>42105.25</v>
      </c>
      <c r="K2409">
        <v>1426772928</v>
      </c>
      <c r="L2409" s="13">
        <f t="shared" si="154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>E2409/D2409</f>
        <v>0.25259090909090909</v>
      </c>
      <c r="S2409" t="str">
        <f t="shared" si="156"/>
        <v>food</v>
      </c>
      <c r="T2409" t="str">
        <f t="shared" si="155"/>
        <v>food trucks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53"/>
        <v>41949.182372685187</v>
      </c>
      <c r="K2410">
        <v>1412652157</v>
      </c>
      <c r="L2410" s="13">
        <f t="shared" si="154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>E2410/D2410</f>
        <v>2E-3</v>
      </c>
      <c r="S2410" t="str">
        <f t="shared" si="156"/>
        <v>food</v>
      </c>
      <c r="T2410" t="str">
        <f t="shared" si="155"/>
        <v>food trucks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53"/>
        <v>42234.875868055555</v>
      </c>
      <c r="K2411">
        <v>1437339675</v>
      </c>
      <c r="L2411" s="13">
        <f t="shared" si="154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>E2411/D2411</f>
        <v>1.84E-2</v>
      </c>
      <c r="S2411" t="str">
        <f t="shared" si="156"/>
        <v>food</v>
      </c>
      <c r="T2411" t="str">
        <f t="shared" si="155"/>
        <v>food trucks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53"/>
        <v>42254.408275462964</v>
      </c>
      <c r="K2412">
        <v>1439027275</v>
      </c>
      <c r="L2412" s="13">
        <f t="shared" si="154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>E2412/D2412</f>
        <v>0</v>
      </c>
      <c r="S2412" t="str">
        <f t="shared" si="156"/>
        <v>food</v>
      </c>
      <c r="T2412" t="str">
        <f t="shared" si="155"/>
        <v>food trucks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53"/>
        <v>42241.732430555552</v>
      </c>
      <c r="K2413">
        <v>1437932082</v>
      </c>
      <c r="L2413" s="13">
        <f t="shared" si="154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>E2413/D2413</f>
        <v>6.0400000000000002E-3</v>
      </c>
      <c r="S2413" t="str">
        <f t="shared" si="156"/>
        <v>food</v>
      </c>
      <c r="T2413" t="str">
        <f t="shared" si="155"/>
        <v>food trucks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53"/>
        <v>42700.778622685189</v>
      </c>
      <c r="K2414">
        <v>1476294073</v>
      </c>
      <c r="L2414" s="13">
        <f t="shared" si="154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>E2414/D2414</f>
        <v>0</v>
      </c>
      <c r="S2414" t="str">
        <f t="shared" si="156"/>
        <v>food</v>
      </c>
      <c r="T2414" t="str">
        <f t="shared" si="155"/>
        <v>food trucks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53"/>
        <v>41790.979166666664</v>
      </c>
      <c r="K2415">
        <v>1398911882</v>
      </c>
      <c r="L2415" s="13">
        <f t="shared" si="154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>E2415/D2415</f>
        <v>8.3333333333333332E-3</v>
      </c>
      <c r="S2415" t="str">
        <f t="shared" si="156"/>
        <v>food</v>
      </c>
      <c r="T2415" t="str">
        <f t="shared" si="155"/>
        <v>food trucks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53"/>
        <v>42238.165972222225</v>
      </c>
      <c r="K2416">
        <v>1436805660</v>
      </c>
      <c r="L2416" s="13">
        <f t="shared" si="154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>E2416/D2416</f>
        <v>3.0666666666666665E-2</v>
      </c>
      <c r="S2416" t="str">
        <f t="shared" si="156"/>
        <v>food</v>
      </c>
      <c r="T2416" t="str">
        <f t="shared" si="155"/>
        <v>food trucks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53"/>
        <v>42566.862800925926</v>
      </c>
      <c r="K2417">
        <v>1466023346</v>
      </c>
      <c r="L2417" s="13">
        <f t="shared" si="154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>E2417/D2417</f>
        <v>5.5833333333333334E-3</v>
      </c>
      <c r="S2417" t="str">
        <f t="shared" si="156"/>
        <v>food</v>
      </c>
      <c r="T2417" t="str">
        <f t="shared" si="155"/>
        <v>food trucks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53"/>
        <v>42077.625</v>
      </c>
      <c r="K2418">
        <v>1421343743</v>
      </c>
      <c r="L2418" s="13">
        <f t="shared" si="154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>E2418/D2418</f>
        <v>2.5000000000000001E-4</v>
      </c>
      <c r="S2418" t="str">
        <f t="shared" si="156"/>
        <v>food</v>
      </c>
      <c r="T2418" t="str">
        <f t="shared" si="155"/>
        <v>food trucks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53"/>
        <v>41861.884108796294</v>
      </c>
      <c r="K2419">
        <v>1405113187</v>
      </c>
      <c r="L2419" s="13">
        <f t="shared" si="154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>E2419/D2419</f>
        <v>0</v>
      </c>
      <c r="S2419" t="str">
        <f t="shared" si="156"/>
        <v>food</v>
      </c>
      <c r="T2419" t="str">
        <f t="shared" si="155"/>
        <v>food trucks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53"/>
        <v>42087.815324074079</v>
      </c>
      <c r="K2420">
        <v>1422045244</v>
      </c>
      <c r="L2420" s="13">
        <f t="shared" si="154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>E2420/D2420</f>
        <v>2.0000000000000001E-4</v>
      </c>
      <c r="S2420" t="str">
        <f t="shared" si="156"/>
        <v>food</v>
      </c>
      <c r="T2420" t="str">
        <f t="shared" si="155"/>
        <v>food trucks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53"/>
        <v>42053.738298611104</v>
      </c>
      <c r="K2421">
        <v>1419097389</v>
      </c>
      <c r="L2421" s="13">
        <f t="shared" si="154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>E2421/D2421</f>
        <v>0</v>
      </c>
      <c r="S2421" t="str">
        <f t="shared" si="156"/>
        <v>food</v>
      </c>
      <c r="T2421" t="str">
        <f t="shared" si="155"/>
        <v>food trucks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53"/>
        <v>41953.070543981477</v>
      </c>
      <c r="K2422">
        <v>1410396095</v>
      </c>
      <c r="L2422" s="13">
        <f t="shared" si="154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>E2422/D2422</f>
        <v>0.14825133372851215</v>
      </c>
      <c r="S2422" t="str">
        <f t="shared" si="156"/>
        <v>food</v>
      </c>
      <c r="T2422" t="str">
        <f t="shared" si="155"/>
        <v>food trucks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53"/>
        <v>42056.687453703707</v>
      </c>
      <c r="K2423">
        <v>1421944196</v>
      </c>
      <c r="L2423" s="13">
        <f t="shared" si="154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>E2423/D2423</f>
        <v>1.6666666666666666E-4</v>
      </c>
      <c r="S2423" t="str">
        <f t="shared" si="156"/>
        <v>food</v>
      </c>
      <c r="T2423" t="str">
        <f t="shared" si="155"/>
        <v>food trucks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53"/>
        <v>42074.683287037042</v>
      </c>
      <c r="K2424">
        <v>1423502636</v>
      </c>
      <c r="L2424" s="13">
        <f t="shared" si="154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>E2424/D2424</f>
        <v>2E-3</v>
      </c>
      <c r="S2424" t="str">
        <f t="shared" si="156"/>
        <v>food</v>
      </c>
      <c r="T2424" t="str">
        <f t="shared" si="155"/>
        <v>food trucks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53"/>
        <v>42004.704745370371</v>
      </c>
      <c r="K2425">
        <v>1417452890</v>
      </c>
      <c r="L2425" s="13">
        <f t="shared" si="154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>E2425/D2425</f>
        <v>1.3333333333333334E-4</v>
      </c>
      <c r="S2425" t="str">
        <f t="shared" si="156"/>
        <v>food</v>
      </c>
      <c r="T2425" t="str">
        <f t="shared" si="155"/>
        <v>food trucks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53"/>
        <v>41939.892453703702</v>
      </c>
      <c r="K2426">
        <v>1411853108</v>
      </c>
      <c r="L2426" s="13">
        <f t="shared" si="154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>E2426/D2426</f>
        <v>1.24E-2</v>
      </c>
      <c r="S2426" t="str">
        <f t="shared" si="156"/>
        <v>food</v>
      </c>
      <c r="T2426" t="str">
        <f t="shared" si="155"/>
        <v>food trucks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53"/>
        <v>42517.919444444444</v>
      </c>
      <c r="K2427">
        <v>1463090149</v>
      </c>
      <c r="L2427" s="13">
        <f t="shared" si="154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>E2427/D2427</f>
        <v>2.8571428571428574E-4</v>
      </c>
      <c r="S2427" t="str">
        <f t="shared" si="156"/>
        <v>food</v>
      </c>
      <c r="T2427" t="str">
        <f t="shared" si="155"/>
        <v>food trucks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53"/>
        <v>42224.170046296291</v>
      </c>
      <c r="K2428">
        <v>1433822692</v>
      </c>
      <c r="L2428" s="13">
        <f t="shared" si="154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>E2428/D2428</f>
        <v>0</v>
      </c>
      <c r="S2428" t="str">
        <f t="shared" si="156"/>
        <v>food</v>
      </c>
      <c r="T2428" t="str">
        <f t="shared" si="155"/>
        <v>food trucks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53"/>
        <v>42452.277002314819</v>
      </c>
      <c r="K2429">
        <v>1455262733</v>
      </c>
      <c r="L2429" s="13">
        <f t="shared" si="154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>E2429/D2429</f>
        <v>2.0000000000000002E-5</v>
      </c>
      <c r="S2429" t="str">
        <f t="shared" si="156"/>
        <v>food</v>
      </c>
      <c r="T2429" t="str">
        <f t="shared" si="155"/>
        <v>food trucks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53"/>
        <v>42075.742488425924</v>
      </c>
      <c r="K2430">
        <v>1423594151</v>
      </c>
      <c r="L2430" s="13">
        <f t="shared" si="154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>E2430/D2430</f>
        <v>2.8571428571428571E-5</v>
      </c>
      <c r="S2430" t="str">
        <f t="shared" si="156"/>
        <v>food</v>
      </c>
      <c r="T2430" t="str">
        <f t="shared" si="155"/>
        <v>food trucks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53"/>
        <v>42771.697222222225</v>
      </c>
      <c r="K2431">
        <v>1483131966</v>
      </c>
      <c r="L2431" s="13">
        <f t="shared" si="154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>E2431/D2431</f>
        <v>1.4321428571428572E-2</v>
      </c>
      <c r="S2431" t="str">
        <f t="shared" si="156"/>
        <v>food</v>
      </c>
      <c r="T2431" t="str">
        <f t="shared" si="155"/>
        <v>food trucks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53"/>
        <v>42412.130833333329</v>
      </c>
      <c r="K2432">
        <v>1452654504</v>
      </c>
      <c r="L2432" s="13">
        <f t="shared" si="154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>E2432/D2432</f>
        <v>7.0000000000000001E-3</v>
      </c>
      <c r="S2432" t="str">
        <f t="shared" si="156"/>
        <v>food</v>
      </c>
      <c r="T2432" t="str">
        <f t="shared" si="155"/>
        <v>food trucks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53"/>
        <v>42549.099687499998</v>
      </c>
      <c r="K2433">
        <v>1461896613</v>
      </c>
      <c r="L2433" s="13">
        <f t="shared" si="154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>E2433/D2433</f>
        <v>2.0000000000000002E-5</v>
      </c>
      <c r="S2433" t="str">
        <f t="shared" si="156"/>
        <v>food</v>
      </c>
      <c r="T2433" t="str">
        <f t="shared" si="155"/>
        <v>food trucks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53"/>
        <v>42071.218715277777</v>
      </c>
      <c r="K2434">
        <v>1423199697</v>
      </c>
      <c r="L2434" s="13">
        <f t="shared" si="154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>E2434/D2434</f>
        <v>1.4285714285714287E-4</v>
      </c>
      <c r="S2434" t="str">
        <f t="shared" si="156"/>
        <v>food</v>
      </c>
      <c r="T2434" t="str">
        <f t="shared" si="155"/>
        <v>food trucks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7">(((I2435/60)/60)/24)+DATE(1970,1,1)</f>
        <v>42427.89980324074</v>
      </c>
      <c r="K2435">
        <v>1454016943</v>
      </c>
      <c r="L2435" s="13">
        <f t="shared" ref="L2435:L2498" si="158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>E2435/D2435</f>
        <v>0</v>
      </c>
      <c r="S2435" t="str">
        <f t="shared" si="156"/>
        <v>food</v>
      </c>
      <c r="T2435" t="str">
        <f t="shared" ref="T2435:T2498" si="159">RIGHT(P2435,LEN(P2435)-SEARCH("/",P2435))</f>
        <v>food trucks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7"/>
        <v>42220.18604166666</v>
      </c>
      <c r="K2436">
        <v>1435206474</v>
      </c>
      <c r="L2436" s="13">
        <f t="shared" si="158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>E2436/D2436</f>
        <v>1.2999999999999999E-3</v>
      </c>
      <c r="S2436" t="str">
        <f t="shared" si="156"/>
        <v>food</v>
      </c>
      <c r="T2436" t="str">
        <f t="shared" si="159"/>
        <v>food trucks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7"/>
        <v>42282.277615740735</v>
      </c>
      <c r="K2437">
        <v>1441435186</v>
      </c>
      <c r="L2437" s="13">
        <f t="shared" si="158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>E2437/D2437</f>
        <v>4.8960000000000002E-3</v>
      </c>
      <c r="S2437" t="str">
        <f t="shared" si="156"/>
        <v>food</v>
      </c>
      <c r="T2437" t="str">
        <f t="shared" si="159"/>
        <v>food trucks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7"/>
        <v>42398.615393518514</v>
      </c>
      <c r="K2438">
        <v>1448894770</v>
      </c>
      <c r="L2438" s="13">
        <f t="shared" si="158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>E2438/D2438</f>
        <v>3.8461538461538462E-4</v>
      </c>
      <c r="S2438" t="str">
        <f t="shared" si="156"/>
        <v>food</v>
      </c>
      <c r="T2438" t="str">
        <f t="shared" si="159"/>
        <v>food trucks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7"/>
        <v>42080.75</v>
      </c>
      <c r="K2439">
        <v>1422400188</v>
      </c>
      <c r="L2439" s="13">
        <f t="shared" si="158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>E2439/D2439</f>
        <v>0</v>
      </c>
      <c r="S2439" t="str">
        <f t="shared" si="156"/>
        <v>food</v>
      </c>
      <c r="T2439" t="str">
        <f t="shared" si="159"/>
        <v>food trucks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7"/>
        <v>42345.956736111111</v>
      </c>
      <c r="K2440">
        <v>1444341462</v>
      </c>
      <c r="L2440" s="13">
        <f t="shared" si="158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>E2440/D2440</f>
        <v>3.3333333333333335E-3</v>
      </c>
      <c r="S2440" t="str">
        <f t="shared" si="156"/>
        <v>food</v>
      </c>
      <c r="T2440" t="str">
        <f t="shared" si="159"/>
        <v>food trucks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7"/>
        <v>42295.818622685183</v>
      </c>
      <c r="K2441">
        <v>1442605129</v>
      </c>
      <c r="L2441" s="13">
        <f t="shared" si="158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>E2441/D2441</f>
        <v>0</v>
      </c>
      <c r="S2441" t="str">
        <f t="shared" si="156"/>
        <v>food</v>
      </c>
      <c r="T2441" t="str">
        <f t="shared" si="159"/>
        <v>food trucks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7"/>
        <v>42413.899456018517</v>
      </c>
      <c r="K2442">
        <v>1452807313</v>
      </c>
      <c r="L2442" s="13">
        <f t="shared" si="158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>E2442/D2442</f>
        <v>2E-3</v>
      </c>
      <c r="S2442" t="str">
        <f t="shared" si="156"/>
        <v>food</v>
      </c>
      <c r="T2442" t="str">
        <f t="shared" si="159"/>
        <v>food trucks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7"/>
        <v>42208.207638888889</v>
      </c>
      <c r="K2443">
        <v>1435806054</v>
      </c>
      <c r="L2443" s="13">
        <f t="shared" si="158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>E2443/D2443</f>
        <v>1.0788</v>
      </c>
      <c r="S2443" t="str">
        <f t="shared" ref="S2443:S2506" si="160">LEFT(P2443,SEARCH("/",P2443)-1)</f>
        <v>food</v>
      </c>
      <c r="T2443" t="str">
        <f t="shared" si="159"/>
        <v>small batch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7"/>
        <v>42082.625324074077</v>
      </c>
      <c r="K2444">
        <v>1424188828</v>
      </c>
      <c r="L2444" s="13">
        <f t="shared" si="158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>E2444/D2444</f>
        <v>1.2594166666666666</v>
      </c>
      <c r="S2444" t="str">
        <f t="shared" si="160"/>
        <v>food</v>
      </c>
      <c r="T2444" t="str">
        <f t="shared" si="159"/>
        <v>small batch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7"/>
        <v>41866.625254629631</v>
      </c>
      <c r="K2445">
        <v>1405522822</v>
      </c>
      <c r="L2445" s="13">
        <f t="shared" si="158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>E2445/D2445</f>
        <v>2.0251494999999999</v>
      </c>
      <c r="S2445" t="str">
        <f t="shared" si="160"/>
        <v>food</v>
      </c>
      <c r="T2445" t="str">
        <f t="shared" si="159"/>
        <v>small batch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7"/>
        <v>42515.754525462966</v>
      </c>
      <c r="K2446">
        <v>1461607591</v>
      </c>
      <c r="L2446" s="13">
        <f t="shared" si="158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>E2446/D2446</f>
        <v>1.0860000000000001</v>
      </c>
      <c r="S2446" t="str">
        <f t="shared" si="160"/>
        <v>food</v>
      </c>
      <c r="T2446" t="str">
        <f t="shared" si="159"/>
        <v>small batch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7"/>
        <v>42273.190057870372</v>
      </c>
      <c r="K2447">
        <v>1440650021</v>
      </c>
      <c r="L2447" s="13">
        <f t="shared" si="158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>E2447/D2447</f>
        <v>1.728</v>
      </c>
      <c r="S2447" t="str">
        <f t="shared" si="160"/>
        <v>food</v>
      </c>
      <c r="T2447" t="str">
        <f t="shared" si="159"/>
        <v>small batch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7"/>
        <v>42700.64434027778</v>
      </c>
      <c r="K2448">
        <v>1477578471</v>
      </c>
      <c r="L2448" s="13">
        <f t="shared" si="158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>E2448/D2448</f>
        <v>1.6798</v>
      </c>
      <c r="S2448" t="str">
        <f t="shared" si="160"/>
        <v>food</v>
      </c>
      <c r="T2448" t="str">
        <f t="shared" si="159"/>
        <v>small batch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7"/>
        <v>42686.166666666672</v>
      </c>
      <c r="K2449">
        <v>1476184593</v>
      </c>
      <c r="L2449" s="13">
        <f t="shared" si="158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>E2449/D2449</f>
        <v>4.2720000000000002</v>
      </c>
      <c r="S2449" t="str">
        <f t="shared" si="160"/>
        <v>food</v>
      </c>
      <c r="T2449" t="str">
        <f t="shared" si="159"/>
        <v>small batch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7"/>
        <v>42613.233333333337</v>
      </c>
      <c r="K2450">
        <v>1472110513</v>
      </c>
      <c r="L2450" s="13">
        <f t="shared" si="158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>E2450/D2450</f>
        <v>1.075</v>
      </c>
      <c r="S2450" t="str">
        <f t="shared" si="160"/>
        <v>food</v>
      </c>
      <c r="T2450" t="str">
        <f t="shared" si="159"/>
        <v>small batch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7"/>
        <v>41973.184201388889</v>
      </c>
      <c r="K2451">
        <v>1414725915</v>
      </c>
      <c r="L2451" s="13">
        <f t="shared" si="158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>E2451/D2451</f>
        <v>1.08</v>
      </c>
      <c r="S2451" t="str">
        <f t="shared" si="160"/>
        <v>food</v>
      </c>
      <c r="T2451" t="str">
        <f t="shared" si="159"/>
        <v>small batch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7"/>
        <v>41940.132638888892</v>
      </c>
      <c r="K2452">
        <v>1411177456</v>
      </c>
      <c r="L2452" s="13">
        <f t="shared" si="158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>E2452/D2452</f>
        <v>1.0153353333333335</v>
      </c>
      <c r="S2452" t="str">
        <f t="shared" si="160"/>
        <v>food</v>
      </c>
      <c r="T2452" t="str">
        <f t="shared" si="159"/>
        <v>small batch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7"/>
        <v>42799.908449074079</v>
      </c>
      <c r="K2453">
        <v>1487022490</v>
      </c>
      <c r="L2453" s="13">
        <f t="shared" si="158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>E2453/D2453</f>
        <v>1.1545000000000001</v>
      </c>
      <c r="S2453" t="str">
        <f t="shared" si="160"/>
        <v>food</v>
      </c>
      <c r="T2453" t="str">
        <f t="shared" si="159"/>
        <v>small batch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7"/>
        <v>42367.958333333328</v>
      </c>
      <c r="K2454">
        <v>1448914500</v>
      </c>
      <c r="L2454" s="13">
        <f t="shared" si="158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>E2454/D2454</f>
        <v>1.335</v>
      </c>
      <c r="S2454" t="str">
        <f t="shared" si="160"/>
        <v>food</v>
      </c>
      <c r="T2454" t="str">
        <f t="shared" si="159"/>
        <v>small batch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7"/>
        <v>42768.692233796297</v>
      </c>
      <c r="K2455">
        <v>1483461409</v>
      </c>
      <c r="L2455" s="13">
        <f t="shared" si="158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>E2455/D2455</f>
        <v>1.5469999999999999</v>
      </c>
      <c r="S2455" t="str">
        <f t="shared" si="160"/>
        <v>food</v>
      </c>
      <c r="T2455" t="str">
        <f t="shared" si="159"/>
        <v>small batch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7"/>
        <v>42805.201481481476</v>
      </c>
      <c r="K2456">
        <v>1486183808</v>
      </c>
      <c r="L2456" s="13">
        <f t="shared" si="158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>E2456/D2456</f>
        <v>1.0084571428571429</v>
      </c>
      <c r="S2456" t="str">
        <f t="shared" si="160"/>
        <v>food</v>
      </c>
      <c r="T2456" t="str">
        <f t="shared" si="159"/>
        <v>small batch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7"/>
        <v>42480.781828703708</v>
      </c>
      <c r="K2457">
        <v>1458758750</v>
      </c>
      <c r="L2457" s="13">
        <f t="shared" si="158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>E2457/D2457</f>
        <v>1.82</v>
      </c>
      <c r="S2457" t="str">
        <f t="shared" si="160"/>
        <v>food</v>
      </c>
      <c r="T2457" t="str">
        <f t="shared" si="159"/>
        <v>small batch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7"/>
        <v>42791.961099537039</v>
      </c>
      <c r="K2458">
        <v>1485471839</v>
      </c>
      <c r="L2458" s="13">
        <f t="shared" si="158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>E2458/D2458</f>
        <v>1.8086666666666666</v>
      </c>
      <c r="S2458" t="str">
        <f t="shared" si="160"/>
        <v>food</v>
      </c>
      <c r="T2458" t="str">
        <f t="shared" si="159"/>
        <v>small batch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7"/>
        <v>42453.560833333337</v>
      </c>
      <c r="K2459">
        <v>1456237656</v>
      </c>
      <c r="L2459" s="13">
        <f t="shared" si="158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>E2459/D2459</f>
        <v>1.0230434782608695</v>
      </c>
      <c r="S2459" t="str">
        <f t="shared" si="160"/>
        <v>food</v>
      </c>
      <c r="T2459" t="str">
        <f t="shared" si="159"/>
        <v>small batch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7"/>
        <v>42530.791666666672</v>
      </c>
      <c r="K2460">
        <v>1462481718</v>
      </c>
      <c r="L2460" s="13">
        <f t="shared" si="158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>E2460/D2460</f>
        <v>1.1017999999999999</v>
      </c>
      <c r="S2460" t="str">
        <f t="shared" si="160"/>
        <v>food</v>
      </c>
      <c r="T2460" t="str">
        <f t="shared" si="159"/>
        <v>small batch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7"/>
        <v>42452.595891203702</v>
      </c>
      <c r="K2461">
        <v>1454858285</v>
      </c>
      <c r="L2461" s="13">
        <f t="shared" si="158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>E2461/D2461</f>
        <v>1.0225</v>
      </c>
      <c r="S2461" t="str">
        <f t="shared" si="160"/>
        <v>food</v>
      </c>
      <c r="T2461" t="str">
        <f t="shared" si="159"/>
        <v>small batch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7"/>
        <v>42738.178472222222</v>
      </c>
      <c r="K2462">
        <v>1480480167</v>
      </c>
      <c r="L2462" s="13">
        <f t="shared" si="158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>E2462/D2462</f>
        <v>1.0078823529411765</v>
      </c>
      <c r="S2462" t="str">
        <f t="shared" si="160"/>
        <v>food</v>
      </c>
      <c r="T2462" t="str">
        <f t="shared" si="159"/>
        <v>small batch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7"/>
        <v>40817.125</v>
      </c>
      <c r="K2463">
        <v>1314577097</v>
      </c>
      <c r="L2463" s="13">
        <f t="shared" si="158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>E2463/D2463</f>
        <v>1.038</v>
      </c>
      <c r="S2463" t="str">
        <f t="shared" si="160"/>
        <v>music</v>
      </c>
      <c r="T2463" t="str">
        <f t="shared" si="159"/>
        <v>indie rock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7"/>
        <v>41109.186296296299</v>
      </c>
      <c r="K2464">
        <v>1340944096</v>
      </c>
      <c r="L2464" s="13">
        <f t="shared" si="158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>E2464/D2464</f>
        <v>1.1070833333333334</v>
      </c>
      <c r="S2464" t="str">
        <f t="shared" si="160"/>
        <v>music</v>
      </c>
      <c r="T2464" t="str">
        <f t="shared" si="159"/>
        <v>indie rock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7"/>
        <v>41380.791666666664</v>
      </c>
      <c r="K2465">
        <v>1362710425</v>
      </c>
      <c r="L2465" s="13">
        <f t="shared" si="158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>E2465/D2465</f>
        <v>1.1625000000000001</v>
      </c>
      <c r="S2465" t="str">
        <f t="shared" si="160"/>
        <v>music</v>
      </c>
      <c r="T2465" t="str">
        <f t="shared" si="159"/>
        <v>indie rock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7"/>
        <v>42277.811805555553</v>
      </c>
      <c r="K2466">
        <v>1441143397</v>
      </c>
      <c r="L2466" s="13">
        <f t="shared" si="158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>E2466/D2466</f>
        <v>1.111</v>
      </c>
      <c r="S2466" t="str">
        <f t="shared" si="160"/>
        <v>music</v>
      </c>
      <c r="T2466" t="str">
        <f t="shared" si="159"/>
        <v>indie rock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7"/>
        <v>41175.719305555554</v>
      </c>
      <c r="K2467">
        <v>1345828548</v>
      </c>
      <c r="L2467" s="13">
        <f t="shared" si="158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>E2467/D2467</f>
        <v>1.8014285714285714</v>
      </c>
      <c r="S2467" t="str">
        <f t="shared" si="160"/>
        <v>music</v>
      </c>
      <c r="T2467" t="str">
        <f t="shared" si="159"/>
        <v>indie rock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7"/>
        <v>41403.102465277778</v>
      </c>
      <c r="K2468">
        <v>1365474453</v>
      </c>
      <c r="L2468" s="13">
        <f t="shared" si="158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>E2468/D2468</f>
        <v>1</v>
      </c>
      <c r="S2468" t="str">
        <f t="shared" si="160"/>
        <v>music</v>
      </c>
      <c r="T2468" t="str">
        <f t="shared" si="159"/>
        <v>indie rock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7"/>
        <v>41039.708333333336</v>
      </c>
      <c r="K2469">
        <v>1335473931</v>
      </c>
      <c r="L2469" s="13">
        <f t="shared" si="158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>E2469/D2469</f>
        <v>1.1850000000000001</v>
      </c>
      <c r="S2469" t="str">
        <f t="shared" si="160"/>
        <v>music</v>
      </c>
      <c r="T2469" t="str">
        <f t="shared" si="159"/>
        <v>indie rock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7"/>
        <v>41210.208333333336</v>
      </c>
      <c r="K2470">
        <v>1348285321</v>
      </c>
      <c r="L2470" s="13">
        <f t="shared" si="158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>E2470/D2470</f>
        <v>1.0721700000000001</v>
      </c>
      <c r="S2470" t="str">
        <f t="shared" si="160"/>
        <v>music</v>
      </c>
      <c r="T2470" t="str">
        <f t="shared" si="159"/>
        <v>indie rock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7"/>
        <v>40582.429733796293</v>
      </c>
      <c r="K2471">
        <v>1295000329</v>
      </c>
      <c r="L2471" s="13">
        <f t="shared" si="158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>E2471/D2471</f>
        <v>1.1366666666666667</v>
      </c>
      <c r="S2471" t="str">
        <f t="shared" si="160"/>
        <v>music</v>
      </c>
      <c r="T2471" t="str">
        <f t="shared" si="159"/>
        <v>indie rock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7"/>
        <v>41053.07471064815</v>
      </c>
      <c r="K2472">
        <v>1335232055</v>
      </c>
      <c r="L2472" s="13">
        <f t="shared" si="158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>E2472/D2472</f>
        <v>1.0316400000000001</v>
      </c>
      <c r="S2472" t="str">
        <f t="shared" si="160"/>
        <v>music</v>
      </c>
      <c r="T2472" t="str">
        <f t="shared" si="159"/>
        <v>indie rock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7"/>
        <v>40933.992962962962</v>
      </c>
      <c r="K2473">
        <v>1324079392</v>
      </c>
      <c r="L2473" s="13">
        <f t="shared" si="158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>E2473/D2473</f>
        <v>1.28</v>
      </c>
      <c r="S2473" t="str">
        <f t="shared" si="160"/>
        <v>music</v>
      </c>
      <c r="T2473" t="str">
        <f t="shared" si="159"/>
        <v>indie rock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7"/>
        <v>40425.043749999997</v>
      </c>
      <c r="K2474">
        <v>1277433980</v>
      </c>
      <c r="L2474" s="13">
        <f t="shared" si="158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>E2474/D2474</f>
        <v>1.3576026666666667</v>
      </c>
      <c r="S2474" t="str">
        <f t="shared" si="160"/>
        <v>music</v>
      </c>
      <c r="T2474" t="str">
        <f t="shared" si="159"/>
        <v>indie rock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7"/>
        <v>41223.790150462963</v>
      </c>
      <c r="K2475">
        <v>1349978269</v>
      </c>
      <c r="L2475" s="13">
        <f t="shared" si="158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>E2475/D2475</f>
        <v>1</v>
      </c>
      <c r="S2475" t="str">
        <f t="shared" si="160"/>
        <v>music</v>
      </c>
      <c r="T2475" t="str">
        <f t="shared" si="159"/>
        <v>indie rock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7"/>
        <v>40462.011296296296</v>
      </c>
      <c r="K2476">
        <v>1282868176</v>
      </c>
      <c r="L2476" s="13">
        <f t="shared" si="158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>E2476/D2476</f>
        <v>1.0000360000000001</v>
      </c>
      <c r="S2476" t="str">
        <f t="shared" si="160"/>
        <v>music</v>
      </c>
      <c r="T2476" t="str">
        <f t="shared" si="159"/>
        <v>indie rock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7"/>
        <v>40369.916666666664</v>
      </c>
      <c r="K2477">
        <v>1273647255</v>
      </c>
      <c r="L2477" s="13">
        <f t="shared" si="158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>E2477/D2477</f>
        <v>1.0471999999999999</v>
      </c>
      <c r="S2477" t="str">
        <f t="shared" si="160"/>
        <v>music</v>
      </c>
      <c r="T2477" t="str">
        <f t="shared" si="159"/>
        <v>indie rock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7"/>
        <v>41946.370023148149</v>
      </c>
      <c r="K2478">
        <v>1412149970</v>
      </c>
      <c r="L2478" s="13">
        <f t="shared" si="158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>E2478/D2478</f>
        <v>1.050225</v>
      </c>
      <c r="S2478" t="str">
        <f t="shared" si="160"/>
        <v>music</v>
      </c>
      <c r="T2478" t="str">
        <f t="shared" si="159"/>
        <v>indie rock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7"/>
        <v>41133.691493055558</v>
      </c>
      <c r="K2479">
        <v>1340901345</v>
      </c>
      <c r="L2479" s="13">
        <f t="shared" si="158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>E2479/D2479</f>
        <v>1.7133333333333334</v>
      </c>
      <c r="S2479" t="str">
        <f t="shared" si="160"/>
        <v>music</v>
      </c>
      <c r="T2479" t="str">
        <f t="shared" si="159"/>
        <v>indie rock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7"/>
        <v>41287.950381944444</v>
      </c>
      <c r="K2480">
        <v>1355525313</v>
      </c>
      <c r="L2480" s="13">
        <f t="shared" si="158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>E2480/D2480</f>
        <v>1.2749999999999999</v>
      </c>
      <c r="S2480" t="str">
        <f t="shared" si="160"/>
        <v>music</v>
      </c>
      <c r="T2480" t="str">
        <f t="shared" si="159"/>
        <v>indie rock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7"/>
        <v>41118.083333333336</v>
      </c>
      <c r="K2481">
        <v>1342545994</v>
      </c>
      <c r="L2481" s="13">
        <f t="shared" si="158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>E2481/D2481</f>
        <v>1.3344333333333334</v>
      </c>
      <c r="S2481" t="str">
        <f t="shared" si="160"/>
        <v>music</v>
      </c>
      <c r="T2481" t="str">
        <f t="shared" si="159"/>
        <v>indie rock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7"/>
        <v>42287.936157407406</v>
      </c>
      <c r="K2482">
        <v>1439332084</v>
      </c>
      <c r="L2482" s="13">
        <f t="shared" si="158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>E2482/D2482</f>
        <v>1</v>
      </c>
      <c r="S2482" t="str">
        <f t="shared" si="160"/>
        <v>music</v>
      </c>
      <c r="T2482" t="str">
        <f t="shared" si="159"/>
        <v>indie rock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7"/>
        <v>41029.645925925928</v>
      </c>
      <c r="K2483">
        <v>1333207808</v>
      </c>
      <c r="L2483" s="13">
        <f t="shared" si="158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>E2483/D2483</f>
        <v>1.1291099999999998</v>
      </c>
      <c r="S2483" t="str">
        <f t="shared" si="160"/>
        <v>music</v>
      </c>
      <c r="T2483" t="str">
        <f t="shared" si="159"/>
        <v>indie rock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7"/>
        <v>40756.782210648147</v>
      </c>
      <c r="K2484">
        <v>1308336383</v>
      </c>
      <c r="L2484" s="13">
        <f t="shared" si="158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>E2484/D2484</f>
        <v>1.0009999999999999</v>
      </c>
      <c r="S2484" t="str">
        <f t="shared" si="160"/>
        <v>music</v>
      </c>
      <c r="T2484" t="str">
        <f t="shared" si="159"/>
        <v>indie rock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7"/>
        <v>41030.708368055559</v>
      </c>
      <c r="K2485">
        <v>1330711203</v>
      </c>
      <c r="L2485" s="13">
        <f t="shared" si="158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>E2485/D2485</f>
        <v>1.1372727272727272</v>
      </c>
      <c r="S2485" t="str">
        <f t="shared" si="160"/>
        <v>music</v>
      </c>
      <c r="T2485" t="str">
        <f t="shared" si="159"/>
        <v>indie rock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7"/>
        <v>40801.916701388887</v>
      </c>
      <c r="K2486">
        <v>1313532003</v>
      </c>
      <c r="L2486" s="13">
        <f t="shared" si="158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>E2486/D2486</f>
        <v>1.1931742857142855</v>
      </c>
      <c r="S2486" t="str">
        <f t="shared" si="160"/>
        <v>music</v>
      </c>
      <c r="T2486" t="str">
        <f t="shared" si="159"/>
        <v>indie rock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7"/>
        <v>40828.998599537037</v>
      </c>
      <c r="K2487">
        <v>1315439879</v>
      </c>
      <c r="L2487" s="13">
        <f t="shared" si="158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>E2487/D2487</f>
        <v>1.0325</v>
      </c>
      <c r="S2487" t="str">
        <f t="shared" si="160"/>
        <v>music</v>
      </c>
      <c r="T2487" t="str">
        <f t="shared" si="159"/>
        <v>indie rock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7"/>
        <v>41021.708055555559</v>
      </c>
      <c r="K2488">
        <v>1332521976</v>
      </c>
      <c r="L2488" s="13">
        <f t="shared" si="158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>E2488/D2488</f>
        <v>2.6566666666666667</v>
      </c>
      <c r="S2488" t="str">
        <f t="shared" si="160"/>
        <v>music</v>
      </c>
      <c r="T2488" t="str">
        <f t="shared" si="159"/>
        <v>indie rock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7"/>
        <v>41056.083298611113</v>
      </c>
      <c r="K2489">
        <v>1335491997</v>
      </c>
      <c r="L2489" s="13">
        <f t="shared" si="158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>E2489/D2489</f>
        <v>1.0005066666666667</v>
      </c>
      <c r="S2489" t="str">
        <f t="shared" si="160"/>
        <v>music</v>
      </c>
      <c r="T2489" t="str">
        <f t="shared" si="159"/>
        <v>indie rock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7"/>
        <v>40863.674861111111</v>
      </c>
      <c r="K2490">
        <v>1318864308</v>
      </c>
      <c r="L2490" s="13">
        <f t="shared" si="158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>E2490/D2490</f>
        <v>1.0669999999999999</v>
      </c>
      <c r="S2490" t="str">
        <f t="shared" si="160"/>
        <v>music</v>
      </c>
      <c r="T2490" t="str">
        <f t="shared" si="159"/>
        <v>indie rock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7"/>
        <v>41403.690266203703</v>
      </c>
      <c r="K2491">
        <v>1365525239</v>
      </c>
      <c r="L2491" s="13">
        <f t="shared" si="158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>E2491/D2491</f>
        <v>1.3367142857142857</v>
      </c>
      <c r="S2491" t="str">
        <f t="shared" si="160"/>
        <v>music</v>
      </c>
      <c r="T2491" t="str">
        <f t="shared" si="159"/>
        <v>indie rock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7"/>
        <v>41083.227731481478</v>
      </c>
      <c r="K2492">
        <v>1335245276</v>
      </c>
      <c r="L2492" s="13">
        <f t="shared" si="158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>E2492/D2492</f>
        <v>1.214</v>
      </c>
      <c r="S2492" t="str">
        <f t="shared" si="160"/>
        <v>music</v>
      </c>
      <c r="T2492" t="str">
        <f t="shared" si="159"/>
        <v>indie rock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7"/>
        <v>40559.07708333333</v>
      </c>
      <c r="K2493">
        <v>1293739714</v>
      </c>
      <c r="L2493" s="13">
        <f t="shared" si="158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>E2493/D2493</f>
        <v>1.032</v>
      </c>
      <c r="S2493" t="str">
        <f t="shared" si="160"/>
        <v>music</v>
      </c>
      <c r="T2493" t="str">
        <f t="shared" si="159"/>
        <v>indie rock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7"/>
        <v>41076.415972222225</v>
      </c>
      <c r="K2494">
        <v>1335397188</v>
      </c>
      <c r="L2494" s="13">
        <f t="shared" si="158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>E2494/D2494</f>
        <v>1.25</v>
      </c>
      <c r="S2494" t="str">
        <f t="shared" si="160"/>
        <v>music</v>
      </c>
      <c r="T2494" t="str">
        <f t="shared" si="159"/>
        <v>indie rock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7"/>
        <v>41393.168287037035</v>
      </c>
      <c r="K2495">
        <v>1363320140</v>
      </c>
      <c r="L2495" s="13">
        <f t="shared" si="158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>E2495/D2495</f>
        <v>1.2869999999999999</v>
      </c>
      <c r="S2495" t="str">
        <f t="shared" si="160"/>
        <v>music</v>
      </c>
      <c r="T2495" t="str">
        <f t="shared" si="159"/>
        <v>indie rock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7"/>
        <v>41052.645185185182</v>
      </c>
      <c r="K2496">
        <v>1335194944</v>
      </c>
      <c r="L2496" s="13">
        <f t="shared" si="158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>E2496/D2496</f>
        <v>1.0100533333333332</v>
      </c>
      <c r="S2496" t="str">
        <f t="shared" si="160"/>
        <v>music</v>
      </c>
      <c r="T2496" t="str">
        <f t="shared" si="159"/>
        <v>indie rock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7"/>
        <v>41066.946469907409</v>
      </c>
      <c r="K2497">
        <v>1336430575</v>
      </c>
      <c r="L2497" s="13">
        <f t="shared" si="158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>E2497/D2497</f>
        <v>1.2753666666666665</v>
      </c>
      <c r="S2497" t="str">
        <f t="shared" si="160"/>
        <v>music</v>
      </c>
      <c r="T2497" t="str">
        <f t="shared" si="159"/>
        <v>indie rock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7"/>
        <v>41362.954768518517</v>
      </c>
      <c r="K2498">
        <v>1361577292</v>
      </c>
      <c r="L2498" s="13">
        <f t="shared" si="158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>E2498/D2498</f>
        <v>1</v>
      </c>
      <c r="S2498" t="str">
        <f t="shared" si="160"/>
        <v>music</v>
      </c>
      <c r="T2498" t="str">
        <f t="shared" si="159"/>
        <v>indie rock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61">(((I2499/60)/60)/24)+DATE(1970,1,1)</f>
        <v>40760.878912037035</v>
      </c>
      <c r="K2499">
        <v>1309986338</v>
      </c>
      <c r="L2499" s="13">
        <f t="shared" ref="L2499:L2562" si="162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>E2499/D2499</f>
        <v>1.127715</v>
      </c>
      <c r="S2499" t="str">
        <f t="shared" si="160"/>
        <v>music</v>
      </c>
      <c r="T2499" t="str">
        <f t="shared" ref="T2499:T2562" si="163">RIGHT(P2499,LEN(P2499)-SEARCH("/",P2499))</f>
        <v>indie rock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61"/>
        <v>42031.967442129629</v>
      </c>
      <c r="K2500">
        <v>1421190787</v>
      </c>
      <c r="L2500" s="13">
        <f t="shared" si="162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>E2500/D2500</f>
        <v>1.056</v>
      </c>
      <c r="S2500" t="str">
        <f t="shared" si="160"/>
        <v>music</v>
      </c>
      <c r="T2500" t="str">
        <f t="shared" si="163"/>
        <v>indie rock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61"/>
        <v>41274.75</v>
      </c>
      <c r="K2501">
        <v>1352820837</v>
      </c>
      <c r="L2501" s="13">
        <f t="shared" si="162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>E2501/D2501</f>
        <v>2.0262500000000001</v>
      </c>
      <c r="S2501" t="str">
        <f t="shared" si="160"/>
        <v>music</v>
      </c>
      <c r="T2501" t="str">
        <f t="shared" si="163"/>
        <v>indie rock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61"/>
        <v>41083.772858796299</v>
      </c>
      <c r="K2502">
        <v>1337884375</v>
      </c>
      <c r="L2502" s="13">
        <f t="shared" si="162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>E2502/D2502</f>
        <v>1.1333333333333333</v>
      </c>
      <c r="S2502" t="str">
        <f t="shared" si="160"/>
        <v>music</v>
      </c>
      <c r="T2502" t="str">
        <f t="shared" si="163"/>
        <v>indie rock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61"/>
        <v>42274.776666666665</v>
      </c>
      <c r="K2503">
        <v>1440787104</v>
      </c>
      <c r="L2503" s="13">
        <f t="shared" si="162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>E2503/D2503</f>
        <v>2.5545454545454545E-2</v>
      </c>
      <c r="S2503" t="str">
        <f t="shared" si="160"/>
        <v>food</v>
      </c>
      <c r="T2503" t="str">
        <f t="shared" si="163"/>
        <v>restaurants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61"/>
        <v>41903.825439814813</v>
      </c>
      <c r="K2504">
        <v>1407440918</v>
      </c>
      <c r="L2504" s="13">
        <f t="shared" si="162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>E2504/D2504</f>
        <v>7.8181818181818181E-4</v>
      </c>
      <c r="S2504" t="str">
        <f t="shared" si="160"/>
        <v>food</v>
      </c>
      <c r="T2504" t="str">
        <f t="shared" si="163"/>
        <v>restaurants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61"/>
        <v>42528.879166666666</v>
      </c>
      <c r="K2505">
        <v>1462743308</v>
      </c>
      <c r="L2505" s="13">
        <f t="shared" si="162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>E2505/D2505</f>
        <v>0</v>
      </c>
      <c r="S2505" t="str">
        <f t="shared" si="160"/>
        <v>food</v>
      </c>
      <c r="T2505" t="str">
        <f t="shared" si="163"/>
        <v>restaurants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61"/>
        <v>41958.057106481487</v>
      </c>
      <c r="K2506">
        <v>1413418934</v>
      </c>
      <c r="L2506" s="13">
        <f t="shared" si="162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>E2506/D2506</f>
        <v>0</v>
      </c>
      <c r="S2506" t="str">
        <f t="shared" si="160"/>
        <v>food</v>
      </c>
      <c r="T2506" t="str">
        <f t="shared" si="163"/>
        <v>restaurants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61"/>
        <v>42077.014074074075</v>
      </c>
      <c r="K2507">
        <v>1423704016</v>
      </c>
      <c r="L2507" s="13">
        <f t="shared" si="162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>E2507/D2507</f>
        <v>0</v>
      </c>
      <c r="S2507" t="str">
        <f t="shared" ref="S2507:S2570" si="164">LEFT(P2507,SEARCH("/",P2507)-1)</f>
        <v>food</v>
      </c>
      <c r="T2507" t="str">
        <f t="shared" si="163"/>
        <v>restaurants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61"/>
        <v>42280.875</v>
      </c>
      <c r="K2508">
        <v>1441955269</v>
      </c>
      <c r="L2508" s="13">
        <f t="shared" si="162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>E2508/D2508</f>
        <v>6.0000000000000001E-3</v>
      </c>
      <c r="S2508" t="str">
        <f t="shared" si="164"/>
        <v>food</v>
      </c>
      <c r="T2508" t="str">
        <f t="shared" si="163"/>
        <v>restaurants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61"/>
        <v>42135.072962962964</v>
      </c>
      <c r="K2509">
        <v>1428716704</v>
      </c>
      <c r="L2509" s="13">
        <f t="shared" si="162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>E2509/D2509</f>
        <v>0</v>
      </c>
      <c r="S2509" t="str">
        <f t="shared" si="164"/>
        <v>food</v>
      </c>
      <c r="T2509" t="str">
        <f t="shared" si="163"/>
        <v>restaurants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61"/>
        <v>41865.951782407406</v>
      </c>
      <c r="K2510">
        <v>1405464634</v>
      </c>
      <c r="L2510" s="13">
        <f t="shared" si="162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>E2510/D2510</f>
        <v>0</v>
      </c>
      <c r="S2510" t="str">
        <f t="shared" si="164"/>
        <v>food</v>
      </c>
      <c r="T2510" t="str">
        <f t="shared" si="163"/>
        <v>restaurants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61"/>
        <v>42114.767928240741</v>
      </c>
      <c r="K2511">
        <v>1424719549</v>
      </c>
      <c r="L2511" s="13">
        <f t="shared" si="162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>E2511/D2511</f>
        <v>1.0526315789473684E-2</v>
      </c>
      <c r="S2511" t="str">
        <f t="shared" si="164"/>
        <v>food</v>
      </c>
      <c r="T2511" t="str">
        <f t="shared" si="163"/>
        <v>restaurants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61"/>
        <v>42138.997361111105</v>
      </c>
      <c r="K2512">
        <v>1426463772</v>
      </c>
      <c r="L2512" s="13">
        <f t="shared" si="162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>E2512/D2512</f>
        <v>1.5E-3</v>
      </c>
      <c r="S2512" t="str">
        <f t="shared" si="164"/>
        <v>food</v>
      </c>
      <c r="T2512" t="str">
        <f t="shared" si="163"/>
        <v>restaurants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61"/>
        <v>42401.446909722217</v>
      </c>
      <c r="K2513">
        <v>1451731413</v>
      </c>
      <c r="L2513" s="13">
        <f t="shared" si="162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>E2513/D2513</f>
        <v>0</v>
      </c>
      <c r="S2513" t="str">
        <f t="shared" si="164"/>
        <v>food</v>
      </c>
      <c r="T2513" t="str">
        <f t="shared" si="163"/>
        <v>restaurants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61"/>
        <v>41986.876863425925</v>
      </c>
      <c r="K2514">
        <v>1417208561</v>
      </c>
      <c r="L2514" s="13">
        <f t="shared" si="162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>E2514/D2514</f>
        <v>0</v>
      </c>
      <c r="S2514" t="str">
        <f t="shared" si="164"/>
        <v>food</v>
      </c>
      <c r="T2514" t="str">
        <f t="shared" si="163"/>
        <v>restaurants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61"/>
        <v>42792.00681712963</v>
      </c>
      <c r="K2515">
        <v>1482883789</v>
      </c>
      <c r="L2515" s="13">
        <f t="shared" si="162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>E2515/D2515</f>
        <v>0</v>
      </c>
      <c r="S2515" t="str">
        <f t="shared" si="164"/>
        <v>food</v>
      </c>
      <c r="T2515" t="str">
        <f t="shared" si="163"/>
        <v>restaurants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61"/>
        <v>41871.389780092592</v>
      </c>
      <c r="K2516">
        <v>1407057677</v>
      </c>
      <c r="L2516" s="13">
        <f t="shared" si="162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>E2516/D2516</f>
        <v>1.7500000000000002E-2</v>
      </c>
      <c r="S2516" t="str">
        <f t="shared" si="164"/>
        <v>food</v>
      </c>
      <c r="T2516" t="str">
        <f t="shared" si="163"/>
        <v>restaurants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61"/>
        <v>42057.839733796296</v>
      </c>
      <c r="K2517">
        <v>1422043753</v>
      </c>
      <c r="L2517" s="13">
        <f t="shared" si="162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>E2517/D2517</f>
        <v>0.186</v>
      </c>
      <c r="S2517" t="str">
        <f t="shared" si="164"/>
        <v>food</v>
      </c>
      <c r="T2517" t="str">
        <f t="shared" si="163"/>
        <v>restaurants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61"/>
        <v>41972.6950462963</v>
      </c>
      <c r="K2518">
        <v>1414683652</v>
      </c>
      <c r="L2518" s="13">
        <f t="shared" si="162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>E2518/D2518</f>
        <v>0</v>
      </c>
      <c r="S2518" t="str">
        <f t="shared" si="164"/>
        <v>food</v>
      </c>
      <c r="T2518" t="str">
        <f t="shared" si="163"/>
        <v>restaurants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61"/>
        <v>42082.760763888888</v>
      </c>
      <c r="K2519">
        <v>1424200530</v>
      </c>
      <c r="L2519" s="13">
        <f t="shared" si="162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>E2519/D2519</f>
        <v>9.8166666666666666E-2</v>
      </c>
      <c r="S2519" t="str">
        <f t="shared" si="164"/>
        <v>food</v>
      </c>
      <c r="T2519" t="str">
        <f t="shared" si="163"/>
        <v>restaurants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61"/>
        <v>41956.722546296296</v>
      </c>
      <c r="K2520">
        <v>1413303628</v>
      </c>
      <c r="L2520" s="13">
        <f t="shared" si="162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>E2520/D2520</f>
        <v>0</v>
      </c>
      <c r="S2520" t="str">
        <f t="shared" si="164"/>
        <v>food</v>
      </c>
      <c r="T2520" t="str">
        <f t="shared" si="163"/>
        <v>restaurants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61"/>
        <v>41839.155138888891</v>
      </c>
      <c r="K2521">
        <v>1403149404</v>
      </c>
      <c r="L2521" s="13">
        <f t="shared" si="162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>E2521/D2521</f>
        <v>4.3333333333333331E-4</v>
      </c>
      <c r="S2521" t="str">
        <f t="shared" si="164"/>
        <v>food</v>
      </c>
      <c r="T2521" t="str">
        <f t="shared" si="163"/>
        <v>restaurants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61"/>
        <v>42658.806249999994</v>
      </c>
      <c r="K2522">
        <v>1472567085</v>
      </c>
      <c r="L2522" s="13">
        <f t="shared" si="162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>E2522/D2522</f>
        <v>0</v>
      </c>
      <c r="S2522" t="str">
        <f t="shared" si="164"/>
        <v>food</v>
      </c>
      <c r="T2522" t="str">
        <f t="shared" si="163"/>
        <v>restaurants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61"/>
        <v>42290.967835648145</v>
      </c>
      <c r="K2523">
        <v>1442963621</v>
      </c>
      <c r="L2523" s="13">
        <f t="shared" si="162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>E2523/D2523</f>
        <v>1.0948792000000001</v>
      </c>
      <c r="S2523" t="str">
        <f t="shared" si="164"/>
        <v>music</v>
      </c>
      <c r="T2523" t="str">
        <f t="shared" si="163"/>
        <v>classical music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61"/>
        <v>42482.619444444441</v>
      </c>
      <c r="K2524">
        <v>1459431960</v>
      </c>
      <c r="L2524" s="13">
        <f t="shared" si="162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>E2524/D2524</f>
        <v>1</v>
      </c>
      <c r="S2524" t="str">
        <f t="shared" si="164"/>
        <v>music</v>
      </c>
      <c r="T2524" t="str">
        <f t="shared" si="163"/>
        <v>classical music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61"/>
        <v>41961.017268518524</v>
      </c>
      <c r="K2525">
        <v>1413674692</v>
      </c>
      <c r="L2525" s="13">
        <f t="shared" si="162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>E2525/D2525</f>
        <v>1.5644444444444445</v>
      </c>
      <c r="S2525" t="str">
        <f t="shared" si="164"/>
        <v>music</v>
      </c>
      <c r="T2525" t="str">
        <f t="shared" si="163"/>
        <v>classical music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61"/>
        <v>41994.1875</v>
      </c>
      <c r="K2526">
        <v>1416338557</v>
      </c>
      <c r="L2526" s="13">
        <f t="shared" si="162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>E2526/D2526</f>
        <v>1.016</v>
      </c>
      <c r="S2526" t="str">
        <f t="shared" si="164"/>
        <v>music</v>
      </c>
      <c r="T2526" t="str">
        <f t="shared" si="163"/>
        <v>classical music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61"/>
        <v>41088.844571759262</v>
      </c>
      <c r="K2527">
        <v>1338322571</v>
      </c>
      <c r="L2527" s="13">
        <f t="shared" si="162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>E2527/D2527</f>
        <v>1.00325</v>
      </c>
      <c r="S2527" t="str">
        <f t="shared" si="164"/>
        <v>music</v>
      </c>
      <c r="T2527" t="str">
        <f t="shared" si="163"/>
        <v>classical music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61"/>
        <v>41981.207638888889</v>
      </c>
      <c r="K2528">
        <v>1415585474</v>
      </c>
      <c r="L2528" s="13">
        <f t="shared" si="162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>E2528/D2528</f>
        <v>1.1294999999999999</v>
      </c>
      <c r="S2528" t="str">
        <f t="shared" si="164"/>
        <v>music</v>
      </c>
      <c r="T2528" t="str">
        <f t="shared" si="163"/>
        <v>classical music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61"/>
        <v>41565.165972222225</v>
      </c>
      <c r="K2529">
        <v>1380477691</v>
      </c>
      <c r="L2529" s="13">
        <f t="shared" si="162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>E2529/D2529</f>
        <v>1.02125</v>
      </c>
      <c r="S2529" t="str">
        <f t="shared" si="164"/>
        <v>music</v>
      </c>
      <c r="T2529" t="str">
        <f t="shared" si="163"/>
        <v>classical music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61"/>
        <v>42236.458333333328</v>
      </c>
      <c r="K2530">
        <v>1438459303</v>
      </c>
      <c r="L2530" s="13">
        <f t="shared" si="162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>E2530/D2530</f>
        <v>1.0724974999999999</v>
      </c>
      <c r="S2530" t="str">
        <f t="shared" si="164"/>
        <v>music</v>
      </c>
      <c r="T2530" t="str">
        <f t="shared" si="163"/>
        <v>classical music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61"/>
        <v>40993.0390625</v>
      </c>
      <c r="K2531">
        <v>1328752575</v>
      </c>
      <c r="L2531" s="13">
        <f t="shared" si="162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>E2531/D2531</f>
        <v>1.0428333333333333</v>
      </c>
      <c r="S2531" t="str">
        <f t="shared" si="164"/>
        <v>music</v>
      </c>
      <c r="T2531" t="str">
        <f t="shared" si="163"/>
        <v>classical music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61"/>
        <v>42114.201388888891</v>
      </c>
      <c r="K2532">
        <v>1426711505</v>
      </c>
      <c r="L2532" s="13">
        <f t="shared" si="162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>E2532/D2532</f>
        <v>1</v>
      </c>
      <c r="S2532" t="str">
        <f t="shared" si="164"/>
        <v>music</v>
      </c>
      <c r="T2532" t="str">
        <f t="shared" si="163"/>
        <v>classical music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61"/>
        <v>42231.165972222225</v>
      </c>
      <c r="K2533">
        <v>1437668354</v>
      </c>
      <c r="L2533" s="13">
        <f t="shared" si="162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>E2533/D2533</f>
        <v>1.004</v>
      </c>
      <c r="S2533" t="str">
        <f t="shared" si="164"/>
        <v>music</v>
      </c>
      <c r="T2533" t="str">
        <f t="shared" si="163"/>
        <v>classical music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61"/>
        <v>41137.849143518521</v>
      </c>
      <c r="K2534">
        <v>1342556566</v>
      </c>
      <c r="L2534" s="13">
        <f t="shared" si="162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>E2534/D2534</f>
        <v>1.26125</v>
      </c>
      <c r="S2534" t="str">
        <f t="shared" si="164"/>
        <v>music</v>
      </c>
      <c r="T2534" t="str">
        <f t="shared" si="163"/>
        <v>classical music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61"/>
        <v>41334.750787037039</v>
      </c>
      <c r="K2535">
        <v>1359568911</v>
      </c>
      <c r="L2535" s="13">
        <f t="shared" si="162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>E2535/D2535</f>
        <v>1.1066666666666667</v>
      </c>
      <c r="S2535" t="str">
        <f t="shared" si="164"/>
        <v>music</v>
      </c>
      <c r="T2535" t="str">
        <f t="shared" si="163"/>
        <v>classical music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61"/>
        <v>40179.25</v>
      </c>
      <c r="K2536">
        <v>1257871712</v>
      </c>
      <c r="L2536" s="13">
        <f t="shared" si="162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>E2536/D2536</f>
        <v>1.05</v>
      </c>
      <c r="S2536" t="str">
        <f t="shared" si="164"/>
        <v>music</v>
      </c>
      <c r="T2536" t="str">
        <f t="shared" si="163"/>
        <v>classical music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61"/>
        <v>41974.832696759258</v>
      </c>
      <c r="K2537">
        <v>1414781945</v>
      </c>
      <c r="L2537" s="13">
        <f t="shared" si="162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>E2537/D2537</f>
        <v>1.03775</v>
      </c>
      <c r="S2537" t="str">
        <f t="shared" si="164"/>
        <v>music</v>
      </c>
      <c r="T2537" t="str">
        <f t="shared" si="163"/>
        <v>classical music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61"/>
        <v>41485.106087962966</v>
      </c>
      <c r="K2538">
        <v>1373337166</v>
      </c>
      <c r="L2538" s="13">
        <f t="shared" si="162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>E2538/D2538</f>
        <v>1.1599999999999999</v>
      </c>
      <c r="S2538" t="str">
        <f t="shared" si="164"/>
        <v>music</v>
      </c>
      <c r="T2538" t="str">
        <f t="shared" si="163"/>
        <v>classical music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61"/>
        <v>40756.648784722223</v>
      </c>
      <c r="K2539">
        <v>1307028855</v>
      </c>
      <c r="L2539" s="13">
        <f t="shared" si="162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>E2539/D2539</f>
        <v>1.1000000000000001</v>
      </c>
      <c r="S2539" t="str">
        <f t="shared" si="164"/>
        <v>music</v>
      </c>
      <c r="T2539" t="str">
        <f t="shared" si="163"/>
        <v>classical music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61"/>
        <v>41329.207638888889</v>
      </c>
      <c r="K2540">
        <v>1359029661</v>
      </c>
      <c r="L2540" s="13">
        <f t="shared" si="162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>E2540/D2540</f>
        <v>1.130176111111111</v>
      </c>
      <c r="S2540" t="str">
        <f t="shared" si="164"/>
        <v>music</v>
      </c>
      <c r="T2540" t="str">
        <f t="shared" si="163"/>
        <v>classical music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61"/>
        <v>42037.902222222227</v>
      </c>
      <c r="K2541">
        <v>1417729152</v>
      </c>
      <c r="L2541" s="13">
        <f t="shared" si="162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>E2541/D2541</f>
        <v>1.0024999999999999</v>
      </c>
      <c r="S2541" t="str">
        <f t="shared" si="164"/>
        <v>music</v>
      </c>
      <c r="T2541" t="str">
        <f t="shared" si="163"/>
        <v>classical music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61"/>
        <v>40845.675011574072</v>
      </c>
      <c r="K2542">
        <v>1314720721</v>
      </c>
      <c r="L2542" s="13">
        <f t="shared" si="162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>E2542/D2542</f>
        <v>1.034</v>
      </c>
      <c r="S2542" t="str">
        <f t="shared" si="164"/>
        <v>music</v>
      </c>
      <c r="T2542" t="str">
        <f t="shared" si="163"/>
        <v>classical music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61"/>
        <v>41543.449282407404</v>
      </c>
      <c r="K2543">
        <v>1375008418</v>
      </c>
      <c r="L2543" s="13">
        <f t="shared" si="162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>E2543/D2543</f>
        <v>1.0702857142857143</v>
      </c>
      <c r="S2543" t="str">
        <f t="shared" si="164"/>
        <v>music</v>
      </c>
      <c r="T2543" t="str">
        <f t="shared" si="163"/>
        <v>classical music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61"/>
        <v>41548.165972222225</v>
      </c>
      <c r="K2544">
        <v>1377252857</v>
      </c>
      <c r="L2544" s="13">
        <f t="shared" si="162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>E2544/D2544</f>
        <v>1.0357142857142858</v>
      </c>
      <c r="S2544" t="str">
        <f t="shared" si="164"/>
        <v>music</v>
      </c>
      <c r="T2544" t="str">
        <f t="shared" si="163"/>
        <v>classical music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61"/>
        <v>40545.125</v>
      </c>
      <c r="K2545">
        <v>1291257298</v>
      </c>
      <c r="L2545" s="13">
        <f t="shared" si="162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>E2545/D2545</f>
        <v>1.5640000000000001</v>
      </c>
      <c r="S2545" t="str">
        <f t="shared" si="164"/>
        <v>music</v>
      </c>
      <c r="T2545" t="str">
        <f t="shared" si="163"/>
        <v>classical music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61"/>
        <v>41098.520474537036</v>
      </c>
      <c r="K2546">
        <v>1339158569</v>
      </c>
      <c r="L2546" s="13">
        <f t="shared" si="162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>E2546/D2546</f>
        <v>1.0082</v>
      </c>
      <c r="S2546" t="str">
        <f t="shared" si="164"/>
        <v>music</v>
      </c>
      <c r="T2546" t="str">
        <f t="shared" si="163"/>
        <v>classical music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61"/>
        <v>42062.020833333328</v>
      </c>
      <c r="K2547">
        <v>1421983138</v>
      </c>
      <c r="L2547" s="13">
        <f t="shared" si="162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>E2547/D2547</f>
        <v>1.9530000000000001</v>
      </c>
      <c r="S2547" t="str">
        <f t="shared" si="164"/>
        <v>music</v>
      </c>
      <c r="T2547" t="str">
        <f t="shared" si="163"/>
        <v>classical music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61"/>
        <v>41552.208333333336</v>
      </c>
      <c r="K2548">
        <v>1378586179</v>
      </c>
      <c r="L2548" s="13">
        <f t="shared" si="162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>E2548/D2548</f>
        <v>1.1171428571428572</v>
      </c>
      <c r="S2548" t="str">
        <f t="shared" si="164"/>
        <v>music</v>
      </c>
      <c r="T2548" t="str">
        <f t="shared" si="163"/>
        <v>classical music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61"/>
        <v>41003.731516203705</v>
      </c>
      <c r="K2549">
        <v>1330972403</v>
      </c>
      <c r="L2549" s="13">
        <f t="shared" si="162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>E2549/D2549</f>
        <v>1.1985454545454546</v>
      </c>
      <c r="S2549" t="str">
        <f t="shared" si="164"/>
        <v>music</v>
      </c>
      <c r="T2549" t="str">
        <f t="shared" si="163"/>
        <v>classical music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61"/>
        <v>42643.185416666667</v>
      </c>
      <c r="K2550">
        <v>1473087637</v>
      </c>
      <c r="L2550" s="13">
        <f t="shared" si="162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>E2550/D2550</f>
        <v>1.0185</v>
      </c>
      <c r="S2550" t="str">
        <f t="shared" si="164"/>
        <v>music</v>
      </c>
      <c r="T2550" t="str">
        <f t="shared" si="163"/>
        <v>classical music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61"/>
        <v>41425.708333333336</v>
      </c>
      <c r="K2551">
        <v>1366999870</v>
      </c>
      <c r="L2551" s="13">
        <f t="shared" si="162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>E2551/D2551</f>
        <v>1.0280254777070064</v>
      </c>
      <c r="S2551" t="str">
        <f t="shared" si="164"/>
        <v>music</v>
      </c>
      <c r="T2551" t="str">
        <f t="shared" si="163"/>
        <v>classical music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61"/>
        <v>42285.165972222225</v>
      </c>
      <c r="K2552">
        <v>1439392406</v>
      </c>
      <c r="L2552" s="13">
        <f t="shared" si="162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>E2552/D2552</f>
        <v>1.0084615384615385</v>
      </c>
      <c r="S2552" t="str">
        <f t="shared" si="164"/>
        <v>music</v>
      </c>
      <c r="T2552" t="str">
        <f t="shared" si="163"/>
        <v>classical music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61"/>
        <v>40989.866666666669</v>
      </c>
      <c r="K2553">
        <v>1329890585</v>
      </c>
      <c r="L2553" s="13">
        <f t="shared" si="162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>E2553/D2553</f>
        <v>1.0273469387755103</v>
      </c>
      <c r="S2553" t="str">
        <f t="shared" si="164"/>
        <v>music</v>
      </c>
      <c r="T2553" t="str">
        <f t="shared" si="163"/>
        <v>classical music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61"/>
        <v>42799.809965277775</v>
      </c>
      <c r="K2554">
        <v>1486149981</v>
      </c>
      <c r="L2554" s="13">
        <f t="shared" si="162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>E2554/D2554</f>
        <v>1.0649999999999999</v>
      </c>
      <c r="S2554" t="str">
        <f t="shared" si="164"/>
        <v>music</v>
      </c>
      <c r="T2554" t="str">
        <f t="shared" si="163"/>
        <v>classical music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61"/>
        <v>41173.199155092596</v>
      </c>
      <c r="K2555">
        <v>1343018807</v>
      </c>
      <c r="L2555" s="13">
        <f t="shared" si="162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>E2555/D2555</f>
        <v>1.5553333333333332</v>
      </c>
      <c r="S2555" t="str">
        <f t="shared" si="164"/>
        <v>music</v>
      </c>
      <c r="T2555" t="str">
        <f t="shared" si="163"/>
        <v>classical music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61"/>
        <v>42156.165972222225</v>
      </c>
      <c r="K2556">
        <v>1430445163</v>
      </c>
      <c r="L2556" s="13">
        <f t="shared" si="162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>E2556/D2556</f>
        <v>1.228</v>
      </c>
      <c r="S2556" t="str">
        <f t="shared" si="164"/>
        <v>music</v>
      </c>
      <c r="T2556" t="str">
        <f t="shared" si="163"/>
        <v>classical music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61"/>
        <v>41057.655011574076</v>
      </c>
      <c r="K2557">
        <v>1335541393</v>
      </c>
      <c r="L2557" s="13">
        <f t="shared" si="162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>E2557/D2557</f>
        <v>1.0734999999999999</v>
      </c>
      <c r="S2557" t="str">
        <f t="shared" si="164"/>
        <v>music</v>
      </c>
      <c r="T2557" t="str">
        <f t="shared" si="163"/>
        <v>classical music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61"/>
        <v>41267.991400462961</v>
      </c>
      <c r="K2558">
        <v>1352504857</v>
      </c>
      <c r="L2558" s="13">
        <f t="shared" si="162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>E2558/D2558</f>
        <v>1.0550335570469798</v>
      </c>
      <c r="S2558" t="str">
        <f t="shared" si="164"/>
        <v>music</v>
      </c>
      <c r="T2558" t="str">
        <f t="shared" si="163"/>
        <v>classical music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61"/>
        <v>41774.745208333334</v>
      </c>
      <c r="K2559">
        <v>1397584386</v>
      </c>
      <c r="L2559" s="13">
        <f t="shared" si="162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>E2559/D2559</f>
        <v>1.1844444444444444</v>
      </c>
      <c r="S2559" t="str">
        <f t="shared" si="164"/>
        <v>music</v>
      </c>
      <c r="T2559" t="str">
        <f t="shared" si="163"/>
        <v>classical music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61"/>
        <v>42125.582638888889</v>
      </c>
      <c r="K2560">
        <v>1427747906</v>
      </c>
      <c r="L2560" s="13">
        <f t="shared" si="162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>E2560/D2560</f>
        <v>1.0888</v>
      </c>
      <c r="S2560" t="str">
        <f t="shared" si="164"/>
        <v>music</v>
      </c>
      <c r="T2560" t="str">
        <f t="shared" si="163"/>
        <v>classical music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61"/>
        <v>40862.817361111112</v>
      </c>
      <c r="K2561">
        <v>1318539484</v>
      </c>
      <c r="L2561" s="13">
        <f t="shared" si="162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>E2561/D2561</f>
        <v>1.1125</v>
      </c>
      <c r="S2561" t="str">
        <f t="shared" si="164"/>
        <v>music</v>
      </c>
      <c r="T2561" t="str">
        <f t="shared" si="163"/>
        <v>classical music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61"/>
        <v>42069.951087962967</v>
      </c>
      <c r="K2562">
        <v>1423090174</v>
      </c>
      <c r="L2562" s="13">
        <f t="shared" si="162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>E2562/D2562</f>
        <v>1.0009999999999999</v>
      </c>
      <c r="S2562" t="str">
        <f t="shared" si="164"/>
        <v>music</v>
      </c>
      <c r="T2562" t="str">
        <f t="shared" si="163"/>
        <v>classical music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5">(((I2563/60)/60)/24)+DATE(1970,1,1)</f>
        <v>42290.528807870374</v>
      </c>
      <c r="K2563">
        <v>1442148089</v>
      </c>
      <c r="L2563" s="13">
        <f t="shared" ref="L2563:L2626" si="166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>E2563/D2563</f>
        <v>0</v>
      </c>
      <c r="S2563" t="str">
        <f t="shared" si="164"/>
        <v>food</v>
      </c>
      <c r="T2563" t="str">
        <f t="shared" ref="T2563:T2626" si="167">RIGHT(P2563,LEN(P2563)-SEARCH("/",P2563))</f>
        <v>food trucks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5"/>
        <v>42654.524756944447</v>
      </c>
      <c r="K2564">
        <v>1471005339</v>
      </c>
      <c r="L2564" s="13">
        <f t="shared" si="166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>E2564/D2564</f>
        <v>7.4999999999999997E-3</v>
      </c>
      <c r="S2564" t="str">
        <f t="shared" si="164"/>
        <v>food</v>
      </c>
      <c r="T2564" t="str">
        <f t="shared" si="167"/>
        <v>food trucks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5"/>
        <v>42215.139479166668</v>
      </c>
      <c r="K2565">
        <v>1433042451</v>
      </c>
      <c r="L2565" s="13">
        <f t="shared" si="166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>E2565/D2565</f>
        <v>0</v>
      </c>
      <c r="S2565" t="str">
        <f t="shared" si="164"/>
        <v>food</v>
      </c>
      <c r="T2565" t="str">
        <f t="shared" si="167"/>
        <v>food trucks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5"/>
        <v>41852.040497685186</v>
      </c>
      <c r="K2566">
        <v>1404262699</v>
      </c>
      <c r="L2566" s="13">
        <f t="shared" si="166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>E2566/D2566</f>
        <v>0</v>
      </c>
      <c r="S2566" t="str">
        <f t="shared" si="164"/>
        <v>food</v>
      </c>
      <c r="T2566" t="str">
        <f t="shared" si="167"/>
        <v>food trucks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5"/>
        <v>42499.868055555555</v>
      </c>
      <c r="K2567">
        <v>1457710589</v>
      </c>
      <c r="L2567" s="13">
        <f t="shared" si="166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>E2567/D2567</f>
        <v>0.01</v>
      </c>
      <c r="S2567" t="str">
        <f t="shared" si="164"/>
        <v>food</v>
      </c>
      <c r="T2567" t="str">
        <f t="shared" si="167"/>
        <v>food trucks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5"/>
        <v>41872.980879629627</v>
      </c>
      <c r="K2568">
        <v>1406071948</v>
      </c>
      <c r="L2568" s="13">
        <f t="shared" si="166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>E2568/D2568</f>
        <v>0</v>
      </c>
      <c r="S2568" t="str">
        <f t="shared" si="164"/>
        <v>food</v>
      </c>
      <c r="T2568" t="str">
        <f t="shared" si="167"/>
        <v>food trucks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5"/>
        <v>42117.878912037035</v>
      </c>
      <c r="K2569">
        <v>1427231138</v>
      </c>
      <c r="L2569" s="13">
        <f t="shared" si="166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>E2569/D2569</f>
        <v>2.6666666666666666E-3</v>
      </c>
      <c r="S2569" t="str">
        <f t="shared" si="164"/>
        <v>food</v>
      </c>
      <c r="T2569" t="str">
        <f t="shared" si="167"/>
        <v>food trucks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5"/>
        <v>42614.666597222225</v>
      </c>
      <c r="K2570">
        <v>1470153594</v>
      </c>
      <c r="L2570" s="13">
        <f t="shared" si="166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>E2570/D2570</f>
        <v>5.0000000000000001E-3</v>
      </c>
      <c r="S2570" t="str">
        <f t="shared" si="164"/>
        <v>food</v>
      </c>
      <c r="T2570" t="str">
        <f t="shared" si="167"/>
        <v>food trucks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5"/>
        <v>42264.105462962965</v>
      </c>
      <c r="K2571">
        <v>1439865112</v>
      </c>
      <c r="L2571" s="13">
        <f t="shared" si="166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>E2571/D2571</f>
        <v>2.2307692307692306E-2</v>
      </c>
      <c r="S2571" t="str">
        <f t="shared" ref="S2571:S2634" si="168">LEFT(P2571,SEARCH("/",P2571)-1)</f>
        <v>food</v>
      </c>
      <c r="T2571" t="str">
        <f t="shared" si="167"/>
        <v>food trucks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5"/>
        <v>42774.903182870374</v>
      </c>
      <c r="K2572">
        <v>1483998035</v>
      </c>
      <c r="L2572" s="13">
        <f t="shared" si="166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>E2572/D2572</f>
        <v>8.4285714285714294E-3</v>
      </c>
      <c r="S2572" t="str">
        <f t="shared" si="168"/>
        <v>food</v>
      </c>
      <c r="T2572" t="str">
        <f t="shared" si="167"/>
        <v>food trucks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5"/>
        <v>42509.341678240744</v>
      </c>
      <c r="K2573">
        <v>1458461521</v>
      </c>
      <c r="L2573" s="13">
        <f t="shared" si="166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>E2573/D2573</f>
        <v>2.5000000000000001E-3</v>
      </c>
      <c r="S2573" t="str">
        <f t="shared" si="168"/>
        <v>food</v>
      </c>
      <c r="T2573" t="str">
        <f t="shared" si="167"/>
        <v>food trucks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5"/>
        <v>42107.119409722218</v>
      </c>
      <c r="K2574">
        <v>1426301517</v>
      </c>
      <c r="L2574" s="13">
        <f t="shared" si="166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>E2574/D2574</f>
        <v>0</v>
      </c>
      <c r="S2574" t="str">
        <f t="shared" si="168"/>
        <v>food</v>
      </c>
      <c r="T2574" t="str">
        <f t="shared" si="167"/>
        <v>food trucks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5"/>
        <v>41874.592002314814</v>
      </c>
      <c r="K2575">
        <v>1404915149</v>
      </c>
      <c r="L2575" s="13">
        <f t="shared" si="166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>E2575/D2575</f>
        <v>0</v>
      </c>
      <c r="S2575" t="str">
        <f t="shared" si="168"/>
        <v>food</v>
      </c>
      <c r="T2575" t="str">
        <f t="shared" si="167"/>
        <v>food trucks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5"/>
        <v>42508.825752314813</v>
      </c>
      <c r="K2576">
        <v>1461786545</v>
      </c>
      <c r="L2576" s="13">
        <f t="shared" si="166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>E2576/D2576</f>
        <v>0</v>
      </c>
      <c r="S2576" t="str">
        <f t="shared" si="168"/>
        <v>food</v>
      </c>
      <c r="T2576" t="str">
        <f t="shared" si="167"/>
        <v>food trucks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5"/>
        <v>42016.108726851846</v>
      </c>
      <c r="K2577">
        <v>1418438194</v>
      </c>
      <c r="L2577" s="13">
        <f t="shared" si="166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>E2577/D2577</f>
        <v>0</v>
      </c>
      <c r="S2577" t="str">
        <f t="shared" si="168"/>
        <v>food</v>
      </c>
      <c r="T2577" t="str">
        <f t="shared" si="167"/>
        <v>food trucks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5"/>
        <v>42104.968136574069</v>
      </c>
      <c r="K2578">
        <v>1424823247</v>
      </c>
      <c r="L2578" s="13">
        <f t="shared" si="166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>E2578/D2578</f>
        <v>0</v>
      </c>
      <c r="S2578" t="str">
        <f t="shared" si="168"/>
        <v>food</v>
      </c>
      <c r="T2578" t="str">
        <f t="shared" si="167"/>
        <v>food trucks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5"/>
        <v>41855.820567129631</v>
      </c>
      <c r="K2579">
        <v>1405021297</v>
      </c>
      <c r="L2579" s="13">
        <f t="shared" si="166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>E2579/D2579</f>
        <v>0</v>
      </c>
      <c r="S2579" t="str">
        <f t="shared" si="168"/>
        <v>food</v>
      </c>
      <c r="T2579" t="str">
        <f t="shared" si="167"/>
        <v>food trucks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5"/>
        <v>42286.708333333328</v>
      </c>
      <c r="K2580">
        <v>1440203579</v>
      </c>
      <c r="L2580" s="13">
        <f t="shared" si="166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>E2580/D2580</f>
        <v>0</v>
      </c>
      <c r="S2580" t="str">
        <f t="shared" si="168"/>
        <v>food</v>
      </c>
      <c r="T2580" t="str">
        <f t="shared" si="167"/>
        <v>food trucks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5"/>
        <v>41897.829895833333</v>
      </c>
      <c r="K2581">
        <v>1405626903</v>
      </c>
      <c r="L2581" s="13">
        <f t="shared" si="166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>E2581/D2581</f>
        <v>1.3849999999999999E-3</v>
      </c>
      <c r="S2581" t="str">
        <f t="shared" si="168"/>
        <v>food</v>
      </c>
      <c r="T2581" t="str">
        <f t="shared" si="167"/>
        <v>food trucks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5"/>
        <v>42140.125</v>
      </c>
      <c r="K2582">
        <v>1429170603</v>
      </c>
      <c r="L2582" s="13">
        <f t="shared" si="166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>E2582/D2582</f>
        <v>6.0000000000000001E-3</v>
      </c>
      <c r="S2582" t="str">
        <f t="shared" si="168"/>
        <v>food</v>
      </c>
      <c r="T2582" t="str">
        <f t="shared" si="167"/>
        <v>food trucks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5"/>
        <v>42324.670115740737</v>
      </c>
      <c r="K2583">
        <v>1445094298</v>
      </c>
      <c r="L2583" s="13">
        <f t="shared" si="166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>E2583/D2583</f>
        <v>0.106</v>
      </c>
      <c r="S2583" t="str">
        <f t="shared" si="168"/>
        <v>food</v>
      </c>
      <c r="T2583" t="str">
        <f t="shared" si="167"/>
        <v>food trucks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5"/>
        <v>42672.988819444443</v>
      </c>
      <c r="K2584">
        <v>1475192634</v>
      </c>
      <c r="L2584" s="13">
        <f t="shared" si="166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>E2584/D2584</f>
        <v>1.1111111111111112E-5</v>
      </c>
      <c r="S2584" t="str">
        <f t="shared" si="168"/>
        <v>food</v>
      </c>
      <c r="T2584" t="str">
        <f t="shared" si="167"/>
        <v>food trucks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5"/>
        <v>42079.727777777778</v>
      </c>
      <c r="K2585">
        <v>1421346480</v>
      </c>
      <c r="L2585" s="13">
        <f t="shared" si="166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>E2585/D2585</f>
        <v>5.0000000000000001E-3</v>
      </c>
      <c r="S2585" t="str">
        <f t="shared" si="168"/>
        <v>food</v>
      </c>
      <c r="T2585" t="str">
        <f t="shared" si="167"/>
        <v>food trucks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5"/>
        <v>42170.173252314817</v>
      </c>
      <c r="K2586">
        <v>1431749369</v>
      </c>
      <c r="L2586" s="13">
        <f t="shared" si="166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>E2586/D2586</f>
        <v>0</v>
      </c>
      <c r="S2586" t="str">
        <f t="shared" si="168"/>
        <v>food</v>
      </c>
      <c r="T2586" t="str">
        <f t="shared" si="167"/>
        <v>food trucks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5"/>
        <v>41825.963333333333</v>
      </c>
      <c r="K2587">
        <v>1402009632</v>
      </c>
      <c r="L2587" s="13">
        <f t="shared" si="166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>E2587/D2587</f>
        <v>1.6666666666666668E-3</v>
      </c>
      <c r="S2587" t="str">
        <f t="shared" si="168"/>
        <v>food</v>
      </c>
      <c r="T2587" t="str">
        <f t="shared" si="167"/>
        <v>food trucks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5"/>
        <v>42363.330277777779</v>
      </c>
      <c r="K2588">
        <v>1448438136</v>
      </c>
      <c r="L2588" s="13">
        <f t="shared" si="166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>E2588/D2588</f>
        <v>1.6666666666666668E-3</v>
      </c>
      <c r="S2588" t="str">
        <f t="shared" si="168"/>
        <v>food</v>
      </c>
      <c r="T2588" t="str">
        <f t="shared" si="167"/>
        <v>food trucks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5"/>
        <v>42368.675381944442</v>
      </c>
      <c r="K2589">
        <v>1448899953</v>
      </c>
      <c r="L2589" s="13">
        <f t="shared" si="166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>E2589/D2589</f>
        <v>2.4340000000000001E-2</v>
      </c>
      <c r="S2589" t="str">
        <f t="shared" si="168"/>
        <v>food</v>
      </c>
      <c r="T2589" t="str">
        <f t="shared" si="167"/>
        <v>food trucks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5"/>
        <v>42094.551388888889</v>
      </c>
      <c r="K2590">
        <v>1423325626</v>
      </c>
      <c r="L2590" s="13">
        <f t="shared" si="166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>E2590/D2590</f>
        <v>3.8833333333333331E-2</v>
      </c>
      <c r="S2590" t="str">
        <f t="shared" si="168"/>
        <v>food</v>
      </c>
      <c r="T2590" t="str">
        <f t="shared" si="167"/>
        <v>food trucks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5"/>
        <v>42452.494525462964</v>
      </c>
      <c r="K2591">
        <v>1456145527</v>
      </c>
      <c r="L2591" s="13">
        <f t="shared" si="166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>E2591/D2591</f>
        <v>1E-4</v>
      </c>
      <c r="S2591" t="str">
        <f t="shared" si="168"/>
        <v>food</v>
      </c>
      <c r="T2591" t="str">
        <f t="shared" si="167"/>
        <v>food trucks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5"/>
        <v>42395.589085648149</v>
      </c>
      <c r="K2592">
        <v>1453212497</v>
      </c>
      <c r="L2592" s="13">
        <f t="shared" si="166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>E2592/D2592</f>
        <v>0</v>
      </c>
      <c r="S2592" t="str">
        <f t="shared" si="168"/>
        <v>food</v>
      </c>
      <c r="T2592" t="str">
        <f t="shared" si="167"/>
        <v>food trucks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5"/>
        <v>42442.864861111113</v>
      </c>
      <c r="K2593">
        <v>1452721524</v>
      </c>
      <c r="L2593" s="13">
        <f t="shared" si="166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>E2593/D2593</f>
        <v>1.7333333333333333E-2</v>
      </c>
      <c r="S2593" t="str">
        <f t="shared" si="168"/>
        <v>food</v>
      </c>
      <c r="T2593" t="str">
        <f t="shared" si="167"/>
        <v>food trucks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5"/>
        <v>41917.801168981481</v>
      </c>
      <c r="K2594">
        <v>1409944421</v>
      </c>
      <c r="L2594" s="13">
        <f t="shared" si="166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>E2594/D2594</f>
        <v>1.6666666666666668E-3</v>
      </c>
      <c r="S2594" t="str">
        <f t="shared" si="168"/>
        <v>food</v>
      </c>
      <c r="T2594" t="str">
        <f t="shared" si="167"/>
        <v>food trucks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5"/>
        <v>42119.84520833334</v>
      </c>
      <c r="K2595">
        <v>1427401026</v>
      </c>
      <c r="L2595" s="13">
        <f t="shared" si="166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>E2595/D2595</f>
        <v>0</v>
      </c>
      <c r="S2595" t="str">
        <f t="shared" si="168"/>
        <v>food</v>
      </c>
      <c r="T2595" t="str">
        <f t="shared" si="167"/>
        <v>food trucks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5"/>
        <v>41858.967916666668</v>
      </c>
      <c r="K2596">
        <v>1404861228</v>
      </c>
      <c r="L2596" s="13">
        <f t="shared" si="166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>E2596/D2596</f>
        <v>1.2500000000000001E-5</v>
      </c>
      <c r="S2596" t="str">
        <f t="shared" si="168"/>
        <v>food</v>
      </c>
      <c r="T2596" t="str">
        <f t="shared" si="167"/>
        <v>food trucks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5"/>
        <v>42790.244212962964</v>
      </c>
      <c r="K2597">
        <v>1485323500</v>
      </c>
      <c r="L2597" s="13">
        <f t="shared" si="166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>E2597/D2597</f>
        <v>0.12166666666666667</v>
      </c>
      <c r="S2597" t="str">
        <f t="shared" si="168"/>
        <v>food</v>
      </c>
      <c r="T2597" t="str">
        <f t="shared" si="167"/>
        <v>food trucks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5"/>
        <v>41858.664456018516</v>
      </c>
      <c r="K2598">
        <v>1404835009</v>
      </c>
      <c r="L2598" s="13">
        <f t="shared" si="166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>E2598/D2598</f>
        <v>0.23588571428571428</v>
      </c>
      <c r="S2598" t="str">
        <f t="shared" si="168"/>
        <v>food</v>
      </c>
      <c r="T2598" t="str">
        <f t="shared" si="167"/>
        <v>food trucks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5"/>
        <v>42540.341631944444</v>
      </c>
      <c r="K2599">
        <v>1463731917</v>
      </c>
      <c r="L2599" s="13">
        <f t="shared" si="166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>E2599/D2599</f>
        <v>5.6666666666666664E-2</v>
      </c>
      <c r="S2599" t="str">
        <f t="shared" si="168"/>
        <v>food</v>
      </c>
      <c r="T2599" t="str">
        <f t="shared" si="167"/>
        <v>food trucks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5"/>
        <v>42270.840289351851</v>
      </c>
      <c r="K2600">
        <v>1440447001</v>
      </c>
      <c r="L2600" s="13">
        <f t="shared" si="166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>E2600/D2600</f>
        <v>0.39</v>
      </c>
      <c r="S2600" t="str">
        <f t="shared" si="168"/>
        <v>food</v>
      </c>
      <c r="T2600" t="str">
        <f t="shared" si="167"/>
        <v>food trucks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5"/>
        <v>41854.754016203704</v>
      </c>
      <c r="K2601">
        <v>1403201147</v>
      </c>
      <c r="L2601" s="13">
        <f t="shared" si="166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>E2601/D2601</f>
        <v>9.9546510341776348E-3</v>
      </c>
      <c r="S2601" t="str">
        <f t="shared" si="168"/>
        <v>food</v>
      </c>
      <c r="T2601" t="str">
        <f t="shared" si="167"/>
        <v>food trucks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5"/>
        <v>42454.858796296292</v>
      </c>
      <c r="K2602">
        <v>1453757800</v>
      </c>
      <c r="L2602" s="13">
        <f t="shared" si="166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>E2602/D2602</f>
        <v>6.9320000000000007E-2</v>
      </c>
      <c r="S2602" t="str">
        <f t="shared" si="168"/>
        <v>food</v>
      </c>
      <c r="T2602" t="str">
        <f t="shared" si="167"/>
        <v>food trucks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5"/>
        <v>41165.165972222225</v>
      </c>
      <c r="K2603">
        <v>1346276349</v>
      </c>
      <c r="L2603" s="13">
        <f t="shared" si="166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>E2603/D2603</f>
        <v>6.6139999999999999</v>
      </c>
      <c r="S2603" t="str">
        <f t="shared" si="168"/>
        <v>technology</v>
      </c>
      <c r="T2603" t="str">
        <f t="shared" si="167"/>
        <v>space exploration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5"/>
        <v>41955.888888888891</v>
      </c>
      <c r="K2604">
        <v>1412358968</v>
      </c>
      <c r="L2604" s="13">
        <f t="shared" si="166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>E2604/D2604</f>
        <v>3.2609166666666667</v>
      </c>
      <c r="S2604" t="str">
        <f t="shared" si="168"/>
        <v>technology</v>
      </c>
      <c r="T2604" t="str">
        <f t="shared" si="167"/>
        <v>space exploration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5"/>
        <v>41631.912662037037</v>
      </c>
      <c r="K2605">
        <v>1386626054</v>
      </c>
      <c r="L2605" s="13">
        <f t="shared" si="166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>E2605/D2605</f>
        <v>1.0148571428571429</v>
      </c>
      <c r="S2605" t="str">
        <f t="shared" si="168"/>
        <v>technology</v>
      </c>
      <c r="T2605" t="str">
        <f t="shared" si="167"/>
        <v>space exploration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5"/>
        <v>41028.051192129627</v>
      </c>
      <c r="K2606">
        <v>1333070023</v>
      </c>
      <c r="L2606" s="13">
        <f t="shared" si="166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>E2606/D2606</f>
        <v>1.0421799999999999</v>
      </c>
      <c r="S2606" t="str">
        <f t="shared" si="168"/>
        <v>technology</v>
      </c>
      <c r="T2606" t="str">
        <f t="shared" si="167"/>
        <v>space exploration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5"/>
        <v>42538.541550925926</v>
      </c>
      <c r="K2607">
        <v>1463576390</v>
      </c>
      <c r="L2607" s="13">
        <f t="shared" si="166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>E2607/D2607</f>
        <v>1.0742157000000001</v>
      </c>
      <c r="S2607" t="str">
        <f t="shared" si="168"/>
        <v>technology</v>
      </c>
      <c r="T2607" t="str">
        <f t="shared" si="167"/>
        <v>space exploration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5"/>
        <v>41758.712754629632</v>
      </c>
      <c r="K2608">
        <v>1396026382</v>
      </c>
      <c r="L2608" s="13">
        <f t="shared" si="166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>E2608/D2608</f>
        <v>1.1005454545454545</v>
      </c>
      <c r="S2608" t="str">
        <f t="shared" si="168"/>
        <v>technology</v>
      </c>
      <c r="T2608" t="str">
        <f t="shared" si="167"/>
        <v>space exploration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5"/>
        <v>42228.083333333328</v>
      </c>
      <c r="K2609">
        <v>1435611572</v>
      </c>
      <c r="L2609" s="13">
        <f t="shared" si="166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>E2609/D2609</f>
        <v>4.077</v>
      </c>
      <c r="S2609" t="str">
        <f t="shared" si="168"/>
        <v>technology</v>
      </c>
      <c r="T2609" t="str">
        <f t="shared" si="167"/>
        <v>space exploration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5"/>
        <v>42809</v>
      </c>
      <c r="K2610">
        <v>1485976468</v>
      </c>
      <c r="L2610" s="13">
        <f t="shared" si="166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>E2610/D2610</f>
        <v>2.2392500000000002</v>
      </c>
      <c r="S2610" t="str">
        <f t="shared" si="168"/>
        <v>technology</v>
      </c>
      <c r="T2610" t="str">
        <f t="shared" si="167"/>
        <v>space exploration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5"/>
        <v>41105.237858796296</v>
      </c>
      <c r="K2611">
        <v>1339738951</v>
      </c>
      <c r="L2611" s="13">
        <f t="shared" si="166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>E2611/D2611</f>
        <v>3.038011142857143</v>
      </c>
      <c r="S2611" t="str">
        <f t="shared" si="168"/>
        <v>technology</v>
      </c>
      <c r="T2611" t="str">
        <f t="shared" si="167"/>
        <v>space exploration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5"/>
        <v>42604.290972222225</v>
      </c>
      <c r="K2612">
        <v>1468444125</v>
      </c>
      <c r="L2612" s="13">
        <f t="shared" si="166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>E2612/D2612</f>
        <v>1.4132510432681749</v>
      </c>
      <c r="S2612" t="str">
        <f t="shared" si="168"/>
        <v>technology</v>
      </c>
      <c r="T2612" t="str">
        <f t="shared" si="167"/>
        <v>space exploration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5"/>
        <v>42737.957638888889</v>
      </c>
      <c r="K2613">
        <v>1480493014</v>
      </c>
      <c r="L2613" s="13">
        <f t="shared" si="166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>E2613/D2613</f>
        <v>27.906363636363636</v>
      </c>
      <c r="S2613" t="str">
        <f t="shared" si="168"/>
        <v>technology</v>
      </c>
      <c r="T2613" t="str">
        <f t="shared" si="167"/>
        <v>space exploration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5"/>
        <v>42013.143171296295</v>
      </c>
      <c r="K2614">
        <v>1418095570</v>
      </c>
      <c r="L2614" s="13">
        <f t="shared" si="166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>E2614/D2614</f>
        <v>1.7176130000000001</v>
      </c>
      <c r="S2614" t="str">
        <f t="shared" si="168"/>
        <v>technology</v>
      </c>
      <c r="T2614" t="str">
        <f t="shared" si="167"/>
        <v>space exploration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5"/>
        <v>41173.81821759259</v>
      </c>
      <c r="K2615">
        <v>1345664294</v>
      </c>
      <c r="L2615" s="13">
        <f t="shared" si="166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>E2615/D2615</f>
        <v>1.0101333333333333</v>
      </c>
      <c r="S2615" t="str">
        <f t="shared" si="168"/>
        <v>technology</v>
      </c>
      <c r="T2615" t="str">
        <f t="shared" si="167"/>
        <v>space exploration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5"/>
        <v>41759.208333333336</v>
      </c>
      <c r="K2616">
        <v>1396371612</v>
      </c>
      <c r="L2616" s="13">
        <f t="shared" si="166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>E2616/D2616</f>
        <v>1.02</v>
      </c>
      <c r="S2616" t="str">
        <f t="shared" si="168"/>
        <v>technology</v>
      </c>
      <c r="T2616" t="str">
        <f t="shared" si="167"/>
        <v>space exploration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5"/>
        <v>42490.5</v>
      </c>
      <c r="K2617">
        <v>1458820564</v>
      </c>
      <c r="L2617" s="13">
        <f t="shared" si="166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>E2617/D2617</f>
        <v>1.6976511744127936</v>
      </c>
      <c r="S2617" t="str">
        <f t="shared" si="168"/>
        <v>technology</v>
      </c>
      <c r="T2617" t="str">
        <f t="shared" si="167"/>
        <v>space exploration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5"/>
        <v>42241.99454861111</v>
      </c>
      <c r="K2618">
        <v>1437954729</v>
      </c>
      <c r="L2618" s="13">
        <f t="shared" si="166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>E2618/D2618</f>
        <v>1.14534</v>
      </c>
      <c r="S2618" t="str">
        <f t="shared" si="168"/>
        <v>technology</v>
      </c>
      <c r="T2618" t="str">
        <f t="shared" si="167"/>
        <v>space exploration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5"/>
        <v>41932.874432870369</v>
      </c>
      <c r="K2619">
        <v>1411246751</v>
      </c>
      <c r="L2619" s="13">
        <f t="shared" si="166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>E2619/D2619</f>
        <v>8.7759999999999998</v>
      </c>
      <c r="S2619" t="str">
        <f t="shared" si="168"/>
        <v>technology</v>
      </c>
      <c r="T2619" t="str">
        <f t="shared" si="167"/>
        <v>space exploration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5"/>
        <v>42339.834039351852</v>
      </c>
      <c r="K2620">
        <v>1443812461</v>
      </c>
      <c r="L2620" s="13">
        <f t="shared" si="166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>E2620/D2620</f>
        <v>1.0538666666666667</v>
      </c>
      <c r="S2620" t="str">
        <f t="shared" si="168"/>
        <v>technology</v>
      </c>
      <c r="T2620" t="str">
        <f t="shared" si="167"/>
        <v>space exploration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5"/>
        <v>42300.458333333328</v>
      </c>
      <c r="K2621">
        <v>1443302004</v>
      </c>
      <c r="L2621" s="13">
        <f t="shared" si="166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>E2621/D2621</f>
        <v>1.8839999999999999</v>
      </c>
      <c r="S2621" t="str">
        <f t="shared" si="168"/>
        <v>technology</v>
      </c>
      <c r="T2621" t="str">
        <f t="shared" si="167"/>
        <v>space exploration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5"/>
        <v>42288.041666666672</v>
      </c>
      <c r="K2622">
        <v>1441339242</v>
      </c>
      <c r="L2622" s="13">
        <f t="shared" si="166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>E2622/D2622</f>
        <v>1.436523076923077</v>
      </c>
      <c r="S2622" t="str">
        <f t="shared" si="168"/>
        <v>technology</v>
      </c>
      <c r="T2622" t="str">
        <f t="shared" si="167"/>
        <v>space exploration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5"/>
        <v>42145.74754629629</v>
      </c>
      <c r="K2623">
        <v>1429638988</v>
      </c>
      <c r="L2623" s="13">
        <f t="shared" si="166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>E2623/D2623</f>
        <v>1.4588000000000001</v>
      </c>
      <c r="S2623" t="str">
        <f t="shared" si="168"/>
        <v>technology</v>
      </c>
      <c r="T2623" t="str">
        <f t="shared" si="167"/>
        <v>space exploration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5"/>
        <v>42734.74324074074</v>
      </c>
      <c r="K2624">
        <v>1479232216</v>
      </c>
      <c r="L2624" s="13">
        <f t="shared" si="166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>E2624/D2624</f>
        <v>1.3118399999999999</v>
      </c>
      <c r="S2624" t="str">
        <f t="shared" si="168"/>
        <v>technology</v>
      </c>
      <c r="T2624" t="str">
        <f t="shared" si="167"/>
        <v>space exploration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5"/>
        <v>42706.256550925929</v>
      </c>
      <c r="K2625">
        <v>1479449366</v>
      </c>
      <c r="L2625" s="13">
        <f t="shared" si="166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>E2625/D2625</f>
        <v>1.1399999999999999</v>
      </c>
      <c r="S2625" t="str">
        <f t="shared" si="168"/>
        <v>technology</v>
      </c>
      <c r="T2625" t="str">
        <f t="shared" si="167"/>
        <v>space exploration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5"/>
        <v>41165.42155092593</v>
      </c>
      <c r="K2626">
        <v>1345716422</v>
      </c>
      <c r="L2626" s="13">
        <f t="shared" si="166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>E2626/D2626</f>
        <v>13.794206249999998</v>
      </c>
      <c r="S2626" t="str">
        <f t="shared" si="168"/>
        <v>technology</v>
      </c>
      <c r="T2626" t="str">
        <f t="shared" si="167"/>
        <v>space exploration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9">(((I2627/60)/60)/24)+DATE(1970,1,1)</f>
        <v>42683.851944444439</v>
      </c>
      <c r="K2627">
        <v>1476559608</v>
      </c>
      <c r="L2627" s="13">
        <f t="shared" ref="L2627:L2690" si="170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>E2627/D2627</f>
        <v>9.56</v>
      </c>
      <c r="S2627" t="str">
        <f t="shared" si="168"/>
        <v>technology</v>
      </c>
      <c r="T2627" t="str">
        <f t="shared" ref="T2627:T2690" si="171">RIGHT(P2627,LEN(P2627)-SEARCH("/",P2627))</f>
        <v>space exploration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9"/>
        <v>42158.628113425926</v>
      </c>
      <c r="K2628">
        <v>1430751869</v>
      </c>
      <c r="L2628" s="13">
        <f t="shared" si="170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>E2628/D2628</f>
        <v>1.1200000000000001</v>
      </c>
      <c r="S2628" t="str">
        <f t="shared" si="168"/>
        <v>technology</v>
      </c>
      <c r="T2628" t="str">
        <f t="shared" si="171"/>
        <v>space exploration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9"/>
        <v>42334.871076388896</v>
      </c>
      <c r="K2629">
        <v>1445975661</v>
      </c>
      <c r="L2629" s="13">
        <f t="shared" si="170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>E2629/D2629</f>
        <v>6.4666666666666668</v>
      </c>
      <c r="S2629" t="str">
        <f t="shared" si="168"/>
        <v>technology</v>
      </c>
      <c r="T2629" t="str">
        <f t="shared" si="171"/>
        <v>space exploration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9"/>
        <v>41973.966053240743</v>
      </c>
      <c r="K2630">
        <v>1415661067</v>
      </c>
      <c r="L2630" s="13">
        <f t="shared" si="170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>E2630/D2630</f>
        <v>1.1036948748510131</v>
      </c>
      <c r="S2630" t="str">
        <f t="shared" si="168"/>
        <v>technology</v>
      </c>
      <c r="T2630" t="str">
        <f t="shared" si="171"/>
        <v>space exploration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9"/>
        <v>42138.538449074069</v>
      </c>
      <c r="K2631">
        <v>1429016122</v>
      </c>
      <c r="L2631" s="13">
        <f t="shared" si="170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>E2631/D2631</f>
        <v>1.2774000000000001</v>
      </c>
      <c r="S2631" t="str">
        <f t="shared" si="168"/>
        <v>technology</v>
      </c>
      <c r="T2631" t="str">
        <f t="shared" si="171"/>
        <v>space exploration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9"/>
        <v>42551.416666666672</v>
      </c>
      <c r="K2632">
        <v>1464921112</v>
      </c>
      <c r="L2632" s="13">
        <f t="shared" si="170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>E2632/D2632</f>
        <v>1.579</v>
      </c>
      <c r="S2632" t="str">
        <f t="shared" si="168"/>
        <v>technology</v>
      </c>
      <c r="T2632" t="str">
        <f t="shared" si="171"/>
        <v>space exploration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9"/>
        <v>42246.169293981482</v>
      </c>
      <c r="K2633">
        <v>1438488227</v>
      </c>
      <c r="L2633" s="13">
        <f t="shared" si="170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>E2633/D2633</f>
        <v>1.1466525000000001</v>
      </c>
      <c r="S2633" t="str">
        <f t="shared" si="168"/>
        <v>technology</v>
      </c>
      <c r="T2633" t="str">
        <f t="shared" si="171"/>
        <v>space exploration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9"/>
        <v>42519.061793981484</v>
      </c>
      <c r="K2634">
        <v>1462325339</v>
      </c>
      <c r="L2634" s="13">
        <f t="shared" si="170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>E2634/D2634</f>
        <v>1.3700934579439252</v>
      </c>
      <c r="S2634" t="str">
        <f t="shared" si="168"/>
        <v>technology</v>
      </c>
      <c r="T2634" t="str">
        <f t="shared" si="171"/>
        <v>space exploration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9"/>
        <v>41697.958333333336</v>
      </c>
      <c r="K2635">
        <v>1390938332</v>
      </c>
      <c r="L2635" s="13">
        <f t="shared" si="170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>E2635/D2635</f>
        <v>3.5461999999999998</v>
      </c>
      <c r="S2635" t="str">
        <f t="shared" ref="S2635:S2698" si="172">LEFT(P2635,SEARCH("/",P2635)-1)</f>
        <v>technology</v>
      </c>
      <c r="T2635" t="str">
        <f t="shared" si="171"/>
        <v>space exploration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9"/>
        <v>42642.656493055561</v>
      </c>
      <c r="K2636">
        <v>1472571921</v>
      </c>
      <c r="L2636" s="13">
        <f t="shared" si="170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>E2636/D2636</f>
        <v>1.0602150537634409</v>
      </c>
      <c r="S2636" t="str">
        <f t="shared" si="172"/>
        <v>technology</v>
      </c>
      <c r="T2636" t="str">
        <f t="shared" si="171"/>
        <v>space exploration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9"/>
        <v>42072.909270833334</v>
      </c>
      <c r="K2637">
        <v>1422917361</v>
      </c>
      <c r="L2637" s="13">
        <f t="shared" si="170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>E2637/D2637</f>
        <v>1</v>
      </c>
      <c r="S2637" t="str">
        <f t="shared" si="172"/>
        <v>technology</v>
      </c>
      <c r="T2637" t="str">
        <f t="shared" si="171"/>
        <v>space exploration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9"/>
        <v>42659.041666666672</v>
      </c>
      <c r="K2638">
        <v>1474641914</v>
      </c>
      <c r="L2638" s="13">
        <f t="shared" si="170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>E2638/D2638</f>
        <v>1.873</v>
      </c>
      <c r="S2638" t="str">
        <f t="shared" si="172"/>
        <v>technology</v>
      </c>
      <c r="T2638" t="str">
        <f t="shared" si="171"/>
        <v>space exploration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9"/>
        <v>42655.549479166672</v>
      </c>
      <c r="K2639">
        <v>1474895475</v>
      </c>
      <c r="L2639" s="13">
        <f t="shared" si="170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>E2639/D2639</f>
        <v>1.6619999999999999</v>
      </c>
      <c r="S2639" t="str">
        <f t="shared" si="172"/>
        <v>technology</v>
      </c>
      <c r="T2639" t="str">
        <f t="shared" si="171"/>
        <v>space exploration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9"/>
        <v>42019.913136574076</v>
      </c>
      <c r="K2640">
        <v>1418766895</v>
      </c>
      <c r="L2640" s="13">
        <f t="shared" si="170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>E2640/D2640</f>
        <v>1.0172910662824208</v>
      </c>
      <c r="S2640" t="str">
        <f t="shared" si="172"/>
        <v>technology</v>
      </c>
      <c r="T2640" t="str">
        <f t="shared" si="171"/>
        <v>space exploration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9"/>
        <v>42054.86513888889</v>
      </c>
      <c r="K2641">
        <v>1421786748</v>
      </c>
      <c r="L2641" s="13">
        <f t="shared" si="170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>E2641/D2641</f>
        <v>1.64</v>
      </c>
      <c r="S2641" t="str">
        <f t="shared" si="172"/>
        <v>technology</v>
      </c>
      <c r="T2641" t="str">
        <f t="shared" si="171"/>
        <v>space exploration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9"/>
        <v>42163.160578703704</v>
      </c>
      <c r="K2642">
        <v>1428551474</v>
      </c>
      <c r="L2642" s="13">
        <f t="shared" si="170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>E2642/D2642</f>
        <v>1.0566666666666666</v>
      </c>
      <c r="S2642" t="str">
        <f t="shared" si="172"/>
        <v>technology</v>
      </c>
      <c r="T2642" t="str">
        <f t="shared" si="171"/>
        <v>space exploration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9"/>
        <v>41897.839583333334</v>
      </c>
      <c r="K2643">
        <v>1409341863</v>
      </c>
      <c r="L2643" s="13">
        <f t="shared" si="170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>E2643/D2643</f>
        <v>0.01</v>
      </c>
      <c r="S2643" t="str">
        <f t="shared" si="172"/>
        <v>technology</v>
      </c>
      <c r="T2643" t="str">
        <f t="shared" si="171"/>
        <v>space exploration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9"/>
        <v>42566.289583333331</v>
      </c>
      <c r="K2644">
        <v>1465970108</v>
      </c>
      <c r="L2644" s="13">
        <f t="shared" si="170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>E2644/D2644</f>
        <v>0</v>
      </c>
      <c r="S2644" t="str">
        <f t="shared" si="172"/>
        <v>technology</v>
      </c>
      <c r="T2644" t="str">
        <f t="shared" si="171"/>
        <v>space exploration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9"/>
        <v>42725.332638888889</v>
      </c>
      <c r="K2645">
        <v>1479218315</v>
      </c>
      <c r="L2645" s="13">
        <f t="shared" si="170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>E2645/D2645</f>
        <v>0.33559730999999998</v>
      </c>
      <c r="S2645" t="str">
        <f t="shared" si="172"/>
        <v>technology</v>
      </c>
      <c r="T2645" t="str">
        <f t="shared" si="171"/>
        <v>space exploration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9"/>
        <v>42804.792071759264</v>
      </c>
      <c r="K2646">
        <v>1486580435</v>
      </c>
      <c r="L2646" s="13">
        <f t="shared" si="170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>E2646/D2646</f>
        <v>2.053E-2</v>
      </c>
      <c r="S2646" t="str">
        <f t="shared" si="172"/>
        <v>technology</v>
      </c>
      <c r="T2646" t="str">
        <f t="shared" si="171"/>
        <v>space exploration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9"/>
        <v>41951.884293981479</v>
      </c>
      <c r="K2647">
        <v>1412885603</v>
      </c>
      <c r="L2647" s="13">
        <f t="shared" si="170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>E2647/D2647</f>
        <v>0.105</v>
      </c>
      <c r="S2647" t="str">
        <f t="shared" si="172"/>
        <v>technology</v>
      </c>
      <c r="T2647" t="str">
        <f t="shared" si="171"/>
        <v>space exploration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9"/>
        <v>42256.313298611116</v>
      </c>
      <c r="K2648">
        <v>1439191869</v>
      </c>
      <c r="L2648" s="13">
        <f t="shared" si="170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>E2648/D2648</f>
        <v>8.4172839999999999E-2</v>
      </c>
      <c r="S2648" t="str">
        <f t="shared" si="172"/>
        <v>technology</v>
      </c>
      <c r="T2648" t="str">
        <f t="shared" si="171"/>
        <v>space exploration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9"/>
        <v>42230.261793981481</v>
      </c>
      <c r="K2649">
        <v>1436941019</v>
      </c>
      <c r="L2649" s="13">
        <f t="shared" si="170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>E2649/D2649</f>
        <v>1.44E-2</v>
      </c>
      <c r="S2649" t="str">
        <f t="shared" si="172"/>
        <v>technology</v>
      </c>
      <c r="T2649" t="str">
        <f t="shared" si="171"/>
        <v>space exploration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9"/>
        <v>42438.714814814812</v>
      </c>
      <c r="K2650">
        <v>1454951360</v>
      </c>
      <c r="L2650" s="13">
        <f t="shared" si="170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>E2650/D2650</f>
        <v>8.8333333333333337E-3</v>
      </c>
      <c r="S2650" t="str">
        <f t="shared" si="172"/>
        <v>technology</v>
      </c>
      <c r="T2650" t="str">
        <f t="shared" si="171"/>
        <v>space exploration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9"/>
        <v>42401.99700231482</v>
      </c>
      <c r="K2651">
        <v>1449186941</v>
      </c>
      <c r="L2651" s="13">
        <f t="shared" si="170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>E2651/D2651</f>
        <v>9.9200000000000004E-4</v>
      </c>
      <c r="S2651" t="str">
        <f t="shared" si="172"/>
        <v>technology</v>
      </c>
      <c r="T2651" t="str">
        <f t="shared" si="171"/>
        <v>space exploration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9"/>
        <v>42725.624340277776</v>
      </c>
      <c r="K2652">
        <v>1479740343</v>
      </c>
      <c r="L2652" s="13">
        <f t="shared" si="170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>E2652/D2652</f>
        <v>5.966666666666667E-3</v>
      </c>
      <c r="S2652" t="str">
        <f t="shared" si="172"/>
        <v>technology</v>
      </c>
      <c r="T2652" t="str">
        <f t="shared" si="171"/>
        <v>space exploration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9"/>
        <v>42355.805659722217</v>
      </c>
      <c r="K2653">
        <v>1447960809</v>
      </c>
      <c r="L2653" s="13">
        <f t="shared" si="170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>E2653/D2653</f>
        <v>1.8689285714285714E-2</v>
      </c>
      <c r="S2653" t="str">
        <f t="shared" si="172"/>
        <v>technology</v>
      </c>
      <c r="T2653" t="str">
        <f t="shared" si="171"/>
        <v>space exploration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9"/>
        <v>41983.158854166672</v>
      </c>
      <c r="K2654">
        <v>1415591325</v>
      </c>
      <c r="L2654" s="13">
        <f t="shared" si="170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>E2654/D2654</f>
        <v>8.8500000000000002E-3</v>
      </c>
      <c r="S2654" t="str">
        <f t="shared" si="172"/>
        <v>technology</v>
      </c>
      <c r="T2654" t="str">
        <f t="shared" si="171"/>
        <v>space exploration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9"/>
        <v>41803.166666666664</v>
      </c>
      <c r="K2655">
        <v>1399909127</v>
      </c>
      <c r="L2655" s="13">
        <f t="shared" si="170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>E2655/D2655</f>
        <v>0.1152156862745098</v>
      </c>
      <c r="S2655" t="str">
        <f t="shared" si="172"/>
        <v>technology</v>
      </c>
      <c r="T2655" t="str">
        <f t="shared" si="171"/>
        <v>space exploration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9"/>
        <v>42115.559328703705</v>
      </c>
      <c r="K2656">
        <v>1424442326</v>
      </c>
      <c r="L2656" s="13">
        <f t="shared" si="170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>E2656/D2656</f>
        <v>5.1000000000000004E-4</v>
      </c>
      <c r="S2656" t="str">
        <f t="shared" si="172"/>
        <v>technology</v>
      </c>
      <c r="T2656" t="str">
        <f t="shared" si="171"/>
        <v>space exploration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9"/>
        <v>42409.833333333328</v>
      </c>
      <c r="K2657">
        <v>1452631647</v>
      </c>
      <c r="L2657" s="13">
        <f t="shared" si="170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>E2657/D2657</f>
        <v>0.21033333333333334</v>
      </c>
      <c r="S2657" t="str">
        <f t="shared" si="172"/>
        <v>technology</v>
      </c>
      <c r="T2657" t="str">
        <f t="shared" si="171"/>
        <v>space exploration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9"/>
        <v>42806.791666666672</v>
      </c>
      <c r="K2658">
        <v>1485966688</v>
      </c>
      <c r="L2658" s="13">
        <f t="shared" si="170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>E2658/D2658</f>
        <v>0.11436666666666667</v>
      </c>
      <c r="S2658" t="str">
        <f t="shared" si="172"/>
        <v>technology</v>
      </c>
      <c r="T2658" t="str">
        <f t="shared" si="171"/>
        <v>space exploration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9"/>
        <v>42585.0625</v>
      </c>
      <c r="K2659">
        <v>1467325053</v>
      </c>
      <c r="L2659" s="13">
        <f t="shared" si="170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>E2659/D2659</f>
        <v>0.18737933333333334</v>
      </c>
      <c r="S2659" t="str">
        <f t="shared" si="172"/>
        <v>technology</v>
      </c>
      <c r="T2659" t="str">
        <f t="shared" si="171"/>
        <v>space exploration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9"/>
        <v>42581.884189814817</v>
      </c>
      <c r="K2660">
        <v>1467321194</v>
      </c>
      <c r="L2660" s="13">
        <f t="shared" si="170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>E2660/D2660</f>
        <v>9.2857142857142856E-4</v>
      </c>
      <c r="S2660" t="str">
        <f t="shared" si="172"/>
        <v>technology</v>
      </c>
      <c r="T2660" t="str">
        <f t="shared" si="171"/>
        <v>space exploration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9"/>
        <v>42112.069560185191</v>
      </c>
      <c r="K2661">
        <v>1426729210</v>
      </c>
      <c r="L2661" s="13">
        <f t="shared" si="170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>E2661/D2661</f>
        <v>2.720408163265306E-2</v>
      </c>
      <c r="S2661" t="str">
        <f t="shared" si="172"/>
        <v>technology</v>
      </c>
      <c r="T2661" t="str">
        <f t="shared" si="171"/>
        <v>space exploration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9"/>
        <v>42332.754837962959</v>
      </c>
      <c r="K2662">
        <v>1443200818</v>
      </c>
      <c r="L2662" s="13">
        <f t="shared" si="170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>E2662/D2662</f>
        <v>9.5E-4</v>
      </c>
      <c r="S2662" t="str">
        <f t="shared" si="172"/>
        <v>technology</v>
      </c>
      <c r="T2662" t="str">
        <f t="shared" si="171"/>
        <v>space exploration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9"/>
        <v>41572.958449074074</v>
      </c>
      <c r="K2663">
        <v>1380150010</v>
      </c>
      <c r="L2663" s="13">
        <f t="shared" si="170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>E2663/D2663</f>
        <v>1.0289999999999999</v>
      </c>
      <c r="S2663" t="str">
        <f t="shared" si="172"/>
        <v>technology</v>
      </c>
      <c r="T2663" t="str">
        <f t="shared" si="171"/>
        <v>makerspaces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9"/>
        <v>42237.746678240743</v>
      </c>
      <c r="K2664">
        <v>1437587713</v>
      </c>
      <c r="L2664" s="13">
        <f t="shared" si="170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>E2664/D2664</f>
        <v>1.0680000000000001</v>
      </c>
      <c r="S2664" t="str">
        <f t="shared" si="172"/>
        <v>technology</v>
      </c>
      <c r="T2664" t="str">
        <f t="shared" si="171"/>
        <v>makerspaces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9"/>
        <v>42251.625</v>
      </c>
      <c r="K2665">
        <v>1438873007</v>
      </c>
      <c r="L2665" s="13">
        <f t="shared" si="170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>E2665/D2665</f>
        <v>1.0459624999999999</v>
      </c>
      <c r="S2665" t="str">
        <f t="shared" si="172"/>
        <v>technology</v>
      </c>
      <c r="T2665" t="str">
        <f t="shared" si="171"/>
        <v>makerspaces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9"/>
        <v>42347.290972222225</v>
      </c>
      <c r="K2666">
        <v>1446683797</v>
      </c>
      <c r="L2666" s="13">
        <f t="shared" si="170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>E2666/D2666</f>
        <v>1.0342857142857143</v>
      </c>
      <c r="S2666" t="str">
        <f t="shared" si="172"/>
        <v>technology</v>
      </c>
      <c r="T2666" t="str">
        <f t="shared" si="171"/>
        <v>makerspaces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9"/>
        <v>42128.895532407405</v>
      </c>
      <c r="K2667">
        <v>1426886974</v>
      </c>
      <c r="L2667" s="13">
        <f t="shared" si="170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>E2667/D2667</f>
        <v>1.2314285714285715</v>
      </c>
      <c r="S2667" t="str">
        <f t="shared" si="172"/>
        <v>technology</v>
      </c>
      <c r="T2667" t="str">
        <f t="shared" si="171"/>
        <v>makerspaces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9"/>
        <v>42272.875</v>
      </c>
      <c r="K2668">
        <v>1440008439</v>
      </c>
      <c r="L2668" s="13">
        <f t="shared" si="170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>E2668/D2668</f>
        <v>1.592951</v>
      </c>
      <c r="S2668" t="str">
        <f t="shared" si="172"/>
        <v>technology</v>
      </c>
      <c r="T2668" t="str">
        <f t="shared" si="171"/>
        <v>makerspaces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9"/>
        <v>42410.926111111112</v>
      </c>
      <c r="K2669">
        <v>1452550416</v>
      </c>
      <c r="L2669" s="13">
        <f t="shared" si="170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>E2669/D2669</f>
        <v>1.1066666666666667</v>
      </c>
      <c r="S2669" t="str">
        <f t="shared" si="172"/>
        <v>technology</v>
      </c>
      <c r="T2669" t="str">
        <f t="shared" si="171"/>
        <v>makerspaces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9"/>
        <v>42317.60555555555</v>
      </c>
      <c r="K2670">
        <v>1443449265</v>
      </c>
      <c r="L2670" s="13">
        <f t="shared" si="170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>E2670/D2670</f>
        <v>1.7070000000000001</v>
      </c>
      <c r="S2670" t="str">
        <f t="shared" si="172"/>
        <v>technology</v>
      </c>
      <c r="T2670" t="str">
        <f t="shared" si="171"/>
        <v>makerspaces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9"/>
        <v>42379.035833333335</v>
      </c>
      <c r="K2671">
        <v>1447203096</v>
      </c>
      <c r="L2671" s="13">
        <f t="shared" si="170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>E2671/D2671</f>
        <v>1.25125</v>
      </c>
      <c r="S2671" t="str">
        <f t="shared" si="172"/>
        <v>technology</v>
      </c>
      <c r="T2671" t="str">
        <f t="shared" si="171"/>
        <v>makerspaces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9"/>
        <v>41849.020601851851</v>
      </c>
      <c r="K2672">
        <v>1404174580</v>
      </c>
      <c r="L2672" s="13">
        <f t="shared" si="170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>E2672/D2672</f>
        <v>6.4158609339642042E-2</v>
      </c>
      <c r="S2672" t="str">
        <f t="shared" si="172"/>
        <v>technology</v>
      </c>
      <c r="T2672" t="str">
        <f t="shared" si="171"/>
        <v>makerspaces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9"/>
        <v>41992.818055555559</v>
      </c>
      <c r="K2673">
        <v>1416419916</v>
      </c>
      <c r="L2673" s="13">
        <f t="shared" si="170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>E2673/D2673</f>
        <v>0.11344</v>
      </c>
      <c r="S2673" t="str">
        <f t="shared" si="172"/>
        <v>technology</v>
      </c>
      <c r="T2673" t="str">
        <f t="shared" si="171"/>
        <v>makerspaces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9"/>
        <v>42366.25</v>
      </c>
      <c r="K2674">
        <v>1449436390</v>
      </c>
      <c r="L2674" s="13">
        <f t="shared" si="170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>E2674/D2674</f>
        <v>0.33189999999999997</v>
      </c>
      <c r="S2674" t="str">
        <f t="shared" si="172"/>
        <v>technology</v>
      </c>
      <c r="T2674" t="str">
        <f t="shared" si="171"/>
        <v>makerspaces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9"/>
        <v>41941.947916666664</v>
      </c>
      <c r="K2675">
        <v>1412081999</v>
      </c>
      <c r="L2675" s="13">
        <f t="shared" si="170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>E2675/D2675</f>
        <v>0.27579999999999999</v>
      </c>
      <c r="S2675" t="str">
        <f t="shared" si="172"/>
        <v>technology</v>
      </c>
      <c r="T2675" t="str">
        <f t="shared" si="171"/>
        <v>makerspaces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9"/>
        <v>42556.207638888889</v>
      </c>
      <c r="K2676">
        <v>1465398670</v>
      </c>
      <c r="L2676" s="13">
        <f t="shared" si="170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>E2676/D2676</f>
        <v>0.62839999999999996</v>
      </c>
      <c r="S2676" t="str">
        <f t="shared" si="172"/>
        <v>technology</v>
      </c>
      <c r="T2676" t="str">
        <f t="shared" si="171"/>
        <v>makerspaces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9"/>
        <v>41953.899178240739</v>
      </c>
      <c r="K2677">
        <v>1413059689</v>
      </c>
      <c r="L2677" s="13">
        <f t="shared" si="170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>E2677/D2677</f>
        <v>7.5880000000000003E-2</v>
      </c>
      <c r="S2677" t="str">
        <f t="shared" si="172"/>
        <v>technology</v>
      </c>
      <c r="T2677" t="str">
        <f t="shared" si="171"/>
        <v>makerspaces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9"/>
        <v>42512.624699074076</v>
      </c>
      <c r="K2678">
        <v>1461337174</v>
      </c>
      <c r="L2678" s="13">
        <f t="shared" si="170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>E2678/D2678</f>
        <v>0.50380952380952382</v>
      </c>
      <c r="S2678" t="str">
        <f t="shared" si="172"/>
        <v>technology</v>
      </c>
      <c r="T2678" t="str">
        <f t="shared" si="171"/>
        <v>makerspaces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9"/>
        <v>41823.029432870368</v>
      </c>
      <c r="K2679">
        <v>1401756143</v>
      </c>
      <c r="L2679" s="13">
        <f t="shared" si="170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>E2679/D2679</f>
        <v>0.17512820512820512</v>
      </c>
      <c r="S2679" t="str">
        <f t="shared" si="172"/>
        <v>technology</v>
      </c>
      <c r="T2679" t="str">
        <f t="shared" si="171"/>
        <v>makerspaces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9"/>
        <v>42271.798206018517</v>
      </c>
      <c r="K2680">
        <v>1440529765</v>
      </c>
      <c r="L2680" s="13">
        <f t="shared" si="170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>E2680/D2680</f>
        <v>1.3750000000000001E-4</v>
      </c>
      <c r="S2680" t="str">
        <f t="shared" si="172"/>
        <v>technology</v>
      </c>
      <c r="T2680" t="str">
        <f t="shared" si="171"/>
        <v>makerspaces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9"/>
        <v>42063.001087962963</v>
      </c>
      <c r="K2681">
        <v>1422489694</v>
      </c>
      <c r="L2681" s="13">
        <f t="shared" si="170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>E2681/D2681</f>
        <v>3.3E-3</v>
      </c>
      <c r="S2681" t="str">
        <f t="shared" si="172"/>
        <v>technology</v>
      </c>
      <c r="T2681" t="str">
        <f t="shared" si="171"/>
        <v>makerspaces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9"/>
        <v>42466.170034722221</v>
      </c>
      <c r="K2682">
        <v>1457327091</v>
      </c>
      <c r="L2682" s="13">
        <f t="shared" si="170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>E2682/D2682</f>
        <v>8.6250000000000007E-3</v>
      </c>
      <c r="S2682" t="str">
        <f t="shared" si="172"/>
        <v>technology</v>
      </c>
      <c r="T2682" t="str">
        <f t="shared" si="171"/>
        <v>makerspaces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9"/>
        <v>41830.895254629628</v>
      </c>
      <c r="K2683">
        <v>1402867750</v>
      </c>
      <c r="L2683" s="13">
        <f t="shared" si="170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>E2683/D2683</f>
        <v>6.875E-3</v>
      </c>
      <c r="S2683" t="str">
        <f t="shared" si="172"/>
        <v>food</v>
      </c>
      <c r="T2683" t="str">
        <f t="shared" si="171"/>
        <v>food trucks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9"/>
        <v>41965.249305555553</v>
      </c>
      <c r="K2684">
        <v>1413838540</v>
      </c>
      <c r="L2684" s="13">
        <f t="shared" si="170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>E2684/D2684</f>
        <v>0.28299999999999997</v>
      </c>
      <c r="S2684" t="str">
        <f t="shared" si="172"/>
        <v>food</v>
      </c>
      <c r="T2684" t="str">
        <f t="shared" si="171"/>
        <v>food trucks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9"/>
        <v>42064.75509259259</v>
      </c>
      <c r="K2685">
        <v>1422641240</v>
      </c>
      <c r="L2685" s="13">
        <f t="shared" si="170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>E2685/D2685</f>
        <v>2.3999999999999998E-3</v>
      </c>
      <c r="S2685" t="str">
        <f t="shared" si="172"/>
        <v>food</v>
      </c>
      <c r="T2685" t="str">
        <f t="shared" si="171"/>
        <v>food trucks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9"/>
        <v>41860.914641203701</v>
      </c>
      <c r="K2686">
        <v>1404165425</v>
      </c>
      <c r="L2686" s="13">
        <f t="shared" si="170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>E2686/D2686</f>
        <v>1.1428571428571429E-2</v>
      </c>
      <c r="S2686" t="str">
        <f t="shared" si="172"/>
        <v>food</v>
      </c>
      <c r="T2686" t="str">
        <f t="shared" si="171"/>
        <v>food trucks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9"/>
        <v>42121.654282407413</v>
      </c>
      <c r="K2687">
        <v>1424968930</v>
      </c>
      <c r="L2687" s="13">
        <f t="shared" si="170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>E2687/D2687</f>
        <v>2.0000000000000001E-4</v>
      </c>
      <c r="S2687" t="str">
        <f t="shared" si="172"/>
        <v>food</v>
      </c>
      <c r="T2687" t="str">
        <f t="shared" si="171"/>
        <v>food trucks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9"/>
        <v>41912.974803240737</v>
      </c>
      <c r="K2688">
        <v>1410391423</v>
      </c>
      <c r="L2688" s="13">
        <f t="shared" si="170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>E2688/D2688</f>
        <v>0</v>
      </c>
      <c r="S2688" t="str">
        <f t="shared" si="172"/>
        <v>food</v>
      </c>
      <c r="T2688" t="str">
        <f t="shared" si="171"/>
        <v>food trucks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9"/>
        <v>42184.64025462963</v>
      </c>
      <c r="K2689">
        <v>1432999318</v>
      </c>
      <c r="L2689" s="13">
        <f t="shared" si="170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>E2689/D2689</f>
        <v>0</v>
      </c>
      <c r="S2689" t="str">
        <f t="shared" si="172"/>
        <v>food</v>
      </c>
      <c r="T2689" t="str">
        <f t="shared" si="171"/>
        <v>food trucks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9"/>
        <v>42059.125</v>
      </c>
      <c r="K2690">
        <v>1422067870</v>
      </c>
      <c r="L2690" s="13">
        <f t="shared" si="170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>E2690/D2690</f>
        <v>1.48E-3</v>
      </c>
      <c r="S2690" t="str">
        <f t="shared" si="172"/>
        <v>food</v>
      </c>
      <c r="T2690" t="str">
        <f t="shared" si="171"/>
        <v>food trucks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73">(((I2691/60)/60)/24)+DATE(1970,1,1)</f>
        <v>42581.961689814809</v>
      </c>
      <c r="K2691">
        <v>1467327890</v>
      </c>
      <c r="L2691" s="13">
        <f t="shared" ref="L2691:L2754" si="174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>E2691/D2691</f>
        <v>2.8571428571428571E-5</v>
      </c>
      <c r="S2691" t="str">
        <f t="shared" si="172"/>
        <v>food</v>
      </c>
      <c r="T2691" t="str">
        <f t="shared" ref="T2691:T2754" si="175">RIGHT(P2691,LEN(P2691)-SEARCH("/",P2691))</f>
        <v>food trucks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73"/>
        <v>42158.105046296296</v>
      </c>
      <c r="K2692">
        <v>1429410676</v>
      </c>
      <c r="L2692" s="13">
        <f t="shared" si="17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>E2692/D2692</f>
        <v>0.107325</v>
      </c>
      <c r="S2692" t="str">
        <f t="shared" si="172"/>
        <v>food</v>
      </c>
      <c r="T2692" t="str">
        <f t="shared" si="175"/>
        <v>food trucks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73"/>
        <v>42134.724039351851</v>
      </c>
      <c r="K2693">
        <v>1427390557</v>
      </c>
      <c r="L2693" s="13">
        <f t="shared" si="17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>E2693/D2693</f>
        <v>5.3846153846153844E-4</v>
      </c>
      <c r="S2693" t="str">
        <f t="shared" si="172"/>
        <v>food</v>
      </c>
      <c r="T2693" t="str">
        <f t="shared" si="175"/>
        <v>food trucks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73"/>
        <v>42088.292361111111</v>
      </c>
      <c r="K2694">
        <v>1424678460</v>
      </c>
      <c r="L2694" s="13">
        <f t="shared" si="17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>E2694/D2694</f>
        <v>7.1428571428571426E-3</v>
      </c>
      <c r="S2694" t="str">
        <f t="shared" si="172"/>
        <v>food</v>
      </c>
      <c r="T2694" t="str">
        <f t="shared" si="175"/>
        <v>food trucks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73"/>
        <v>41864.138495370367</v>
      </c>
      <c r="K2695">
        <v>1405307966</v>
      </c>
      <c r="L2695" s="13">
        <f t="shared" si="17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>E2695/D2695</f>
        <v>8.0000000000000002E-3</v>
      </c>
      <c r="S2695" t="str">
        <f t="shared" si="172"/>
        <v>food</v>
      </c>
      <c r="T2695" t="str">
        <f t="shared" si="175"/>
        <v>food trucks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73"/>
        <v>41908.140497685185</v>
      </c>
      <c r="K2696">
        <v>1409109739</v>
      </c>
      <c r="L2696" s="13">
        <f t="shared" si="17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>E2696/D2696</f>
        <v>3.3333333333333335E-5</v>
      </c>
      <c r="S2696" t="str">
        <f t="shared" si="172"/>
        <v>food</v>
      </c>
      <c r="T2696" t="str">
        <f t="shared" si="175"/>
        <v>food trucks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73"/>
        <v>42108.14025462963</v>
      </c>
      <c r="K2697">
        <v>1423801318</v>
      </c>
      <c r="L2697" s="13">
        <f t="shared" si="17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>E2697/D2697</f>
        <v>4.7333333333333333E-3</v>
      </c>
      <c r="S2697" t="str">
        <f t="shared" si="172"/>
        <v>food</v>
      </c>
      <c r="T2697" t="str">
        <f t="shared" si="175"/>
        <v>food trucks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73"/>
        <v>41998.844444444447</v>
      </c>
      <c r="K2698">
        <v>1416600960</v>
      </c>
      <c r="L2698" s="13">
        <f t="shared" si="17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>E2698/D2698</f>
        <v>5.6500000000000002E-2</v>
      </c>
      <c r="S2698" t="str">
        <f t="shared" si="172"/>
        <v>food</v>
      </c>
      <c r="T2698" t="str">
        <f t="shared" si="175"/>
        <v>food trucks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73"/>
        <v>42218.916666666672</v>
      </c>
      <c r="K2699">
        <v>1435876423</v>
      </c>
      <c r="L2699" s="13">
        <f t="shared" si="17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>E2699/D2699</f>
        <v>0.26352173913043481</v>
      </c>
      <c r="S2699" t="str">
        <f t="shared" ref="S2699:S2762" si="176">LEFT(P2699,SEARCH("/",P2699)-1)</f>
        <v>food</v>
      </c>
      <c r="T2699" t="str">
        <f t="shared" si="175"/>
        <v>food trucks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73"/>
        <v>41817.898240740738</v>
      </c>
      <c r="K2700">
        <v>1401312808</v>
      </c>
      <c r="L2700" s="13">
        <f t="shared" si="17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>E2700/D2700</f>
        <v>3.2512500000000002E-3</v>
      </c>
      <c r="S2700" t="str">
        <f t="shared" si="176"/>
        <v>food</v>
      </c>
      <c r="T2700" t="str">
        <f t="shared" si="175"/>
        <v>food trucks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73"/>
        <v>41859.896562499998</v>
      </c>
      <c r="K2701">
        <v>1404941463</v>
      </c>
      <c r="L2701" s="13">
        <f t="shared" si="17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>E2701/D2701</f>
        <v>0</v>
      </c>
      <c r="S2701" t="str">
        <f t="shared" si="176"/>
        <v>food</v>
      </c>
      <c r="T2701" t="str">
        <f t="shared" si="175"/>
        <v>food trucks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73"/>
        <v>41900.87467592593</v>
      </c>
      <c r="K2702">
        <v>1408481972</v>
      </c>
      <c r="L2702" s="13">
        <f t="shared" si="174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>E2702/D2702</f>
        <v>7.0007000700070005E-3</v>
      </c>
      <c r="S2702" t="str">
        <f t="shared" si="176"/>
        <v>food</v>
      </c>
      <c r="T2702" t="str">
        <f t="shared" si="175"/>
        <v>food trucks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73"/>
        <v>42832.733032407406</v>
      </c>
      <c r="K2703">
        <v>1488911734</v>
      </c>
      <c r="L2703" s="13">
        <f t="shared" si="17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>E2703/D2703</f>
        <v>0.46176470588235297</v>
      </c>
      <c r="S2703" t="str">
        <f t="shared" si="176"/>
        <v>theater</v>
      </c>
      <c r="T2703" t="str">
        <f t="shared" si="175"/>
        <v>spaces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73"/>
        <v>42830.760150462964</v>
      </c>
      <c r="K2704">
        <v>1488827677</v>
      </c>
      <c r="L2704" s="13">
        <f t="shared" si="17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>E2704/D2704</f>
        <v>0.34410000000000002</v>
      </c>
      <c r="S2704" t="str">
        <f t="shared" si="176"/>
        <v>theater</v>
      </c>
      <c r="T2704" t="str">
        <f t="shared" si="175"/>
        <v>spaces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73"/>
        <v>42816.648495370369</v>
      </c>
      <c r="K2705">
        <v>1485016430</v>
      </c>
      <c r="L2705" s="13">
        <f t="shared" si="17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>E2705/D2705</f>
        <v>1.0375000000000001</v>
      </c>
      <c r="S2705" t="str">
        <f t="shared" si="176"/>
        <v>theater</v>
      </c>
      <c r="T2705" t="str">
        <f t="shared" si="175"/>
        <v>spaces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73"/>
        <v>42830.820763888885</v>
      </c>
      <c r="K2706">
        <v>1487709714</v>
      </c>
      <c r="L2706" s="13">
        <f t="shared" si="17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>E2706/D2706</f>
        <v>6.0263157894736845E-2</v>
      </c>
      <c r="S2706" t="str">
        <f t="shared" si="176"/>
        <v>theater</v>
      </c>
      <c r="T2706" t="str">
        <f t="shared" si="175"/>
        <v>spaces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73"/>
        <v>42818.874513888892</v>
      </c>
      <c r="K2707">
        <v>1486504758</v>
      </c>
      <c r="L2707" s="13">
        <f t="shared" si="17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>E2707/D2707</f>
        <v>0.10539393939393939</v>
      </c>
      <c r="S2707" t="str">
        <f t="shared" si="176"/>
        <v>theater</v>
      </c>
      <c r="T2707" t="str">
        <f t="shared" si="175"/>
        <v>spaces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73"/>
        <v>41928.290972222225</v>
      </c>
      <c r="K2708">
        <v>1410937483</v>
      </c>
      <c r="L2708" s="13">
        <f t="shared" si="17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>E2708/D2708</f>
        <v>1.1229714285714285</v>
      </c>
      <c r="S2708" t="str">
        <f t="shared" si="176"/>
        <v>theater</v>
      </c>
      <c r="T2708" t="str">
        <f t="shared" si="175"/>
        <v>spaces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73"/>
        <v>41421.290972222225</v>
      </c>
      <c r="K2709">
        <v>1367088443</v>
      </c>
      <c r="L2709" s="13">
        <f t="shared" si="17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>E2709/D2709</f>
        <v>3.50844625</v>
      </c>
      <c r="S2709" t="str">
        <f t="shared" si="176"/>
        <v>theater</v>
      </c>
      <c r="T2709" t="str">
        <f t="shared" si="175"/>
        <v>spaces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73"/>
        <v>42572.698217592595</v>
      </c>
      <c r="K2710">
        <v>1463935526</v>
      </c>
      <c r="L2710" s="13">
        <f t="shared" si="17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>E2710/D2710</f>
        <v>2.3321535</v>
      </c>
      <c r="S2710" t="str">
        <f t="shared" si="176"/>
        <v>theater</v>
      </c>
      <c r="T2710" t="str">
        <f t="shared" si="175"/>
        <v>spaces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73"/>
        <v>42647.165972222225</v>
      </c>
      <c r="K2711">
        <v>1472528141</v>
      </c>
      <c r="L2711" s="13">
        <f t="shared" si="17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>E2711/D2711</f>
        <v>1.01606</v>
      </c>
      <c r="S2711" t="str">
        <f t="shared" si="176"/>
        <v>theater</v>
      </c>
      <c r="T2711" t="str">
        <f t="shared" si="175"/>
        <v>spaces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73"/>
        <v>41860.083333333336</v>
      </c>
      <c r="K2712">
        <v>1404797428</v>
      </c>
      <c r="L2712" s="13">
        <f t="shared" si="17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>E2712/D2712</f>
        <v>1.5390035000000002</v>
      </c>
      <c r="S2712" t="str">
        <f t="shared" si="176"/>
        <v>theater</v>
      </c>
      <c r="T2712" t="str">
        <f t="shared" si="175"/>
        <v>spaces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73"/>
        <v>41810.917361111111</v>
      </c>
      <c r="K2713">
        <v>1400694790</v>
      </c>
      <c r="L2713" s="13">
        <f t="shared" si="174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>E2713/D2713</f>
        <v>1.007161125319693</v>
      </c>
      <c r="S2713" t="str">
        <f t="shared" si="176"/>
        <v>theater</v>
      </c>
      <c r="T2713" t="str">
        <f t="shared" si="175"/>
        <v>spaces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73"/>
        <v>41468.75</v>
      </c>
      <c r="K2714">
        <v>1370568560</v>
      </c>
      <c r="L2714" s="13">
        <f t="shared" si="17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>E2714/D2714</f>
        <v>1.3138181818181818</v>
      </c>
      <c r="S2714" t="str">
        <f t="shared" si="176"/>
        <v>theater</v>
      </c>
      <c r="T2714" t="str">
        <f t="shared" si="175"/>
        <v>spaces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73"/>
        <v>42362.653749999998</v>
      </c>
      <c r="K2715">
        <v>1447515684</v>
      </c>
      <c r="L2715" s="13">
        <f t="shared" si="17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>E2715/D2715</f>
        <v>1.0224133333333334</v>
      </c>
      <c r="S2715" t="str">
        <f t="shared" si="176"/>
        <v>theater</v>
      </c>
      <c r="T2715" t="str">
        <f t="shared" si="175"/>
        <v>spaces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73"/>
        <v>42657.958333333328</v>
      </c>
      <c r="K2716">
        <v>1474040596</v>
      </c>
      <c r="L2716" s="13">
        <f t="shared" si="17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>E2716/D2716</f>
        <v>1.1635599999999999</v>
      </c>
      <c r="S2716" t="str">
        <f t="shared" si="176"/>
        <v>theater</v>
      </c>
      <c r="T2716" t="str">
        <f t="shared" si="175"/>
        <v>spaces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73"/>
        <v>42421.398472222223</v>
      </c>
      <c r="K2717">
        <v>1453109628</v>
      </c>
      <c r="L2717" s="13">
        <f t="shared" si="17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>E2717/D2717</f>
        <v>2.6462241666666664</v>
      </c>
      <c r="S2717" t="str">
        <f t="shared" si="176"/>
        <v>theater</v>
      </c>
      <c r="T2717" t="str">
        <f t="shared" si="175"/>
        <v>spaces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73"/>
        <v>42285.333252314813</v>
      </c>
      <c r="K2718">
        <v>1441699193</v>
      </c>
      <c r="L2718" s="13">
        <f t="shared" si="17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>E2718/D2718</f>
        <v>1.1998010000000001</v>
      </c>
      <c r="S2718" t="str">
        <f t="shared" si="176"/>
        <v>theater</v>
      </c>
      <c r="T2718" t="str">
        <f t="shared" si="175"/>
        <v>spaces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73"/>
        <v>41979.956585648149</v>
      </c>
      <c r="K2719">
        <v>1414015049</v>
      </c>
      <c r="L2719" s="13">
        <f t="shared" si="174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>E2719/D2719</f>
        <v>1.2010400000000001</v>
      </c>
      <c r="S2719" t="str">
        <f t="shared" si="176"/>
        <v>theater</v>
      </c>
      <c r="T2719" t="str">
        <f t="shared" si="175"/>
        <v>spaces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73"/>
        <v>42493.958333333328</v>
      </c>
      <c r="K2720">
        <v>1459865945</v>
      </c>
      <c r="L2720" s="13">
        <f t="shared" si="17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>E2720/D2720</f>
        <v>1.0358333333333334</v>
      </c>
      <c r="S2720" t="str">
        <f t="shared" si="176"/>
        <v>theater</v>
      </c>
      <c r="T2720" t="str">
        <f t="shared" si="175"/>
        <v>spaces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73"/>
        <v>42477.989513888882</v>
      </c>
      <c r="K2721">
        <v>1455756294</v>
      </c>
      <c r="L2721" s="13">
        <f t="shared" si="17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>E2721/D2721</f>
        <v>1.0883333333333334</v>
      </c>
      <c r="S2721" t="str">
        <f t="shared" si="176"/>
        <v>theater</v>
      </c>
      <c r="T2721" t="str">
        <f t="shared" si="175"/>
        <v>spaces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73"/>
        <v>42685.507557870369</v>
      </c>
      <c r="K2722">
        <v>1476270653</v>
      </c>
      <c r="L2722" s="13">
        <f t="shared" si="174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>E2722/D2722</f>
        <v>1.1812400000000001</v>
      </c>
      <c r="S2722" t="str">
        <f t="shared" si="176"/>
        <v>theater</v>
      </c>
      <c r="T2722" t="str">
        <f t="shared" si="175"/>
        <v>spaces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73"/>
        <v>41523.791666666664</v>
      </c>
      <c r="K2723">
        <v>1375880598</v>
      </c>
      <c r="L2723" s="13">
        <f t="shared" si="17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>E2723/D2723</f>
        <v>14.62</v>
      </c>
      <c r="S2723" t="str">
        <f t="shared" si="176"/>
        <v>technology</v>
      </c>
      <c r="T2723" t="str">
        <f t="shared" si="175"/>
        <v>hardware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73"/>
        <v>42764.857094907406</v>
      </c>
      <c r="K2724">
        <v>1480538053</v>
      </c>
      <c r="L2724" s="13">
        <f t="shared" si="17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>E2724/D2724</f>
        <v>2.5253999999999999</v>
      </c>
      <c r="S2724" t="str">
        <f t="shared" si="176"/>
        <v>technology</v>
      </c>
      <c r="T2724" t="str">
        <f t="shared" si="175"/>
        <v>hardware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73"/>
        <v>42004.880648148144</v>
      </c>
      <c r="K2725">
        <v>1414872488</v>
      </c>
      <c r="L2725" s="13">
        <f t="shared" si="17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>E2725/D2725</f>
        <v>1.4005000000000001</v>
      </c>
      <c r="S2725" t="str">
        <f t="shared" si="176"/>
        <v>technology</v>
      </c>
      <c r="T2725" t="str">
        <f t="shared" si="175"/>
        <v>hardware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73"/>
        <v>42231.32707175926</v>
      </c>
      <c r="K2726">
        <v>1436860259</v>
      </c>
      <c r="L2726" s="13">
        <f t="shared" si="17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>E2726/D2726</f>
        <v>2.9687520259319289</v>
      </c>
      <c r="S2726" t="str">
        <f t="shared" si="176"/>
        <v>technology</v>
      </c>
      <c r="T2726" t="str">
        <f t="shared" si="175"/>
        <v>hardware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73"/>
        <v>42795.744618055556</v>
      </c>
      <c r="K2727">
        <v>1484070735</v>
      </c>
      <c r="L2727" s="13">
        <f t="shared" si="17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>E2727/D2727</f>
        <v>1.445425</v>
      </c>
      <c r="S2727" t="str">
        <f t="shared" si="176"/>
        <v>technology</v>
      </c>
      <c r="T2727" t="str">
        <f t="shared" si="175"/>
        <v>hardware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73"/>
        <v>42482.579988425925</v>
      </c>
      <c r="K2728">
        <v>1458741311</v>
      </c>
      <c r="L2728" s="13">
        <f t="shared" si="17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>E2728/D2728</f>
        <v>1.05745</v>
      </c>
      <c r="S2728" t="str">
        <f t="shared" si="176"/>
        <v>technology</v>
      </c>
      <c r="T2728" t="str">
        <f t="shared" si="175"/>
        <v>hardware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73"/>
        <v>42223.676655092597</v>
      </c>
      <c r="K2729">
        <v>1436804063</v>
      </c>
      <c r="L2729" s="13">
        <f t="shared" si="17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>E2729/D2729</f>
        <v>4.9321000000000002</v>
      </c>
      <c r="S2729" t="str">
        <f t="shared" si="176"/>
        <v>technology</v>
      </c>
      <c r="T2729" t="str">
        <f t="shared" si="175"/>
        <v>hardware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73"/>
        <v>42368.59993055556</v>
      </c>
      <c r="K2730">
        <v>1448461434</v>
      </c>
      <c r="L2730" s="13">
        <f t="shared" si="17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>E2730/D2730</f>
        <v>2.0182666666666669</v>
      </c>
      <c r="S2730" t="str">
        <f t="shared" si="176"/>
        <v>technology</v>
      </c>
      <c r="T2730" t="str">
        <f t="shared" si="175"/>
        <v>hardware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73"/>
        <v>42125.240706018521</v>
      </c>
      <c r="K2731">
        <v>1427867197</v>
      </c>
      <c r="L2731" s="13">
        <f t="shared" si="17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>E2731/D2731</f>
        <v>1.0444</v>
      </c>
      <c r="S2731" t="str">
        <f t="shared" si="176"/>
        <v>technology</v>
      </c>
      <c r="T2731" t="str">
        <f t="shared" si="175"/>
        <v>hardware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73"/>
        <v>41386.541377314818</v>
      </c>
      <c r="K2732">
        <v>1363611575</v>
      </c>
      <c r="L2732" s="13">
        <f t="shared" si="17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>E2732/D2732</f>
        <v>1.7029262962962963</v>
      </c>
      <c r="S2732" t="str">
        <f t="shared" si="176"/>
        <v>technology</v>
      </c>
      <c r="T2732" t="str">
        <f t="shared" si="175"/>
        <v>hardware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73"/>
        <v>41930.166666666664</v>
      </c>
      <c r="K2733">
        <v>1408624622</v>
      </c>
      <c r="L2733" s="13">
        <f t="shared" si="17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>E2733/D2733</f>
        <v>1.0430333333333333</v>
      </c>
      <c r="S2733" t="str">
        <f t="shared" si="176"/>
        <v>technology</v>
      </c>
      <c r="T2733" t="str">
        <f t="shared" si="175"/>
        <v>hardware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73"/>
        <v>41422</v>
      </c>
      <c r="K2734">
        <v>1366917828</v>
      </c>
      <c r="L2734" s="13">
        <f t="shared" si="17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>E2734/D2734</f>
        <v>1.1825000000000001</v>
      </c>
      <c r="S2734" t="str">
        <f t="shared" si="176"/>
        <v>technology</v>
      </c>
      <c r="T2734" t="str">
        <f t="shared" si="175"/>
        <v>hardware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73"/>
        <v>42104.231180555551</v>
      </c>
      <c r="K2735">
        <v>1423463574</v>
      </c>
      <c r="L2735" s="13">
        <f t="shared" si="17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>E2735/D2735</f>
        <v>1.07538</v>
      </c>
      <c r="S2735" t="str">
        <f t="shared" si="176"/>
        <v>technology</v>
      </c>
      <c r="T2735" t="str">
        <f t="shared" si="175"/>
        <v>hardware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73"/>
        <v>42656.915972222225</v>
      </c>
      <c r="K2736">
        <v>1473782592</v>
      </c>
      <c r="L2736" s="13">
        <f t="shared" si="17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>E2736/D2736</f>
        <v>22603</v>
      </c>
      <c r="S2736" t="str">
        <f t="shared" si="176"/>
        <v>technology</v>
      </c>
      <c r="T2736" t="str">
        <f t="shared" si="175"/>
        <v>hardware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73"/>
        <v>41346.833333333336</v>
      </c>
      <c r="K2737">
        <v>1360551250</v>
      </c>
      <c r="L2737" s="13">
        <f t="shared" si="17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>E2737/D2737</f>
        <v>9.7813466666666677</v>
      </c>
      <c r="S2737" t="str">
        <f t="shared" si="176"/>
        <v>technology</v>
      </c>
      <c r="T2737" t="str">
        <f t="shared" si="175"/>
        <v>hardware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73"/>
        <v>41752.666354166664</v>
      </c>
      <c r="K2738">
        <v>1395676773</v>
      </c>
      <c r="L2738" s="13">
        <f t="shared" si="17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>E2738/D2738</f>
        <v>1.2290000000000001</v>
      </c>
      <c r="S2738" t="str">
        <f t="shared" si="176"/>
        <v>technology</v>
      </c>
      <c r="T2738" t="str">
        <f t="shared" si="175"/>
        <v>hardware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73"/>
        <v>41654.791666666664</v>
      </c>
      <c r="K2739">
        <v>1386108087</v>
      </c>
      <c r="L2739" s="13">
        <f t="shared" si="17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>E2739/D2739</f>
        <v>2.4606080000000001</v>
      </c>
      <c r="S2739" t="str">
        <f t="shared" si="176"/>
        <v>technology</v>
      </c>
      <c r="T2739" t="str">
        <f t="shared" si="175"/>
        <v>hardware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73"/>
        <v>42680.143564814818</v>
      </c>
      <c r="K2740">
        <v>1473218804</v>
      </c>
      <c r="L2740" s="13">
        <f t="shared" si="17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>E2740/D2740</f>
        <v>1.4794</v>
      </c>
      <c r="S2740" t="str">
        <f t="shared" si="176"/>
        <v>technology</v>
      </c>
      <c r="T2740" t="str">
        <f t="shared" si="175"/>
        <v>hardware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73"/>
        <v>41764.887928240743</v>
      </c>
      <c r="K2741">
        <v>1395436717</v>
      </c>
      <c r="L2741" s="13">
        <f t="shared" si="17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>E2741/D2741</f>
        <v>3.8409090909090908</v>
      </c>
      <c r="S2741" t="str">
        <f t="shared" si="176"/>
        <v>technology</v>
      </c>
      <c r="T2741" t="str">
        <f t="shared" si="175"/>
        <v>hardware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73"/>
        <v>42074.99018518519</v>
      </c>
      <c r="K2742">
        <v>1423529152</v>
      </c>
      <c r="L2742" s="13">
        <f t="shared" si="17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>E2742/D2742</f>
        <v>1.0333333333333334</v>
      </c>
      <c r="S2742" t="str">
        <f t="shared" si="176"/>
        <v>technology</v>
      </c>
      <c r="T2742" t="str">
        <f t="shared" si="175"/>
        <v>hardware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73"/>
        <v>41932.088194444441</v>
      </c>
      <c r="K2743">
        <v>1412005602</v>
      </c>
      <c r="L2743" s="13">
        <f t="shared" si="17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>E2743/D2743</f>
        <v>4.3750000000000004E-3</v>
      </c>
      <c r="S2743" t="str">
        <f t="shared" si="176"/>
        <v>publishing</v>
      </c>
      <c r="T2743" t="str">
        <f t="shared" si="175"/>
        <v>children's books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73"/>
        <v>41044.719756944447</v>
      </c>
      <c r="K2744">
        <v>1335892587</v>
      </c>
      <c r="L2744" s="13">
        <f t="shared" si="17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>E2744/D2744</f>
        <v>0.29239999999999999</v>
      </c>
      <c r="S2744" t="str">
        <f t="shared" si="176"/>
        <v>publishing</v>
      </c>
      <c r="T2744" t="str">
        <f t="shared" si="175"/>
        <v>children's books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73"/>
        <v>42662.328784722224</v>
      </c>
      <c r="K2745">
        <v>1474271607</v>
      </c>
      <c r="L2745" s="13">
        <f t="shared" si="17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>E2745/D2745</f>
        <v>0</v>
      </c>
      <c r="S2745" t="str">
        <f t="shared" si="176"/>
        <v>publishing</v>
      </c>
      <c r="T2745" t="str">
        <f t="shared" si="175"/>
        <v>children's books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73"/>
        <v>40968.062476851854</v>
      </c>
      <c r="K2746">
        <v>1327886998</v>
      </c>
      <c r="L2746" s="13">
        <f t="shared" si="17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>E2746/D2746</f>
        <v>5.2187499999999998E-2</v>
      </c>
      <c r="S2746" t="str">
        <f t="shared" si="176"/>
        <v>publishing</v>
      </c>
      <c r="T2746" t="str">
        <f t="shared" si="175"/>
        <v>children's books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73"/>
        <v>41104.988055555557</v>
      </c>
      <c r="K2747">
        <v>1337125368</v>
      </c>
      <c r="L2747" s="13">
        <f t="shared" si="17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>E2747/D2747</f>
        <v>0.21887499999999999</v>
      </c>
      <c r="S2747" t="str">
        <f t="shared" si="176"/>
        <v>publishing</v>
      </c>
      <c r="T2747" t="str">
        <f t="shared" si="175"/>
        <v>children's books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73"/>
        <v>41880.781377314815</v>
      </c>
      <c r="K2748">
        <v>1406745911</v>
      </c>
      <c r="L2748" s="13">
        <f t="shared" si="17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>E2748/D2748</f>
        <v>0.26700000000000002</v>
      </c>
      <c r="S2748" t="str">
        <f t="shared" si="176"/>
        <v>publishing</v>
      </c>
      <c r="T2748" t="str">
        <f t="shared" si="175"/>
        <v>children's books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73"/>
        <v>41076.131944444445</v>
      </c>
      <c r="K2749">
        <v>1337095997</v>
      </c>
      <c r="L2749" s="13">
        <f t="shared" si="174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>E2749/D2749</f>
        <v>0.28000000000000003</v>
      </c>
      <c r="S2749" t="str">
        <f t="shared" si="176"/>
        <v>publishing</v>
      </c>
      <c r="T2749" t="str">
        <f t="shared" si="175"/>
        <v>children's books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73"/>
        <v>42615.7106712963</v>
      </c>
      <c r="K2750">
        <v>1470243802</v>
      </c>
      <c r="L2750" s="13">
        <f t="shared" si="17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>E2750/D2750</f>
        <v>1.06E-2</v>
      </c>
      <c r="S2750" t="str">
        <f t="shared" si="176"/>
        <v>publishing</v>
      </c>
      <c r="T2750" t="str">
        <f t="shared" si="175"/>
        <v>children's books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73"/>
        <v>42098.757372685184</v>
      </c>
      <c r="K2751">
        <v>1425582637</v>
      </c>
      <c r="L2751" s="13">
        <f t="shared" si="17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>E2751/D2751</f>
        <v>1.0999999999999999E-2</v>
      </c>
      <c r="S2751" t="str">
        <f t="shared" si="176"/>
        <v>publishing</v>
      </c>
      <c r="T2751" t="str">
        <f t="shared" si="175"/>
        <v>children's books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73"/>
        <v>41090.833333333336</v>
      </c>
      <c r="K2752">
        <v>1340055345</v>
      </c>
      <c r="L2752" s="13">
        <f t="shared" si="174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>E2752/D2752</f>
        <v>0</v>
      </c>
      <c r="S2752" t="str">
        <f t="shared" si="176"/>
        <v>publishing</v>
      </c>
      <c r="T2752" t="str">
        <f t="shared" si="175"/>
        <v>children's books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73"/>
        <v>41807.887060185189</v>
      </c>
      <c r="K2753">
        <v>1397855842</v>
      </c>
      <c r="L2753" s="13">
        <f t="shared" si="174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>E2753/D2753</f>
        <v>0</v>
      </c>
      <c r="S2753" t="str">
        <f t="shared" si="176"/>
        <v>publishing</v>
      </c>
      <c r="T2753" t="str">
        <f t="shared" si="175"/>
        <v>children's books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73"/>
        <v>40895.765092592592</v>
      </c>
      <c r="K2754">
        <v>1320776504</v>
      </c>
      <c r="L2754" s="13">
        <f t="shared" si="17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>E2754/D2754</f>
        <v>0.11458333333333333</v>
      </c>
      <c r="S2754" t="str">
        <f t="shared" si="176"/>
        <v>publishing</v>
      </c>
      <c r="T2754" t="str">
        <f t="shared" si="175"/>
        <v>children's books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7">(((I2755/60)/60)/24)+DATE(1970,1,1)</f>
        <v>41147.900729166664</v>
      </c>
      <c r="K2755">
        <v>1343425023</v>
      </c>
      <c r="L2755" s="13">
        <f t="shared" ref="L2755:L2818" si="178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>E2755/D2755</f>
        <v>0.19</v>
      </c>
      <c r="S2755" t="str">
        <f t="shared" si="176"/>
        <v>publishing</v>
      </c>
      <c r="T2755" t="str">
        <f t="shared" ref="T2755:T2818" si="179">RIGHT(P2755,LEN(P2755)-SEARCH("/",P2755))</f>
        <v>children's books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7"/>
        <v>41893.636006944449</v>
      </c>
      <c r="K2756">
        <v>1407856551</v>
      </c>
      <c r="L2756" s="13">
        <f t="shared" si="178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>E2756/D2756</f>
        <v>0</v>
      </c>
      <c r="S2756" t="str">
        <f t="shared" si="176"/>
        <v>publishing</v>
      </c>
      <c r="T2756" t="str">
        <f t="shared" si="179"/>
        <v>children's books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7"/>
        <v>42102.790821759263</v>
      </c>
      <c r="K2757">
        <v>1425927527</v>
      </c>
      <c r="L2757" s="13">
        <f t="shared" si="178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>E2757/D2757</f>
        <v>0.52</v>
      </c>
      <c r="S2757" t="str">
        <f t="shared" si="176"/>
        <v>publishing</v>
      </c>
      <c r="T2757" t="str">
        <f t="shared" si="179"/>
        <v>children's books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7"/>
        <v>41650.90047453704</v>
      </c>
      <c r="K2758">
        <v>1386884201</v>
      </c>
      <c r="L2758" s="13">
        <f t="shared" si="178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>E2758/D2758</f>
        <v>0.1048</v>
      </c>
      <c r="S2758" t="str">
        <f t="shared" si="176"/>
        <v>publishing</v>
      </c>
      <c r="T2758" t="str">
        <f t="shared" si="179"/>
        <v>children's books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7"/>
        <v>42588.65662037037</v>
      </c>
      <c r="K2759">
        <v>1469202332</v>
      </c>
      <c r="L2759" s="13">
        <f t="shared" si="178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>E2759/D2759</f>
        <v>6.6666666666666671E-3</v>
      </c>
      <c r="S2759" t="str">
        <f t="shared" si="176"/>
        <v>publishing</v>
      </c>
      <c r="T2759" t="str">
        <f t="shared" si="179"/>
        <v>children's books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7"/>
        <v>42653.441932870366</v>
      </c>
      <c r="K2760">
        <v>1474886183</v>
      </c>
      <c r="L2760" s="13">
        <f t="shared" si="178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>E2760/D2760</f>
        <v>0.11700000000000001</v>
      </c>
      <c r="S2760" t="str">
        <f t="shared" si="176"/>
        <v>publishing</v>
      </c>
      <c r="T2760" t="str">
        <f t="shared" si="179"/>
        <v>children's books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7"/>
        <v>42567.36650462963</v>
      </c>
      <c r="K2761">
        <v>1464943666</v>
      </c>
      <c r="L2761" s="13">
        <f t="shared" si="178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>E2761/D2761</f>
        <v>0.105</v>
      </c>
      <c r="S2761" t="str">
        <f t="shared" si="176"/>
        <v>publishing</v>
      </c>
      <c r="T2761" t="str">
        <f t="shared" si="179"/>
        <v>children's books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7"/>
        <v>41445.461319444446</v>
      </c>
      <c r="K2762">
        <v>1369134258</v>
      </c>
      <c r="L2762" s="13">
        <f t="shared" si="178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>E2762/D2762</f>
        <v>0</v>
      </c>
      <c r="S2762" t="str">
        <f t="shared" si="176"/>
        <v>publishing</v>
      </c>
      <c r="T2762" t="str">
        <f t="shared" si="179"/>
        <v>children's books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7"/>
        <v>41277.063576388886</v>
      </c>
      <c r="K2763">
        <v>1354584693</v>
      </c>
      <c r="L2763" s="13">
        <f t="shared" si="178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>E2763/D2763</f>
        <v>7.1999999999999998E-3</v>
      </c>
      <c r="S2763" t="str">
        <f t="shared" ref="S2763:S2826" si="180">LEFT(P2763,SEARCH("/",P2763)-1)</f>
        <v>publishing</v>
      </c>
      <c r="T2763" t="str">
        <f t="shared" si="179"/>
        <v>children's books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7"/>
        <v>40986.995312500003</v>
      </c>
      <c r="K2764">
        <v>1326934395</v>
      </c>
      <c r="L2764" s="13">
        <f t="shared" si="178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>E2764/D2764</f>
        <v>7.6923076923076927E-3</v>
      </c>
      <c r="S2764" t="str">
        <f t="shared" si="180"/>
        <v>publishing</v>
      </c>
      <c r="T2764" t="str">
        <f t="shared" si="179"/>
        <v>children's books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7"/>
        <v>41418.579675925925</v>
      </c>
      <c r="K2765">
        <v>1365515684</v>
      </c>
      <c r="L2765" s="13">
        <f t="shared" si="178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>E2765/D2765</f>
        <v>2.2842639593908631E-3</v>
      </c>
      <c r="S2765" t="str">
        <f t="shared" si="180"/>
        <v>publishing</v>
      </c>
      <c r="T2765" t="str">
        <f t="shared" si="179"/>
        <v>children's books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7"/>
        <v>41059.791666666664</v>
      </c>
      <c r="K2766">
        <v>1335855631</v>
      </c>
      <c r="L2766" s="13">
        <f t="shared" si="178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>E2766/D2766</f>
        <v>1.125E-2</v>
      </c>
      <c r="S2766" t="str">
        <f t="shared" si="180"/>
        <v>publishing</v>
      </c>
      <c r="T2766" t="str">
        <f t="shared" si="179"/>
        <v>children's books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7"/>
        <v>41210.579027777778</v>
      </c>
      <c r="K2767">
        <v>1350050028</v>
      </c>
      <c r="L2767" s="13">
        <f t="shared" si="178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>E2767/D2767</f>
        <v>0</v>
      </c>
      <c r="S2767" t="str">
        <f t="shared" si="180"/>
        <v>publishing</v>
      </c>
      <c r="T2767" t="str">
        <f t="shared" si="179"/>
        <v>children's books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7"/>
        <v>40766.668032407404</v>
      </c>
      <c r="K2768">
        <v>1310486518</v>
      </c>
      <c r="L2768" s="13">
        <f t="shared" si="178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>E2768/D2768</f>
        <v>0.02</v>
      </c>
      <c r="S2768" t="str">
        <f t="shared" si="180"/>
        <v>publishing</v>
      </c>
      <c r="T2768" t="str">
        <f t="shared" si="179"/>
        <v>children's books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7"/>
        <v>42232.958912037036</v>
      </c>
      <c r="K2769">
        <v>1434582050</v>
      </c>
      <c r="L2769" s="13">
        <f t="shared" si="178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>E2769/D2769</f>
        <v>8.5000000000000006E-3</v>
      </c>
      <c r="S2769" t="str">
        <f t="shared" si="180"/>
        <v>publishing</v>
      </c>
      <c r="T2769" t="str">
        <f t="shared" si="179"/>
        <v>children's books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7"/>
        <v>40997.573182870372</v>
      </c>
      <c r="K2770">
        <v>1330440323</v>
      </c>
      <c r="L2770" s="13">
        <f t="shared" si="178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>E2770/D2770</f>
        <v>0.14314285714285716</v>
      </c>
      <c r="S2770" t="str">
        <f t="shared" si="180"/>
        <v>publishing</v>
      </c>
      <c r="T2770" t="str">
        <f t="shared" si="179"/>
        <v>children's books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7"/>
        <v>41795.826273148145</v>
      </c>
      <c r="K2771">
        <v>1397677790</v>
      </c>
      <c r="L2771" s="13">
        <f t="shared" si="178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>E2771/D2771</f>
        <v>2.5000000000000001E-3</v>
      </c>
      <c r="S2771" t="str">
        <f t="shared" si="180"/>
        <v>publishing</v>
      </c>
      <c r="T2771" t="str">
        <f t="shared" si="179"/>
        <v>children's books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7"/>
        <v>41716.663541666669</v>
      </c>
      <c r="K2772">
        <v>1392569730</v>
      </c>
      <c r="L2772" s="13">
        <f t="shared" si="178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>E2772/D2772</f>
        <v>0.1041125</v>
      </c>
      <c r="S2772" t="str">
        <f t="shared" si="180"/>
        <v>publishing</v>
      </c>
      <c r="T2772" t="str">
        <f t="shared" si="179"/>
        <v>children's books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7"/>
        <v>41306.708333333336</v>
      </c>
      <c r="K2773">
        <v>1355489140</v>
      </c>
      <c r="L2773" s="13">
        <f t="shared" si="178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>E2773/D2773</f>
        <v>0</v>
      </c>
      <c r="S2773" t="str">
        <f t="shared" si="180"/>
        <v>publishing</v>
      </c>
      <c r="T2773" t="str">
        <f t="shared" si="179"/>
        <v>children's books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7"/>
        <v>41552.869143518517</v>
      </c>
      <c r="K2774">
        <v>1379710294</v>
      </c>
      <c r="L2774" s="13">
        <f t="shared" si="178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>E2774/D2774</f>
        <v>0</v>
      </c>
      <c r="S2774" t="str">
        <f t="shared" si="180"/>
        <v>publishing</v>
      </c>
      <c r="T2774" t="str">
        <f t="shared" si="179"/>
        <v>children's books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7"/>
        <v>42484.86482638889</v>
      </c>
      <c r="K2775">
        <v>1460666721</v>
      </c>
      <c r="L2775" s="13">
        <f t="shared" si="178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>E2775/D2775</f>
        <v>1.8867924528301887E-3</v>
      </c>
      <c r="S2775" t="str">
        <f t="shared" si="180"/>
        <v>publishing</v>
      </c>
      <c r="T2775" t="str">
        <f t="shared" si="179"/>
        <v>children's books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7"/>
        <v>41341.126481481479</v>
      </c>
      <c r="K2776">
        <v>1360119728</v>
      </c>
      <c r="L2776" s="13">
        <f t="shared" si="178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>E2776/D2776</f>
        <v>0.14249999999999999</v>
      </c>
      <c r="S2776" t="str">
        <f t="shared" si="180"/>
        <v>publishing</v>
      </c>
      <c r="T2776" t="str">
        <f t="shared" si="179"/>
        <v>children's books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7"/>
        <v>40893.013356481482</v>
      </c>
      <c r="K2777">
        <v>1321402754</v>
      </c>
      <c r="L2777" s="13">
        <f t="shared" si="178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>E2777/D2777</f>
        <v>0.03</v>
      </c>
      <c r="S2777" t="str">
        <f t="shared" si="180"/>
        <v>publishing</v>
      </c>
      <c r="T2777" t="str">
        <f t="shared" si="179"/>
        <v>children's books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7"/>
        <v>42167.297175925924</v>
      </c>
      <c r="K2778">
        <v>1431414476</v>
      </c>
      <c r="L2778" s="13">
        <f t="shared" si="178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>E2778/D2778</f>
        <v>7.8809523809523815E-2</v>
      </c>
      <c r="S2778" t="str">
        <f t="shared" si="180"/>
        <v>publishing</v>
      </c>
      <c r="T2778" t="str">
        <f t="shared" si="179"/>
        <v>children's books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7"/>
        <v>42202.669027777782</v>
      </c>
      <c r="K2779">
        <v>1434557004</v>
      </c>
      <c r="L2779" s="13">
        <f t="shared" si="178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>E2779/D2779</f>
        <v>3.3333333333333335E-3</v>
      </c>
      <c r="S2779" t="str">
        <f t="shared" si="180"/>
        <v>publishing</v>
      </c>
      <c r="T2779" t="str">
        <f t="shared" si="179"/>
        <v>children's books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7"/>
        <v>41876.978078703702</v>
      </c>
      <c r="K2780">
        <v>1406417306</v>
      </c>
      <c r="L2780" s="13">
        <f t="shared" si="178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>E2780/D2780</f>
        <v>0.25545454545454543</v>
      </c>
      <c r="S2780" t="str">
        <f t="shared" si="180"/>
        <v>publishing</v>
      </c>
      <c r="T2780" t="str">
        <f t="shared" si="179"/>
        <v>children's books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7"/>
        <v>42330.627557870372</v>
      </c>
      <c r="K2781">
        <v>1445609021</v>
      </c>
      <c r="L2781" s="13">
        <f t="shared" si="178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>E2781/D2781</f>
        <v>2.12E-2</v>
      </c>
      <c r="S2781" t="str">
        <f t="shared" si="180"/>
        <v>publishing</v>
      </c>
      <c r="T2781" t="str">
        <f t="shared" si="179"/>
        <v>children's books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7"/>
        <v>42804.447777777779</v>
      </c>
      <c r="K2782">
        <v>1486550688</v>
      </c>
      <c r="L2782" s="13">
        <f t="shared" si="178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>E2782/D2782</f>
        <v>0</v>
      </c>
      <c r="S2782" t="str">
        <f t="shared" si="180"/>
        <v>publishing</v>
      </c>
      <c r="T2782" t="str">
        <f t="shared" si="179"/>
        <v>children's books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7"/>
        <v>42047.291666666672</v>
      </c>
      <c r="K2783">
        <v>1421274954</v>
      </c>
      <c r="L2783" s="13">
        <f t="shared" si="178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>E2783/D2783</f>
        <v>1.0528</v>
      </c>
      <c r="S2783" t="str">
        <f t="shared" si="180"/>
        <v>theater</v>
      </c>
      <c r="T2783" t="str">
        <f t="shared" si="179"/>
        <v>plays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7"/>
        <v>42052.207638888889</v>
      </c>
      <c r="K2784">
        <v>1421964718</v>
      </c>
      <c r="L2784" s="13">
        <f t="shared" si="178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>E2784/D2784</f>
        <v>1.2</v>
      </c>
      <c r="S2784" t="str">
        <f t="shared" si="180"/>
        <v>theater</v>
      </c>
      <c r="T2784" t="str">
        <f t="shared" si="179"/>
        <v>plays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7"/>
        <v>42117.535254629634</v>
      </c>
      <c r="K2785">
        <v>1428583846</v>
      </c>
      <c r="L2785" s="13">
        <f t="shared" si="178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>E2785/D2785</f>
        <v>1.145</v>
      </c>
      <c r="S2785" t="str">
        <f t="shared" si="180"/>
        <v>theater</v>
      </c>
      <c r="T2785" t="str">
        <f t="shared" si="179"/>
        <v>plays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7"/>
        <v>41941.787534722222</v>
      </c>
      <c r="K2786">
        <v>1412794443</v>
      </c>
      <c r="L2786" s="13">
        <f t="shared" si="178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>E2786/D2786</f>
        <v>1.19</v>
      </c>
      <c r="S2786" t="str">
        <f t="shared" si="180"/>
        <v>theater</v>
      </c>
      <c r="T2786" t="str">
        <f t="shared" si="179"/>
        <v>plays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7"/>
        <v>42587.875</v>
      </c>
      <c r="K2787">
        <v>1467865967</v>
      </c>
      <c r="L2787" s="13">
        <f t="shared" si="178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>E2787/D2787</f>
        <v>1.0468</v>
      </c>
      <c r="S2787" t="str">
        <f t="shared" si="180"/>
        <v>theater</v>
      </c>
      <c r="T2787" t="str">
        <f t="shared" si="179"/>
        <v>plays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7"/>
        <v>41829.569212962961</v>
      </c>
      <c r="K2788">
        <v>1403703580</v>
      </c>
      <c r="L2788" s="13">
        <f t="shared" si="178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>E2788/D2788</f>
        <v>1.1783999999999999</v>
      </c>
      <c r="S2788" t="str">
        <f t="shared" si="180"/>
        <v>theater</v>
      </c>
      <c r="T2788" t="str">
        <f t="shared" si="179"/>
        <v>plays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7"/>
        <v>41838.198518518519</v>
      </c>
      <c r="K2789">
        <v>1403066752</v>
      </c>
      <c r="L2789" s="13">
        <f t="shared" si="178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>E2789/D2789</f>
        <v>1.1970000000000001</v>
      </c>
      <c r="S2789" t="str">
        <f t="shared" si="180"/>
        <v>theater</v>
      </c>
      <c r="T2789" t="str">
        <f t="shared" si="179"/>
        <v>plays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7"/>
        <v>42580.701886574068</v>
      </c>
      <c r="K2790">
        <v>1467219043</v>
      </c>
      <c r="L2790" s="13">
        <f t="shared" si="178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>E2790/D2790</f>
        <v>1.0249999999999999</v>
      </c>
      <c r="S2790" t="str">
        <f t="shared" si="180"/>
        <v>theater</v>
      </c>
      <c r="T2790" t="str">
        <f t="shared" si="179"/>
        <v>plays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7"/>
        <v>42075.166666666672</v>
      </c>
      <c r="K2791">
        <v>1424477934</v>
      </c>
      <c r="L2791" s="13">
        <f t="shared" si="178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>E2791/D2791</f>
        <v>1.0116666666666667</v>
      </c>
      <c r="S2791" t="str">
        <f t="shared" si="180"/>
        <v>theater</v>
      </c>
      <c r="T2791" t="str">
        <f t="shared" si="179"/>
        <v>plays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7"/>
        <v>42046.938692129625</v>
      </c>
      <c r="K2792">
        <v>1421101903</v>
      </c>
      <c r="L2792" s="13">
        <f t="shared" si="178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>E2792/D2792</f>
        <v>1.0533333333333332</v>
      </c>
      <c r="S2792" t="str">
        <f t="shared" si="180"/>
        <v>theater</v>
      </c>
      <c r="T2792" t="str">
        <f t="shared" si="179"/>
        <v>plays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7"/>
        <v>42622.166666666672</v>
      </c>
      <c r="K2793">
        <v>1470778559</v>
      </c>
      <c r="L2793" s="13">
        <f t="shared" si="178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>E2793/D2793</f>
        <v>1.0249999999999999</v>
      </c>
      <c r="S2793" t="str">
        <f t="shared" si="180"/>
        <v>theater</v>
      </c>
      <c r="T2793" t="str">
        <f t="shared" si="179"/>
        <v>plays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7"/>
        <v>42228.231006944443</v>
      </c>
      <c r="K2794">
        <v>1435469559</v>
      </c>
      <c r="L2794" s="13">
        <f t="shared" si="178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>E2794/D2794</f>
        <v>1.0760000000000001</v>
      </c>
      <c r="S2794" t="str">
        <f t="shared" si="180"/>
        <v>theater</v>
      </c>
      <c r="T2794" t="str">
        <f t="shared" si="179"/>
        <v>plays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7"/>
        <v>42206.419039351851</v>
      </c>
      <c r="K2795">
        <v>1434881005</v>
      </c>
      <c r="L2795" s="13">
        <f t="shared" si="178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>E2795/D2795</f>
        <v>1.105675</v>
      </c>
      <c r="S2795" t="str">
        <f t="shared" si="180"/>
        <v>theater</v>
      </c>
      <c r="T2795" t="str">
        <f t="shared" si="179"/>
        <v>plays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7"/>
        <v>42432.791666666672</v>
      </c>
      <c r="K2796">
        <v>1455640559</v>
      </c>
      <c r="L2796" s="13">
        <f t="shared" si="178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>E2796/D2796</f>
        <v>1.5</v>
      </c>
      <c r="S2796" t="str">
        <f t="shared" si="180"/>
        <v>theater</v>
      </c>
      <c r="T2796" t="str">
        <f t="shared" si="179"/>
        <v>plays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7"/>
        <v>41796.958333333336</v>
      </c>
      <c r="K2797">
        <v>1400675841</v>
      </c>
      <c r="L2797" s="13">
        <f t="shared" si="178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>E2797/D2797</f>
        <v>1.0428571428571429</v>
      </c>
      <c r="S2797" t="str">
        <f t="shared" si="180"/>
        <v>theater</v>
      </c>
      <c r="T2797" t="str">
        <f t="shared" si="179"/>
        <v>plays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7"/>
        <v>41825.528101851851</v>
      </c>
      <c r="K2798">
        <v>1401972028</v>
      </c>
      <c r="L2798" s="13">
        <f t="shared" si="178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>E2798/D2798</f>
        <v>1.155</v>
      </c>
      <c r="S2798" t="str">
        <f t="shared" si="180"/>
        <v>theater</v>
      </c>
      <c r="T2798" t="str">
        <f t="shared" si="179"/>
        <v>plays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7"/>
        <v>41828.94027777778</v>
      </c>
      <c r="K2799">
        <v>1402266840</v>
      </c>
      <c r="L2799" s="13">
        <f t="shared" si="178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>E2799/D2799</f>
        <v>1.02645125</v>
      </c>
      <c r="S2799" t="str">
        <f t="shared" si="180"/>
        <v>theater</v>
      </c>
      <c r="T2799" t="str">
        <f t="shared" si="179"/>
        <v>plays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7"/>
        <v>42216.666666666672</v>
      </c>
      <c r="K2800">
        <v>1437063121</v>
      </c>
      <c r="L2800" s="13">
        <f t="shared" si="178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>E2800/D2800</f>
        <v>1.014</v>
      </c>
      <c r="S2800" t="str">
        <f t="shared" si="180"/>
        <v>theater</v>
      </c>
      <c r="T2800" t="str">
        <f t="shared" si="179"/>
        <v>plays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7"/>
        <v>42538.666666666672</v>
      </c>
      <c r="K2801">
        <v>1463466070</v>
      </c>
      <c r="L2801" s="13">
        <f t="shared" si="178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>E2801/D2801</f>
        <v>1.1663479999999999</v>
      </c>
      <c r="S2801" t="str">
        <f t="shared" si="180"/>
        <v>theater</v>
      </c>
      <c r="T2801" t="str">
        <f t="shared" si="179"/>
        <v>plays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7"/>
        <v>42008.552847222221</v>
      </c>
      <c r="K2802">
        <v>1415193366</v>
      </c>
      <c r="L2802" s="13">
        <f t="shared" si="178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>E2802/D2802</f>
        <v>1.33</v>
      </c>
      <c r="S2802" t="str">
        <f t="shared" si="180"/>
        <v>theater</v>
      </c>
      <c r="T2802" t="str">
        <f t="shared" si="179"/>
        <v>plays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7"/>
        <v>41922.458333333336</v>
      </c>
      <c r="K2803">
        <v>1411019409</v>
      </c>
      <c r="L2803" s="13">
        <f t="shared" si="178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>E2803/D2803</f>
        <v>1.3320000000000001</v>
      </c>
      <c r="S2803" t="str">
        <f t="shared" si="180"/>
        <v>theater</v>
      </c>
      <c r="T2803" t="str">
        <f t="shared" si="179"/>
        <v>plays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7"/>
        <v>42222.64707175926</v>
      </c>
      <c r="K2804">
        <v>1436283107</v>
      </c>
      <c r="L2804" s="13">
        <f t="shared" si="178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>E2804/D2804</f>
        <v>1.0183333333333333</v>
      </c>
      <c r="S2804" t="str">
        <f t="shared" si="180"/>
        <v>theater</v>
      </c>
      <c r="T2804" t="str">
        <f t="shared" si="179"/>
        <v>plays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7"/>
        <v>42201</v>
      </c>
      <c r="K2805">
        <v>1433295276</v>
      </c>
      <c r="L2805" s="13">
        <f t="shared" si="178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>E2805/D2805</f>
        <v>1.2795000000000001</v>
      </c>
      <c r="S2805" t="str">
        <f t="shared" si="180"/>
        <v>theater</v>
      </c>
      <c r="T2805" t="str">
        <f t="shared" si="179"/>
        <v>plays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7"/>
        <v>41911.453587962962</v>
      </c>
      <c r="K2806">
        <v>1409395990</v>
      </c>
      <c r="L2806" s="13">
        <f t="shared" si="178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>E2806/D2806</f>
        <v>1.1499999999999999</v>
      </c>
      <c r="S2806" t="str">
        <f t="shared" si="180"/>
        <v>theater</v>
      </c>
      <c r="T2806" t="str">
        <f t="shared" si="179"/>
        <v>plays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7"/>
        <v>42238.505474537036</v>
      </c>
      <c r="K2807">
        <v>1438085273</v>
      </c>
      <c r="L2807" s="13">
        <f t="shared" si="178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>E2807/D2807</f>
        <v>1.1000000000000001</v>
      </c>
      <c r="S2807" t="str">
        <f t="shared" si="180"/>
        <v>theater</v>
      </c>
      <c r="T2807" t="str">
        <f t="shared" si="179"/>
        <v>plays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7"/>
        <v>42221.458333333328</v>
      </c>
      <c r="K2808">
        <v>1435645490</v>
      </c>
      <c r="L2808" s="13">
        <f t="shared" si="178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>E2808/D2808</f>
        <v>1.121</v>
      </c>
      <c r="S2808" t="str">
        <f t="shared" si="180"/>
        <v>theater</v>
      </c>
      <c r="T2808" t="str">
        <f t="shared" si="179"/>
        <v>plays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7"/>
        <v>42184.873124999998</v>
      </c>
      <c r="K2809">
        <v>1433019438</v>
      </c>
      <c r="L2809" s="13">
        <f t="shared" si="178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>E2809/D2809</f>
        <v>1.26</v>
      </c>
      <c r="S2809" t="str">
        <f t="shared" si="180"/>
        <v>theater</v>
      </c>
      <c r="T2809" t="str">
        <f t="shared" si="179"/>
        <v>plays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7"/>
        <v>42238.84646990741</v>
      </c>
      <c r="K2810">
        <v>1437682735</v>
      </c>
      <c r="L2810" s="13">
        <f t="shared" si="178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>E2810/D2810</f>
        <v>1.0024444444444445</v>
      </c>
      <c r="S2810" t="str">
        <f t="shared" si="180"/>
        <v>theater</v>
      </c>
      <c r="T2810" t="str">
        <f t="shared" si="179"/>
        <v>plays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7"/>
        <v>42459.610416666663</v>
      </c>
      <c r="K2811">
        <v>1458647725</v>
      </c>
      <c r="L2811" s="13">
        <f t="shared" si="178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>E2811/D2811</f>
        <v>1.024</v>
      </c>
      <c r="S2811" t="str">
        <f t="shared" si="180"/>
        <v>theater</v>
      </c>
      <c r="T2811" t="str">
        <f t="shared" si="179"/>
        <v>plays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7"/>
        <v>41791.165972222225</v>
      </c>
      <c r="K2812">
        <v>1398828064</v>
      </c>
      <c r="L2812" s="13">
        <f t="shared" si="178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>E2812/D2812</f>
        <v>1.0820000000000001</v>
      </c>
      <c r="S2812" t="str">
        <f t="shared" si="180"/>
        <v>theater</v>
      </c>
      <c r="T2812" t="str">
        <f t="shared" si="179"/>
        <v>plays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7"/>
        <v>42058.496562500004</v>
      </c>
      <c r="K2813">
        <v>1422100503</v>
      </c>
      <c r="L2813" s="13">
        <f t="shared" si="178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>E2813/D2813</f>
        <v>1.0026999999999999</v>
      </c>
      <c r="S2813" t="str">
        <f t="shared" si="180"/>
        <v>theater</v>
      </c>
      <c r="T2813" t="str">
        <f t="shared" si="179"/>
        <v>plays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7"/>
        <v>42100.166666666672</v>
      </c>
      <c r="K2814">
        <v>1424368298</v>
      </c>
      <c r="L2814" s="13">
        <f t="shared" si="178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>E2814/D2814</f>
        <v>1.133</v>
      </c>
      <c r="S2814" t="str">
        <f t="shared" si="180"/>
        <v>theater</v>
      </c>
      <c r="T2814" t="str">
        <f t="shared" si="179"/>
        <v>plays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7"/>
        <v>42718.742604166662</v>
      </c>
      <c r="K2815">
        <v>1479577761</v>
      </c>
      <c r="L2815" s="13">
        <f t="shared" si="178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>E2815/D2815</f>
        <v>1.2757571428571428</v>
      </c>
      <c r="S2815" t="str">
        <f t="shared" si="180"/>
        <v>theater</v>
      </c>
      <c r="T2815" t="str">
        <f t="shared" si="179"/>
        <v>plays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7"/>
        <v>42133.399479166663</v>
      </c>
      <c r="K2816">
        <v>1428572115</v>
      </c>
      <c r="L2816" s="13">
        <f t="shared" si="178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>E2816/D2816</f>
        <v>1.0773333333333333</v>
      </c>
      <c r="S2816" t="str">
        <f t="shared" si="180"/>
        <v>theater</v>
      </c>
      <c r="T2816" t="str">
        <f t="shared" si="179"/>
        <v>plays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7"/>
        <v>42589.776724537034</v>
      </c>
      <c r="K2817">
        <v>1468003109</v>
      </c>
      <c r="L2817" s="13">
        <f t="shared" si="178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>E2817/D2817</f>
        <v>2.42</v>
      </c>
      <c r="S2817" t="str">
        <f t="shared" si="180"/>
        <v>theater</v>
      </c>
      <c r="T2817" t="str">
        <f t="shared" si="179"/>
        <v>plays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7"/>
        <v>42218.666666666672</v>
      </c>
      <c r="K2818">
        <v>1435921992</v>
      </c>
      <c r="L2818" s="13">
        <f t="shared" si="178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>E2818/D2818</f>
        <v>1.4156666666666666</v>
      </c>
      <c r="S2818" t="str">
        <f t="shared" si="180"/>
        <v>theater</v>
      </c>
      <c r="T2818" t="str">
        <f t="shared" si="179"/>
        <v>plays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81">(((I2819/60)/60)/24)+DATE(1970,1,1)</f>
        <v>42063.634976851856</v>
      </c>
      <c r="K2819">
        <v>1421680462</v>
      </c>
      <c r="L2819" s="13">
        <f t="shared" ref="L2819:L2882" si="182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>E2819/D2819</f>
        <v>1.3</v>
      </c>
      <c r="S2819" t="str">
        <f t="shared" si="180"/>
        <v>theater</v>
      </c>
      <c r="T2819" t="str">
        <f t="shared" ref="T2819:T2882" si="183">RIGHT(P2819,LEN(P2819)-SEARCH("/",P2819))</f>
        <v>plays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81"/>
        <v>42270.598217592589</v>
      </c>
      <c r="K2820">
        <v>1441290086</v>
      </c>
      <c r="L2820" s="13">
        <f t="shared" si="182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>E2820/D2820</f>
        <v>1.0603</v>
      </c>
      <c r="S2820" t="str">
        <f t="shared" si="180"/>
        <v>theater</v>
      </c>
      <c r="T2820" t="str">
        <f t="shared" si="183"/>
        <v>plays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81"/>
        <v>42169.525567129633</v>
      </c>
      <c r="K2821">
        <v>1431693409</v>
      </c>
      <c r="L2821" s="13">
        <f t="shared" si="182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>E2821/D2821</f>
        <v>1.048</v>
      </c>
      <c r="S2821" t="str">
        <f t="shared" si="180"/>
        <v>theater</v>
      </c>
      <c r="T2821" t="str">
        <f t="shared" si="183"/>
        <v>plays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81"/>
        <v>42426</v>
      </c>
      <c r="K2822">
        <v>1454337589</v>
      </c>
      <c r="L2822" s="13">
        <f t="shared" si="182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>E2822/D2822</f>
        <v>1.36</v>
      </c>
      <c r="S2822" t="str">
        <f t="shared" si="180"/>
        <v>theater</v>
      </c>
      <c r="T2822" t="str">
        <f t="shared" si="183"/>
        <v>plays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81"/>
        <v>41905.922858796301</v>
      </c>
      <c r="K2823">
        <v>1408918135</v>
      </c>
      <c r="L2823" s="13">
        <f t="shared" si="182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>E2823/D2823</f>
        <v>1</v>
      </c>
      <c r="S2823" t="str">
        <f t="shared" si="180"/>
        <v>theater</v>
      </c>
      <c r="T2823" t="str">
        <f t="shared" si="183"/>
        <v>plays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81"/>
        <v>42090.642268518524</v>
      </c>
      <c r="K2824">
        <v>1424881492</v>
      </c>
      <c r="L2824" s="13">
        <f t="shared" si="182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>E2824/D2824</f>
        <v>1</v>
      </c>
      <c r="S2824" t="str">
        <f t="shared" si="180"/>
        <v>theater</v>
      </c>
      <c r="T2824" t="str">
        <f t="shared" si="183"/>
        <v>plays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81"/>
        <v>42094.957638888889</v>
      </c>
      <c r="K2825">
        <v>1425428206</v>
      </c>
      <c r="L2825" s="13">
        <f t="shared" si="182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>E2825/D2825</f>
        <v>1.24</v>
      </c>
      <c r="S2825" t="str">
        <f t="shared" si="180"/>
        <v>theater</v>
      </c>
      <c r="T2825" t="str">
        <f t="shared" si="183"/>
        <v>plays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81"/>
        <v>42168.071527777778</v>
      </c>
      <c r="K2826">
        <v>1431412196</v>
      </c>
      <c r="L2826" s="13">
        <f t="shared" si="182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>E2826/D2826</f>
        <v>1.1692307692307693</v>
      </c>
      <c r="S2826" t="str">
        <f t="shared" si="180"/>
        <v>theater</v>
      </c>
      <c r="T2826" t="str">
        <f t="shared" si="183"/>
        <v>plays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81"/>
        <v>42342.792662037042</v>
      </c>
      <c r="K2827">
        <v>1446663686</v>
      </c>
      <c r="L2827" s="13">
        <f t="shared" si="182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>E2827/D2827</f>
        <v>1.0333333333333334</v>
      </c>
      <c r="S2827" t="str">
        <f t="shared" ref="S2827:S2890" si="184">LEFT(P2827,SEARCH("/",P2827)-1)</f>
        <v>theater</v>
      </c>
      <c r="T2827" t="str">
        <f t="shared" si="183"/>
        <v>plays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81"/>
        <v>42195.291666666672</v>
      </c>
      <c r="K2828">
        <v>1434415812</v>
      </c>
      <c r="L2828" s="13">
        <f t="shared" si="182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>E2828/D2828</f>
        <v>1.0774999999999999</v>
      </c>
      <c r="S2828" t="str">
        <f t="shared" si="184"/>
        <v>theater</v>
      </c>
      <c r="T2828" t="str">
        <f t="shared" si="183"/>
        <v>plays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81"/>
        <v>42524.6875</v>
      </c>
      <c r="K2829">
        <v>1462379066</v>
      </c>
      <c r="L2829" s="13">
        <f t="shared" si="182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>E2829/D2829</f>
        <v>1.2024999999999999</v>
      </c>
      <c r="S2829" t="str">
        <f t="shared" si="184"/>
        <v>theater</v>
      </c>
      <c r="T2829" t="str">
        <f t="shared" si="183"/>
        <v>plays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81"/>
        <v>42279.958333333328</v>
      </c>
      <c r="K2830">
        <v>1441606869</v>
      </c>
      <c r="L2830" s="13">
        <f t="shared" si="182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>E2830/D2830</f>
        <v>1.0037894736842106</v>
      </c>
      <c r="S2830" t="str">
        <f t="shared" si="184"/>
        <v>theater</v>
      </c>
      <c r="T2830" t="str">
        <f t="shared" si="183"/>
        <v>plays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81"/>
        <v>42523.434236111112</v>
      </c>
      <c r="K2831">
        <v>1462443918</v>
      </c>
      <c r="L2831" s="13">
        <f t="shared" si="182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>E2831/D2831</f>
        <v>1.0651999999999999</v>
      </c>
      <c r="S2831" t="str">
        <f t="shared" si="184"/>
        <v>theater</v>
      </c>
      <c r="T2831" t="str">
        <f t="shared" si="183"/>
        <v>plays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81"/>
        <v>41771.165972222225</v>
      </c>
      <c r="K2832">
        <v>1398802148</v>
      </c>
      <c r="L2832" s="13">
        <f t="shared" si="182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>E2832/D2832</f>
        <v>1</v>
      </c>
      <c r="S2832" t="str">
        <f t="shared" si="184"/>
        <v>theater</v>
      </c>
      <c r="T2832" t="str">
        <f t="shared" si="183"/>
        <v>plays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81"/>
        <v>42201.824884259258</v>
      </c>
      <c r="K2833">
        <v>1434484070</v>
      </c>
      <c r="L2833" s="13">
        <f t="shared" si="182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>E2833/D2833</f>
        <v>1.1066666666666667</v>
      </c>
      <c r="S2833" t="str">
        <f t="shared" si="184"/>
        <v>theater</v>
      </c>
      <c r="T2833" t="str">
        <f t="shared" si="183"/>
        <v>plays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81"/>
        <v>41966.916666666672</v>
      </c>
      <c r="K2834">
        <v>1414342894</v>
      </c>
      <c r="L2834" s="13">
        <f t="shared" si="182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>E2834/D2834</f>
        <v>1.1471959999999999</v>
      </c>
      <c r="S2834" t="str">
        <f t="shared" si="184"/>
        <v>theater</v>
      </c>
      <c r="T2834" t="str">
        <f t="shared" si="183"/>
        <v>plays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81"/>
        <v>42288.083333333328</v>
      </c>
      <c r="K2835">
        <v>1442804633</v>
      </c>
      <c r="L2835" s="13">
        <f t="shared" si="182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>E2835/D2835</f>
        <v>1.0825925925925926</v>
      </c>
      <c r="S2835" t="str">
        <f t="shared" si="184"/>
        <v>theater</v>
      </c>
      <c r="T2835" t="str">
        <f t="shared" si="183"/>
        <v>plays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81"/>
        <v>42034.959837962961</v>
      </c>
      <c r="K2836">
        <v>1421362930</v>
      </c>
      <c r="L2836" s="13">
        <f t="shared" si="182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>E2836/D2836</f>
        <v>1.7</v>
      </c>
      <c r="S2836" t="str">
        <f t="shared" si="184"/>
        <v>theater</v>
      </c>
      <c r="T2836" t="str">
        <f t="shared" si="183"/>
        <v>plays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81"/>
        <v>42343</v>
      </c>
      <c r="K2837">
        <v>1446742417</v>
      </c>
      <c r="L2837" s="13">
        <f t="shared" si="182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>E2837/D2837</f>
        <v>1.8709899999999999</v>
      </c>
      <c r="S2837" t="str">
        <f t="shared" si="184"/>
        <v>theater</v>
      </c>
      <c r="T2837" t="str">
        <f t="shared" si="183"/>
        <v>plays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81"/>
        <v>42784.207638888889</v>
      </c>
      <c r="K2838">
        <v>1484115418</v>
      </c>
      <c r="L2838" s="13">
        <f t="shared" si="182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>E2838/D2838</f>
        <v>1.0777777777777777</v>
      </c>
      <c r="S2838" t="str">
        <f t="shared" si="184"/>
        <v>theater</v>
      </c>
      <c r="T2838" t="str">
        <f t="shared" si="183"/>
        <v>plays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81"/>
        <v>42347.950046296297</v>
      </c>
      <c r="K2839">
        <v>1446241684</v>
      </c>
      <c r="L2839" s="13">
        <f t="shared" si="182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>E2839/D2839</f>
        <v>1</v>
      </c>
      <c r="S2839" t="str">
        <f t="shared" si="184"/>
        <v>theater</v>
      </c>
      <c r="T2839" t="str">
        <f t="shared" si="183"/>
        <v>plays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81"/>
        <v>41864.916666666664</v>
      </c>
      <c r="K2840">
        <v>1406039696</v>
      </c>
      <c r="L2840" s="13">
        <f t="shared" si="182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>E2840/D2840</f>
        <v>1.2024999999999999</v>
      </c>
      <c r="S2840" t="str">
        <f t="shared" si="184"/>
        <v>theater</v>
      </c>
      <c r="T2840" t="str">
        <f t="shared" si="183"/>
        <v>plays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81"/>
        <v>41876.207638888889</v>
      </c>
      <c r="K2841">
        <v>1406958354</v>
      </c>
      <c r="L2841" s="13">
        <f t="shared" si="182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>E2841/D2841</f>
        <v>1.1142857142857143</v>
      </c>
      <c r="S2841" t="str">
        <f t="shared" si="184"/>
        <v>theater</v>
      </c>
      <c r="T2841" t="str">
        <f t="shared" si="183"/>
        <v>plays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81"/>
        <v>42081.708333333328</v>
      </c>
      <c r="K2842">
        <v>1424825479</v>
      </c>
      <c r="L2842" s="13">
        <f t="shared" si="182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>E2842/D2842</f>
        <v>1.04</v>
      </c>
      <c r="S2842" t="str">
        <f t="shared" si="184"/>
        <v>theater</v>
      </c>
      <c r="T2842" t="str">
        <f t="shared" si="183"/>
        <v>plays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81"/>
        <v>42351.781215277777</v>
      </c>
      <c r="K2843">
        <v>1444844697</v>
      </c>
      <c r="L2843" s="13">
        <f t="shared" si="182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>E2843/D2843</f>
        <v>0.01</v>
      </c>
      <c r="S2843" t="str">
        <f t="shared" si="184"/>
        <v>theater</v>
      </c>
      <c r="T2843" t="str">
        <f t="shared" si="183"/>
        <v>plays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81"/>
        <v>41811.458333333336</v>
      </c>
      <c r="K2844">
        <v>1401058295</v>
      </c>
      <c r="L2844" s="13">
        <f t="shared" si="182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>E2844/D2844</f>
        <v>0</v>
      </c>
      <c r="S2844" t="str">
        <f t="shared" si="184"/>
        <v>theater</v>
      </c>
      <c r="T2844" t="str">
        <f t="shared" si="183"/>
        <v>plays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81"/>
        <v>42534.166666666672</v>
      </c>
      <c r="K2845">
        <v>1462210950</v>
      </c>
      <c r="L2845" s="13">
        <f t="shared" si="182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>E2845/D2845</f>
        <v>0</v>
      </c>
      <c r="S2845" t="str">
        <f t="shared" si="184"/>
        <v>theater</v>
      </c>
      <c r="T2845" t="str">
        <f t="shared" si="183"/>
        <v>plays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81"/>
        <v>42739.546064814815</v>
      </c>
      <c r="K2846">
        <v>1480943180</v>
      </c>
      <c r="L2846" s="13">
        <f t="shared" si="182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>E2846/D2846</f>
        <v>5.4545454545454543E-2</v>
      </c>
      <c r="S2846" t="str">
        <f t="shared" si="184"/>
        <v>theater</v>
      </c>
      <c r="T2846" t="str">
        <f t="shared" si="183"/>
        <v>plays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81"/>
        <v>42163.016585648147</v>
      </c>
      <c r="K2847">
        <v>1428539033</v>
      </c>
      <c r="L2847" s="13">
        <f t="shared" si="182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>E2847/D2847</f>
        <v>0.31546666666666667</v>
      </c>
      <c r="S2847" t="str">
        <f t="shared" si="184"/>
        <v>theater</v>
      </c>
      <c r="T2847" t="str">
        <f t="shared" si="183"/>
        <v>plays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81"/>
        <v>42153.692060185189</v>
      </c>
      <c r="K2848">
        <v>1429029394</v>
      </c>
      <c r="L2848" s="13">
        <f t="shared" si="182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>E2848/D2848</f>
        <v>0</v>
      </c>
      <c r="S2848" t="str">
        <f t="shared" si="184"/>
        <v>theater</v>
      </c>
      <c r="T2848" t="str">
        <f t="shared" si="183"/>
        <v>plays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81"/>
        <v>42513.806307870371</v>
      </c>
      <c r="K2849">
        <v>1458847265</v>
      </c>
      <c r="L2849" s="13">
        <f t="shared" si="182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>E2849/D2849</f>
        <v>0</v>
      </c>
      <c r="S2849" t="str">
        <f t="shared" si="184"/>
        <v>theater</v>
      </c>
      <c r="T2849" t="str">
        <f t="shared" si="183"/>
        <v>plays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81"/>
        <v>42153.648831018523</v>
      </c>
      <c r="K2850">
        <v>1430321659</v>
      </c>
      <c r="L2850" s="13">
        <f t="shared" si="182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>E2850/D2850</f>
        <v>2E-3</v>
      </c>
      <c r="S2850" t="str">
        <f t="shared" si="184"/>
        <v>theater</v>
      </c>
      <c r="T2850" t="str">
        <f t="shared" si="183"/>
        <v>plays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81"/>
        <v>42483.428240740745</v>
      </c>
      <c r="K2851">
        <v>1458814600</v>
      </c>
      <c r="L2851" s="13">
        <f t="shared" si="182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>E2851/D2851</f>
        <v>0.01</v>
      </c>
      <c r="S2851" t="str">
        <f t="shared" si="184"/>
        <v>theater</v>
      </c>
      <c r="T2851" t="str">
        <f t="shared" si="183"/>
        <v>plays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81"/>
        <v>41888.007071759261</v>
      </c>
      <c r="K2852">
        <v>1407370211</v>
      </c>
      <c r="L2852" s="13">
        <f t="shared" si="182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>E2852/D2852</f>
        <v>3.8875E-2</v>
      </c>
      <c r="S2852" t="str">
        <f t="shared" si="184"/>
        <v>theater</v>
      </c>
      <c r="T2852" t="str">
        <f t="shared" si="183"/>
        <v>plays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81"/>
        <v>42398.970138888893</v>
      </c>
      <c r="K2853">
        <v>1453334629</v>
      </c>
      <c r="L2853" s="13">
        <f t="shared" si="182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>E2853/D2853</f>
        <v>0</v>
      </c>
      <c r="S2853" t="str">
        <f t="shared" si="184"/>
        <v>theater</v>
      </c>
      <c r="T2853" t="str">
        <f t="shared" si="183"/>
        <v>plays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81"/>
        <v>41811.045173611114</v>
      </c>
      <c r="K2854">
        <v>1400720703</v>
      </c>
      <c r="L2854" s="13">
        <f t="shared" si="182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>E2854/D2854</f>
        <v>1.9E-2</v>
      </c>
      <c r="S2854" t="str">
        <f t="shared" si="184"/>
        <v>theater</v>
      </c>
      <c r="T2854" t="str">
        <f t="shared" si="183"/>
        <v>plays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81"/>
        <v>41896.190937499996</v>
      </c>
      <c r="K2855">
        <v>1405485297</v>
      </c>
      <c r="L2855" s="13">
        <f t="shared" si="182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>E2855/D2855</f>
        <v>0</v>
      </c>
      <c r="S2855" t="str">
        <f t="shared" si="184"/>
        <v>theater</v>
      </c>
      <c r="T2855" t="str">
        <f t="shared" si="183"/>
        <v>plays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81"/>
        <v>42131.71665509259</v>
      </c>
      <c r="K2856">
        <v>1429290719</v>
      </c>
      <c r="L2856" s="13">
        <f t="shared" si="182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>E2856/D2856</f>
        <v>0.41699999999999998</v>
      </c>
      <c r="S2856" t="str">
        <f t="shared" si="184"/>
        <v>theater</v>
      </c>
      <c r="T2856" t="str">
        <f t="shared" si="183"/>
        <v>plays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81"/>
        <v>42398.981944444444</v>
      </c>
      <c r="K2857">
        <v>1451607071</v>
      </c>
      <c r="L2857" s="13">
        <f t="shared" si="182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>E2857/D2857</f>
        <v>0.5</v>
      </c>
      <c r="S2857" t="str">
        <f t="shared" si="184"/>
        <v>theater</v>
      </c>
      <c r="T2857" t="str">
        <f t="shared" si="183"/>
        <v>plays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81"/>
        <v>42224.898611111115</v>
      </c>
      <c r="K2858">
        <v>1433897647</v>
      </c>
      <c r="L2858" s="13">
        <f t="shared" si="182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>E2858/D2858</f>
        <v>4.8666666666666664E-2</v>
      </c>
      <c r="S2858" t="str">
        <f t="shared" si="184"/>
        <v>theater</v>
      </c>
      <c r="T2858" t="str">
        <f t="shared" si="183"/>
        <v>plays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81"/>
        <v>42786.75</v>
      </c>
      <c r="K2859">
        <v>1482444295</v>
      </c>
      <c r="L2859" s="13">
        <f t="shared" si="182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>E2859/D2859</f>
        <v>0.19736842105263158</v>
      </c>
      <c r="S2859" t="str">
        <f t="shared" si="184"/>
        <v>theater</v>
      </c>
      <c r="T2859" t="str">
        <f t="shared" si="183"/>
        <v>plays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81"/>
        <v>41978.477777777778</v>
      </c>
      <c r="K2860">
        <v>1415711095</v>
      </c>
      <c r="L2860" s="13">
        <f t="shared" si="182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>E2860/D2860</f>
        <v>0</v>
      </c>
      <c r="S2860" t="str">
        <f t="shared" si="184"/>
        <v>theater</v>
      </c>
      <c r="T2860" t="str">
        <f t="shared" si="183"/>
        <v>plays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81"/>
        <v>42293.362314814818</v>
      </c>
      <c r="K2861">
        <v>1439800904</v>
      </c>
      <c r="L2861" s="13">
        <f t="shared" si="182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>E2861/D2861</f>
        <v>1.7500000000000002E-2</v>
      </c>
      <c r="S2861" t="str">
        <f t="shared" si="184"/>
        <v>theater</v>
      </c>
      <c r="T2861" t="str">
        <f t="shared" si="183"/>
        <v>plays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81"/>
        <v>42540.800648148142</v>
      </c>
      <c r="K2862">
        <v>1461179576</v>
      </c>
      <c r="L2862" s="13">
        <f t="shared" si="182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>E2862/D2862</f>
        <v>6.6500000000000004E-2</v>
      </c>
      <c r="S2862" t="str">
        <f t="shared" si="184"/>
        <v>theater</v>
      </c>
      <c r="T2862" t="str">
        <f t="shared" si="183"/>
        <v>plays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81"/>
        <v>42271.590833333335</v>
      </c>
      <c r="K2863">
        <v>1441894248</v>
      </c>
      <c r="L2863" s="13">
        <f t="shared" si="182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>E2863/D2863</f>
        <v>0.32</v>
      </c>
      <c r="S2863" t="str">
        <f t="shared" si="184"/>
        <v>theater</v>
      </c>
      <c r="T2863" t="str">
        <f t="shared" si="183"/>
        <v>plays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81"/>
        <v>41814.789687500001</v>
      </c>
      <c r="K2864">
        <v>1401044229</v>
      </c>
      <c r="L2864" s="13">
        <f t="shared" si="182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>E2864/D2864</f>
        <v>4.3307086614173228E-3</v>
      </c>
      <c r="S2864" t="str">
        <f t="shared" si="184"/>
        <v>theater</v>
      </c>
      <c r="T2864" t="str">
        <f t="shared" si="183"/>
        <v>plays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81"/>
        <v>41891.675034722226</v>
      </c>
      <c r="K2865">
        <v>1405095123</v>
      </c>
      <c r="L2865" s="13">
        <f t="shared" si="182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>E2865/D2865</f>
        <v>4.0000000000000002E-4</v>
      </c>
      <c r="S2865" t="str">
        <f t="shared" si="184"/>
        <v>theater</v>
      </c>
      <c r="T2865" t="str">
        <f t="shared" si="183"/>
        <v>plays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81"/>
        <v>42202.554166666669</v>
      </c>
      <c r="K2866">
        <v>1434552207</v>
      </c>
      <c r="L2866" s="13">
        <f t="shared" si="182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>E2866/D2866</f>
        <v>1.6E-2</v>
      </c>
      <c r="S2866" t="str">
        <f t="shared" si="184"/>
        <v>theater</v>
      </c>
      <c r="T2866" t="str">
        <f t="shared" si="183"/>
        <v>plays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81"/>
        <v>42010.114108796297</v>
      </c>
      <c r="K2867">
        <v>1415328259</v>
      </c>
      <c r="L2867" s="13">
        <f t="shared" si="182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>E2867/D2867</f>
        <v>0</v>
      </c>
      <c r="S2867" t="str">
        <f t="shared" si="184"/>
        <v>theater</v>
      </c>
      <c r="T2867" t="str">
        <f t="shared" si="183"/>
        <v>plays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81"/>
        <v>42657.916666666672</v>
      </c>
      <c r="K2868">
        <v>1473893721</v>
      </c>
      <c r="L2868" s="13">
        <f t="shared" si="182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>E2868/D2868</f>
        <v>8.9999999999999993E-3</v>
      </c>
      <c r="S2868" t="str">
        <f t="shared" si="184"/>
        <v>theater</v>
      </c>
      <c r="T2868" t="str">
        <f t="shared" si="183"/>
        <v>plays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81"/>
        <v>42555.166666666672</v>
      </c>
      <c r="K2869">
        <v>1465533672</v>
      </c>
      <c r="L2869" s="13">
        <f t="shared" si="182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>E2869/D2869</f>
        <v>0.2016</v>
      </c>
      <c r="S2869" t="str">
        <f t="shared" si="184"/>
        <v>theater</v>
      </c>
      <c r="T2869" t="str">
        <f t="shared" si="183"/>
        <v>plays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81"/>
        <v>42648.827013888891</v>
      </c>
      <c r="K2870">
        <v>1473105054</v>
      </c>
      <c r="L2870" s="13">
        <f t="shared" si="182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>E2870/D2870</f>
        <v>0.42011733333333334</v>
      </c>
      <c r="S2870" t="str">
        <f t="shared" si="184"/>
        <v>theater</v>
      </c>
      <c r="T2870" t="str">
        <f t="shared" si="183"/>
        <v>plays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81"/>
        <v>42570.593530092592</v>
      </c>
      <c r="K2871">
        <v>1466345681</v>
      </c>
      <c r="L2871" s="13">
        <f t="shared" si="182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>E2871/D2871</f>
        <v>8.8500000000000002E-3</v>
      </c>
      <c r="S2871" t="str">
        <f t="shared" si="184"/>
        <v>theater</v>
      </c>
      <c r="T2871" t="str">
        <f t="shared" si="183"/>
        <v>plays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81"/>
        <v>41776.189409722225</v>
      </c>
      <c r="K2872">
        <v>1397709165</v>
      </c>
      <c r="L2872" s="13">
        <f t="shared" si="182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>E2872/D2872</f>
        <v>0.15</v>
      </c>
      <c r="S2872" t="str">
        <f t="shared" si="184"/>
        <v>theater</v>
      </c>
      <c r="T2872" t="str">
        <f t="shared" si="183"/>
        <v>plays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81"/>
        <v>41994.738576388889</v>
      </c>
      <c r="K2873">
        <v>1417455813</v>
      </c>
      <c r="L2873" s="13">
        <f t="shared" si="182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>E2873/D2873</f>
        <v>4.6699999999999998E-2</v>
      </c>
      <c r="S2873" t="str">
        <f t="shared" si="184"/>
        <v>theater</v>
      </c>
      <c r="T2873" t="str">
        <f t="shared" si="183"/>
        <v>plays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81"/>
        <v>42175.11618055556</v>
      </c>
      <c r="K2874">
        <v>1429584438</v>
      </c>
      <c r="L2874" s="13">
        <f t="shared" si="182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>E2874/D2874</f>
        <v>0</v>
      </c>
      <c r="S2874" t="str">
        <f t="shared" si="184"/>
        <v>theater</v>
      </c>
      <c r="T2874" t="str">
        <f t="shared" si="183"/>
        <v>plays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81"/>
        <v>42032.817488425921</v>
      </c>
      <c r="K2875">
        <v>1419881831</v>
      </c>
      <c r="L2875" s="13">
        <f t="shared" si="182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>E2875/D2875</f>
        <v>0.38119999999999998</v>
      </c>
      <c r="S2875" t="str">
        <f t="shared" si="184"/>
        <v>theater</v>
      </c>
      <c r="T2875" t="str">
        <f t="shared" si="183"/>
        <v>plays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81"/>
        <v>42752.84474537037</v>
      </c>
      <c r="K2876">
        <v>1482092186</v>
      </c>
      <c r="L2876" s="13">
        <f t="shared" si="182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>E2876/D2876</f>
        <v>5.4199999999999998E-2</v>
      </c>
      <c r="S2876" t="str">
        <f t="shared" si="184"/>
        <v>theater</v>
      </c>
      <c r="T2876" t="str">
        <f t="shared" si="183"/>
        <v>plays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81"/>
        <v>42495.128391203703</v>
      </c>
      <c r="K2877">
        <v>1459825493</v>
      </c>
      <c r="L2877" s="13">
        <f t="shared" si="182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>E2877/D2877</f>
        <v>3.5E-4</v>
      </c>
      <c r="S2877" t="str">
        <f t="shared" si="184"/>
        <v>theater</v>
      </c>
      <c r="T2877" t="str">
        <f t="shared" si="183"/>
        <v>plays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81"/>
        <v>42201.743969907402</v>
      </c>
      <c r="K2878">
        <v>1434477079</v>
      </c>
      <c r="L2878" s="13">
        <f t="shared" si="182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>E2878/D2878</f>
        <v>0</v>
      </c>
      <c r="S2878" t="str">
        <f t="shared" si="184"/>
        <v>theater</v>
      </c>
      <c r="T2878" t="str">
        <f t="shared" si="183"/>
        <v>plays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81"/>
        <v>42704.708333333328</v>
      </c>
      <c r="K2879">
        <v>1477781724</v>
      </c>
      <c r="L2879" s="13">
        <f t="shared" si="182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>E2879/D2879</f>
        <v>0.10833333333333334</v>
      </c>
      <c r="S2879" t="str">
        <f t="shared" si="184"/>
        <v>theater</v>
      </c>
      <c r="T2879" t="str">
        <f t="shared" si="183"/>
        <v>plays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81"/>
        <v>42188.615682870368</v>
      </c>
      <c r="K2880">
        <v>1430750795</v>
      </c>
      <c r="L2880" s="13">
        <f t="shared" si="182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>E2880/D2880</f>
        <v>2.1000000000000001E-2</v>
      </c>
      <c r="S2880" t="str">
        <f t="shared" si="184"/>
        <v>theater</v>
      </c>
      <c r="T2880" t="str">
        <f t="shared" si="183"/>
        <v>plays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81"/>
        <v>42389.725243055553</v>
      </c>
      <c r="K2881">
        <v>1450718661</v>
      </c>
      <c r="L2881" s="13">
        <f t="shared" si="182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>E2881/D2881</f>
        <v>2.5892857142857141E-3</v>
      </c>
      <c r="S2881" t="str">
        <f t="shared" si="184"/>
        <v>theater</v>
      </c>
      <c r="T2881" t="str">
        <f t="shared" si="183"/>
        <v>plays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81"/>
        <v>42236.711805555555</v>
      </c>
      <c r="K2882">
        <v>1436305452</v>
      </c>
      <c r="L2882" s="13">
        <f t="shared" si="182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>E2882/D2882</f>
        <v>0.23333333333333334</v>
      </c>
      <c r="S2882" t="str">
        <f t="shared" si="184"/>
        <v>theater</v>
      </c>
      <c r="T2882" t="str">
        <f t="shared" si="183"/>
        <v>plays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5">(((I2883/60)/60)/24)+DATE(1970,1,1)</f>
        <v>41976.639305555553</v>
      </c>
      <c r="K2883">
        <v>1412432436</v>
      </c>
      <c r="L2883" s="13">
        <f t="shared" ref="L2883:L2946" si="186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>E2883/D2883</f>
        <v>0</v>
      </c>
      <c r="S2883" t="str">
        <f t="shared" si="184"/>
        <v>theater</v>
      </c>
      <c r="T2883" t="str">
        <f t="shared" ref="T2883:T2946" si="187">RIGHT(P2883,LEN(P2883)-SEARCH("/",P2883))</f>
        <v>plays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5"/>
        <v>42491.596273148149</v>
      </c>
      <c r="K2884">
        <v>1459520318</v>
      </c>
      <c r="L2884" s="13">
        <f t="shared" si="186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>E2884/D2884</f>
        <v>0.33600000000000002</v>
      </c>
      <c r="S2884" t="str">
        <f t="shared" si="184"/>
        <v>theater</v>
      </c>
      <c r="T2884" t="str">
        <f t="shared" si="187"/>
        <v>plays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5"/>
        <v>42406.207638888889</v>
      </c>
      <c r="K2885">
        <v>1451684437</v>
      </c>
      <c r="L2885" s="13">
        <f t="shared" si="186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>E2885/D2885</f>
        <v>0.1908</v>
      </c>
      <c r="S2885" t="str">
        <f t="shared" si="184"/>
        <v>theater</v>
      </c>
      <c r="T2885" t="str">
        <f t="shared" si="187"/>
        <v>plays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5"/>
        <v>41978.727256944447</v>
      </c>
      <c r="K2886">
        <v>1415208435</v>
      </c>
      <c r="L2886" s="13">
        <f t="shared" si="186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>E2886/D2886</f>
        <v>4.1111111111111114E-3</v>
      </c>
      <c r="S2886" t="str">
        <f t="shared" si="184"/>
        <v>theater</v>
      </c>
      <c r="T2886" t="str">
        <f t="shared" si="187"/>
        <v>plays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5"/>
        <v>42077.034733796296</v>
      </c>
      <c r="K2887">
        <v>1423705801</v>
      </c>
      <c r="L2887" s="13">
        <f t="shared" si="186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>E2887/D2887</f>
        <v>0.32500000000000001</v>
      </c>
      <c r="S2887" t="str">
        <f t="shared" si="184"/>
        <v>theater</v>
      </c>
      <c r="T2887" t="str">
        <f t="shared" si="187"/>
        <v>plays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5"/>
        <v>42266.165972222225</v>
      </c>
      <c r="K2888">
        <v>1442243484</v>
      </c>
      <c r="L2888" s="13">
        <f t="shared" si="186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>E2888/D2888</f>
        <v>0.05</v>
      </c>
      <c r="S2888" t="str">
        <f t="shared" si="184"/>
        <v>theater</v>
      </c>
      <c r="T2888" t="str">
        <f t="shared" si="187"/>
        <v>plays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5"/>
        <v>42015.427361111113</v>
      </c>
      <c r="K2889">
        <v>1418379324</v>
      </c>
      <c r="L2889" s="13">
        <f t="shared" si="186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>E2889/D2889</f>
        <v>1.6666666666666668E-3</v>
      </c>
      <c r="S2889" t="str">
        <f t="shared" si="184"/>
        <v>theater</v>
      </c>
      <c r="T2889" t="str">
        <f t="shared" si="187"/>
        <v>plays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5"/>
        <v>41930.207638888889</v>
      </c>
      <c r="K2890">
        <v>1412945440</v>
      </c>
      <c r="L2890" s="13">
        <f t="shared" si="186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>E2890/D2890</f>
        <v>0</v>
      </c>
      <c r="S2890" t="str">
        <f t="shared" si="184"/>
        <v>theater</v>
      </c>
      <c r="T2890" t="str">
        <f t="shared" si="187"/>
        <v>plays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5"/>
        <v>41880.863252314812</v>
      </c>
      <c r="K2891">
        <v>1406752985</v>
      </c>
      <c r="L2891" s="13">
        <f t="shared" si="186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>E2891/D2891</f>
        <v>0.38066666666666665</v>
      </c>
      <c r="S2891" t="str">
        <f t="shared" ref="S2891:S2954" si="188">LEFT(P2891,SEARCH("/",P2891)-1)</f>
        <v>theater</v>
      </c>
      <c r="T2891" t="str">
        <f t="shared" si="187"/>
        <v>plays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5"/>
        <v>41860.125</v>
      </c>
      <c r="K2892">
        <v>1405100992</v>
      </c>
      <c r="L2892" s="13">
        <f t="shared" si="186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>E2892/D2892</f>
        <v>1.0500000000000001E-2</v>
      </c>
      <c r="S2892" t="str">
        <f t="shared" si="188"/>
        <v>theater</v>
      </c>
      <c r="T2892" t="str">
        <f t="shared" si="187"/>
        <v>plays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5"/>
        <v>42475.84175925926</v>
      </c>
      <c r="K2893">
        <v>1455570728</v>
      </c>
      <c r="L2893" s="13">
        <f t="shared" si="186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>E2893/D2893</f>
        <v>2.7300000000000001E-2</v>
      </c>
      <c r="S2893" t="str">
        <f t="shared" si="188"/>
        <v>theater</v>
      </c>
      <c r="T2893" t="str">
        <f t="shared" si="187"/>
        <v>plays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5"/>
        <v>41876.875</v>
      </c>
      <c r="K2894">
        <v>1408381704</v>
      </c>
      <c r="L2894" s="13">
        <f t="shared" si="186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>E2894/D2894</f>
        <v>9.0909090909090912E-2</v>
      </c>
      <c r="S2894" t="str">
        <f t="shared" si="188"/>
        <v>theater</v>
      </c>
      <c r="T2894" t="str">
        <f t="shared" si="187"/>
        <v>plays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5"/>
        <v>42013.083333333328</v>
      </c>
      <c r="K2895">
        <v>1415644395</v>
      </c>
      <c r="L2895" s="13">
        <f t="shared" si="186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>E2895/D2895</f>
        <v>5.0000000000000001E-3</v>
      </c>
      <c r="S2895" t="str">
        <f t="shared" si="188"/>
        <v>theater</v>
      </c>
      <c r="T2895" t="str">
        <f t="shared" si="187"/>
        <v>plays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5"/>
        <v>42097.944618055553</v>
      </c>
      <c r="K2896">
        <v>1422920415</v>
      </c>
      <c r="L2896" s="13">
        <f t="shared" si="186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>E2896/D2896</f>
        <v>0</v>
      </c>
      <c r="S2896" t="str">
        <f t="shared" si="188"/>
        <v>theater</v>
      </c>
      <c r="T2896" t="str">
        <f t="shared" si="187"/>
        <v>plays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5"/>
        <v>41812.875</v>
      </c>
      <c r="K2897">
        <v>1403356792</v>
      </c>
      <c r="L2897" s="13">
        <f t="shared" si="186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>E2897/D2897</f>
        <v>4.5999999999999999E-2</v>
      </c>
      <c r="S2897" t="str">
        <f t="shared" si="188"/>
        <v>theater</v>
      </c>
      <c r="T2897" t="str">
        <f t="shared" si="187"/>
        <v>plays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5"/>
        <v>42716.25</v>
      </c>
      <c r="K2898">
        <v>1480283321</v>
      </c>
      <c r="L2898" s="13">
        <f t="shared" si="186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>E2898/D2898</f>
        <v>0.20833333333333334</v>
      </c>
      <c r="S2898" t="str">
        <f t="shared" si="188"/>
        <v>theater</v>
      </c>
      <c r="T2898" t="str">
        <f t="shared" si="187"/>
        <v>plays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5"/>
        <v>42288.645196759258</v>
      </c>
      <c r="K2899">
        <v>1441985458</v>
      </c>
      <c r="L2899" s="13">
        <f t="shared" si="186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>E2899/D2899</f>
        <v>4.583333333333333E-2</v>
      </c>
      <c r="S2899" t="str">
        <f t="shared" si="188"/>
        <v>theater</v>
      </c>
      <c r="T2899" t="str">
        <f t="shared" si="187"/>
        <v>plays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5"/>
        <v>42308.664965277778</v>
      </c>
      <c r="K2900">
        <v>1443715053</v>
      </c>
      <c r="L2900" s="13">
        <f t="shared" si="186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>E2900/D2900</f>
        <v>4.2133333333333335E-2</v>
      </c>
      <c r="S2900" t="str">
        <f t="shared" si="188"/>
        <v>theater</v>
      </c>
      <c r="T2900" t="str">
        <f t="shared" si="187"/>
        <v>plays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5"/>
        <v>42575.078217592592</v>
      </c>
      <c r="K2901">
        <v>1464141158</v>
      </c>
      <c r="L2901" s="13">
        <f t="shared" si="186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>E2901/D2901</f>
        <v>0</v>
      </c>
      <c r="S2901" t="str">
        <f t="shared" si="188"/>
        <v>theater</v>
      </c>
      <c r="T2901" t="str">
        <f t="shared" si="187"/>
        <v>plays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5"/>
        <v>41860.234166666669</v>
      </c>
      <c r="K2902">
        <v>1404970632</v>
      </c>
      <c r="L2902" s="13">
        <f t="shared" si="186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>E2902/D2902</f>
        <v>0.61909090909090914</v>
      </c>
      <c r="S2902" t="str">
        <f t="shared" si="188"/>
        <v>theater</v>
      </c>
      <c r="T2902" t="str">
        <f t="shared" si="187"/>
        <v>plays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5"/>
        <v>42042.904386574075</v>
      </c>
      <c r="K2903">
        <v>1418161339</v>
      </c>
      <c r="L2903" s="13">
        <f t="shared" si="186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>E2903/D2903</f>
        <v>8.0000000000000002E-3</v>
      </c>
      <c r="S2903" t="str">
        <f t="shared" si="188"/>
        <v>theater</v>
      </c>
      <c r="T2903" t="str">
        <f t="shared" si="187"/>
        <v>plays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5"/>
        <v>42240.439768518518</v>
      </c>
      <c r="K2904">
        <v>1437820396</v>
      </c>
      <c r="L2904" s="13">
        <f t="shared" si="186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>E2904/D2904</f>
        <v>1.6666666666666666E-4</v>
      </c>
      <c r="S2904" t="str">
        <f t="shared" si="188"/>
        <v>theater</v>
      </c>
      <c r="T2904" t="str">
        <f t="shared" si="187"/>
        <v>plays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5"/>
        <v>42256.166874999995</v>
      </c>
      <c r="K2905">
        <v>1436587218</v>
      </c>
      <c r="L2905" s="13">
        <f t="shared" si="186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>E2905/D2905</f>
        <v>7.7999999999999996E-3</v>
      </c>
      <c r="S2905" t="str">
        <f t="shared" si="188"/>
        <v>theater</v>
      </c>
      <c r="T2905" t="str">
        <f t="shared" si="187"/>
        <v>plays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5"/>
        <v>41952.5</v>
      </c>
      <c r="K2906">
        <v>1414538031</v>
      </c>
      <c r="L2906" s="13">
        <f t="shared" si="186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>E2906/D2906</f>
        <v>0.05</v>
      </c>
      <c r="S2906" t="str">
        <f t="shared" si="188"/>
        <v>theater</v>
      </c>
      <c r="T2906" t="str">
        <f t="shared" si="187"/>
        <v>plays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5"/>
        <v>42620.056863425925</v>
      </c>
      <c r="K2907">
        <v>1472001713</v>
      </c>
      <c r="L2907" s="13">
        <f t="shared" si="186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>E2907/D2907</f>
        <v>0.17771428571428571</v>
      </c>
      <c r="S2907" t="str">
        <f t="shared" si="188"/>
        <v>theater</v>
      </c>
      <c r="T2907" t="str">
        <f t="shared" si="187"/>
        <v>plays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5"/>
        <v>42217.041666666672</v>
      </c>
      <c r="K2908">
        <v>1436888066</v>
      </c>
      <c r="L2908" s="13">
        <f t="shared" si="186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>E2908/D2908</f>
        <v>9.4166666666666662E-2</v>
      </c>
      <c r="S2908" t="str">
        <f t="shared" si="188"/>
        <v>theater</v>
      </c>
      <c r="T2908" t="str">
        <f t="shared" si="187"/>
        <v>plays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5"/>
        <v>42504.877743055549</v>
      </c>
      <c r="K2909">
        <v>1458075837</v>
      </c>
      <c r="L2909" s="13">
        <f t="shared" si="186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>E2909/D2909</f>
        <v>8.0000000000000004E-4</v>
      </c>
      <c r="S2909" t="str">
        <f t="shared" si="188"/>
        <v>theater</v>
      </c>
      <c r="T2909" t="str">
        <f t="shared" si="187"/>
        <v>plays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5"/>
        <v>42529.731701388882</v>
      </c>
      <c r="K2910">
        <v>1462815219</v>
      </c>
      <c r="L2910" s="13">
        <f t="shared" si="186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>E2910/D2910</f>
        <v>2.75E-2</v>
      </c>
      <c r="S2910" t="str">
        <f t="shared" si="188"/>
        <v>theater</v>
      </c>
      <c r="T2910" t="str">
        <f t="shared" si="187"/>
        <v>plays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5"/>
        <v>41968.823611111111</v>
      </c>
      <c r="K2911">
        <v>1413527001</v>
      </c>
      <c r="L2911" s="13">
        <f t="shared" si="186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>E2911/D2911</f>
        <v>1.1111111111111112E-4</v>
      </c>
      <c r="S2911" t="str">
        <f t="shared" si="188"/>
        <v>theater</v>
      </c>
      <c r="T2911" t="str">
        <f t="shared" si="187"/>
        <v>plays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5"/>
        <v>42167.841284722221</v>
      </c>
      <c r="K2912">
        <v>1428955887</v>
      </c>
      <c r="L2912" s="13">
        <f t="shared" si="186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>E2912/D2912</f>
        <v>3.3333333333333335E-5</v>
      </c>
      <c r="S2912" t="str">
        <f t="shared" si="188"/>
        <v>theater</v>
      </c>
      <c r="T2912" t="str">
        <f t="shared" si="187"/>
        <v>plays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5"/>
        <v>42182.768819444449</v>
      </c>
      <c r="K2913">
        <v>1431973626</v>
      </c>
      <c r="L2913" s="13">
        <f t="shared" si="186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>E2913/D2913</f>
        <v>0.36499999999999999</v>
      </c>
      <c r="S2913" t="str">
        <f t="shared" si="188"/>
        <v>theater</v>
      </c>
      <c r="T2913" t="str">
        <f t="shared" si="187"/>
        <v>plays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5"/>
        <v>42384.131643518514</v>
      </c>
      <c r="K2914">
        <v>1450235374</v>
      </c>
      <c r="L2914" s="13">
        <f t="shared" si="186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>E2914/D2914</f>
        <v>0.14058171745152354</v>
      </c>
      <c r="S2914" t="str">
        <f t="shared" si="188"/>
        <v>theater</v>
      </c>
      <c r="T2914" t="str">
        <f t="shared" si="187"/>
        <v>plays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5"/>
        <v>41888.922905092593</v>
      </c>
      <c r="K2915">
        <v>1404857339</v>
      </c>
      <c r="L2915" s="13">
        <f t="shared" si="186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>E2915/D2915</f>
        <v>2.0000000000000001E-4</v>
      </c>
      <c r="S2915" t="str">
        <f t="shared" si="188"/>
        <v>theater</v>
      </c>
      <c r="T2915" t="str">
        <f t="shared" si="187"/>
        <v>plays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5"/>
        <v>42077.865671296298</v>
      </c>
      <c r="K2916">
        <v>1421185594</v>
      </c>
      <c r="L2916" s="13">
        <f t="shared" si="186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>E2916/D2916</f>
        <v>4.0000000000000003E-5</v>
      </c>
      <c r="S2916" t="str">
        <f t="shared" si="188"/>
        <v>theater</v>
      </c>
      <c r="T2916" t="str">
        <f t="shared" si="187"/>
        <v>plays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5"/>
        <v>42445.356365740736</v>
      </c>
      <c r="K2917">
        <v>1455528790</v>
      </c>
      <c r="L2917" s="13">
        <f t="shared" si="186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>E2917/D2917</f>
        <v>0.61099999999999999</v>
      </c>
      <c r="S2917" t="str">
        <f t="shared" si="188"/>
        <v>theater</v>
      </c>
      <c r="T2917" t="str">
        <f t="shared" si="187"/>
        <v>plays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5"/>
        <v>41778.476724537039</v>
      </c>
      <c r="K2918">
        <v>1398511589</v>
      </c>
      <c r="L2918" s="13">
        <f t="shared" si="186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>E2918/D2918</f>
        <v>7.8378378378378383E-2</v>
      </c>
      <c r="S2918" t="str">
        <f t="shared" si="188"/>
        <v>theater</v>
      </c>
      <c r="T2918" t="str">
        <f t="shared" si="187"/>
        <v>plays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5"/>
        <v>42263.234340277777</v>
      </c>
      <c r="K2919">
        <v>1440826647</v>
      </c>
      <c r="L2919" s="13">
        <f t="shared" si="186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>E2919/D2919</f>
        <v>0.2185</v>
      </c>
      <c r="S2919" t="str">
        <f t="shared" si="188"/>
        <v>theater</v>
      </c>
      <c r="T2919" t="str">
        <f t="shared" si="187"/>
        <v>plays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5"/>
        <v>42306.629710648151</v>
      </c>
      <c r="K2920">
        <v>1443712007</v>
      </c>
      <c r="L2920" s="13">
        <f t="shared" si="186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>E2920/D2920</f>
        <v>0.27239999999999998</v>
      </c>
      <c r="S2920" t="str">
        <f t="shared" si="188"/>
        <v>theater</v>
      </c>
      <c r="T2920" t="str">
        <f t="shared" si="187"/>
        <v>plays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5"/>
        <v>41856.61954861111</v>
      </c>
      <c r="K2921">
        <v>1404658329</v>
      </c>
      <c r="L2921" s="13">
        <f t="shared" si="186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>E2921/D2921</f>
        <v>8.5000000000000006E-2</v>
      </c>
      <c r="S2921" t="str">
        <f t="shared" si="188"/>
        <v>theater</v>
      </c>
      <c r="T2921" t="str">
        <f t="shared" si="187"/>
        <v>plays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5"/>
        <v>42088.750810185185</v>
      </c>
      <c r="K2922">
        <v>1424718070</v>
      </c>
      <c r="L2922" s="13">
        <f t="shared" si="186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>E2922/D2922</f>
        <v>0.26840000000000003</v>
      </c>
      <c r="S2922" t="str">
        <f t="shared" si="188"/>
        <v>theater</v>
      </c>
      <c r="T2922" t="str">
        <f t="shared" si="187"/>
        <v>plays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5"/>
        <v>41907.886620370373</v>
      </c>
      <c r="K2923">
        <v>1409087804</v>
      </c>
      <c r="L2923" s="13">
        <f t="shared" si="186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>E2923/D2923</f>
        <v>1.29</v>
      </c>
      <c r="S2923" t="str">
        <f t="shared" si="188"/>
        <v>theater</v>
      </c>
      <c r="T2923" t="str">
        <f t="shared" si="187"/>
        <v>musical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5"/>
        <v>42142.874155092592</v>
      </c>
      <c r="K2924">
        <v>1428094727</v>
      </c>
      <c r="L2924" s="13">
        <f t="shared" si="186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>E2924/D2924</f>
        <v>1</v>
      </c>
      <c r="S2924" t="str">
        <f t="shared" si="188"/>
        <v>theater</v>
      </c>
      <c r="T2924" t="str">
        <f t="shared" si="187"/>
        <v>musical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5"/>
        <v>42028.125</v>
      </c>
      <c r="K2925">
        <v>1420774779</v>
      </c>
      <c r="L2925" s="13">
        <f t="shared" si="186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>E2925/D2925</f>
        <v>1</v>
      </c>
      <c r="S2925" t="str">
        <f t="shared" si="188"/>
        <v>theater</v>
      </c>
      <c r="T2925" t="str">
        <f t="shared" si="187"/>
        <v>musical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5"/>
        <v>42133.165972222225</v>
      </c>
      <c r="K2926">
        <v>1428585710</v>
      </c>
      <c r="L2926" s="13">
        <f t="shared" si="186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>E2926/D2926</f>
        <v>1.032</v>
      </c>
      <c r="S2926" t="str">
        <f t="shared" si="188"/>
        <v>theater</v>
      </c>
      <c r="T2926" t="str">
        <f t="shared" si="187"/>
        <v>musical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5"/>
        <v>41893.584120370368</v>
      </c>
      <c r="K2927">
        <v>1407852068</v>
      </c>
      <c r="L2927" s="13">
        <f t="shared" si="186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>E2927/D2927</f>
        <v>1.0244597777777777</v>
      </c>
      <c r="S2927" t="str">
        <f t="shared" si="188"/>
        <v>theater</v>
      </c>
      <c r="T2927" t="str">
        <f t="shared" si="187"/>
        <v>musical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5"/>
        <v>42058.765960648147</v>
      </c>
      <c r="K2928">
        <v>1423506179</v>
      </c>
      <c r="L2928" s="13">
        <f t="shared" si="186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>E2928/D2928</f>
        <v>1.25</v>
      </c>
      <c r="S2928" t="str">
        <f t="shared" si="188"/>
        <v>theater</v>
      </c>
      <c r="T2928" t="str">
        <f t="shared" si="187"/>
        <v>musical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5"/>
        <v>41835.208333333336</v>
      </c>
      <c r="K2929">
        <v>1402934629</v>
      </c>
      <c r="L2929" s="13">
        <f t="shared" si="186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>E2929/D2929</f>
        <v>1.3083333333333333</v>
      </c>
      <c r="S2929" t="str">
        <f t="shared" si="188"/>
        <v>theater</v>
      </c>
      <c r="T2929" t="str">
        <f t="shared" si="187"/>
        <v>musical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5"/>
        <v>42433.998217592598</v>
      </c>
      <c r="K2930">
        <v>1454543846</v>
      </c>
      <c r="L2930" s="13">
        <f t="shared" si="186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>E2930/D2930</f>
        <v>1</v>
      </c>
      <c r="S2930" t="str">
        <f t="shared" si="188"/>
        <v>theater</v>
      </c>
      <c r="T2930" t="str">
        <f t="shared" si="187"/>
        <v>musical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5"/>
        <v>41784.564328703702</v>
      </c>
      <c r="K2931">
        <v>1398432758</v>
      </c>
      <c r="L2931" s="13">
        <f t="shared" si="186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>E2931/D2931</f>
        <v>1.02069375</v>
      </c>
      <c r="S2931" t="str">
        <f t="shared" si="188"/>
        <v>theater</v>
      </c>
      <c r="T2931" t="str">
        <f t="shared" si="187"/>
        <v>musical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5"/>
        <v>42131.584074074075</v>
      </c>
      <c r="K2932">
        <v>1428415264</v>
      </c>
      <c r="L2932" s="13">
        <f t="shared" si="186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>E2932/D2932</f>
        <v>1.0092000000000001</v>
      </c>
      <c r="S2932" t="str">
        <f t="shared" si="188"/>
        <v>theater</v>
      </c>
      <c r="T2932" t="str">
        <f t="shared" si="187"/>
        <v>musical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5"/>
        <v>41897.255555555559</v>
      </c>
      <c r="K2933">
        <v>1408604363</v>
      </c>
      <c r="L2933" s="13">
        <f t="shared" si="186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>E2933/D2933</f>
        <v>1.06</v>
      </c>
      <c r="S2933" t="str">
        <f t="shared" si="188"/>
        <v>theater</v>
      </c>
      <c r="T2933" t="str">
        <f t="shared" si="187"/>
        <v>musical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5"/>
        <v>42056.458333333328</v>
      </c>
      <c r="K2934">
        <v>1421812637</v>
      </c>
      <c r="L2934" s="13">
        <f t="shared" si="186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>E2934/D2934</f>
        <v>1.0509677419354839</v>
      </c>
      <c r="S2934" t="str">
        <f t="shared" si="188"/>
        <v>theater</v>
      </c>
      <c r="T2934" t="str">
        <f t="shared" si="187"/>
        <v>musical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5"/>
        <v>42525.956631944442</v>
      </c>
      <c r="K2935">
        <v>1462489053</v>
      </c>
      <c r="L2935" s="13">
        <f t="shared" si="186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>E2935/D2935</f>
        <v>1.0276000000000001</v>
      </c>
      <c r="S2935" t="str">
        <f t="shared" si="188"/>
        <v>theater</v>
      </c>
      <c r="T2935" t="str">
        <f t="shared" si="187"/>
        <v>musical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5"/>
        <v>41805.636157407411</v>
      </c>
      <c r="K2936">
        <v>1400253364</v>
      </c>
      <c r="L2936" s="13">
        <f t="shared" si="186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>E2936/D2936</f>
        <v>1.08</v>
      </c>
      <c r="S2936" t="str">
        <f t="shared" si="188"/>
        <v>theater</v>
      </c>
      <c r="T2936" t="str">
        <f t="shared" si="187"/>
        <v>musical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5"/>
        <v>42611.708333333328</v>
      </c>
      <c r="K2937">
        <v>1467468008</v>
      </c>
      <c r="L2937" s="13">
        <f t="shared" si="186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>E2937/D2937</f>
        <v>1.0088571428571429</v>
      </c>
      <c r="S2937" t="str">
        <f t="shared" si="188"/>
        <v>theater</v>
      </c>
      <c r="T2937" t="str">
        <f t="shared" si="187"/>
        <v>musical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5"/>
        <v>41925.207638888889</v>
      </c>
      <c r="K2938">
        <v>1412091423</v>
      </c>
      <c r="L2938" s="13">
        <f t="shared" si="186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>E2938/D2938</f>
        <v>1.28</v>
      </c>
      <c r="S2938" t="str">
        <f t="shared" si="188"/>
        <v>theater</v>
      </c>
      <c r="T2938" t="str">
        <f t="shared" si="187"/>
        <v>musical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5"/>
        <v>41833.457326388889</v>
      </c>
      <c r="K2939">
        <v>1402657113</v>
      </c>
      <c r="L2939" s="13">
        <f t="shared" si="186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>E2939/D2939</f>
        <v>1.3333333333333333</v>
      </c>
      <c r="S2939" t="str">
        <f t="shared" si="188"/>
        <v>theater</v>
      </c>
      <c r="T2939" t="str">
        <f t="shared" si="187"/>
        <v>musical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5"/>
        <v>42034.703865740739</v>
      </c>
      <c r="K2940">
        <v>1420044814</v>
      </c>
      <c r="L2940" s="13">
        <f t="shared" si="186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>E2940/D2940</f>
        <v>1.0137499999999999</v>
      </c>
      <c r="S2940" t="str">
        <f t="shared" si="188"/>
        <v>theater</v>
      </c>
      <c r="T2940" t="str">
        <f t="shared" si="187"/>
        <v>musical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5"/>
        <v>41879.041666666664</v>
      </c>
      <c r="K2941">
        <v>1406316312</v>
      </c>
      <c r="L2941" s="13">
        <f t="shared" si="186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>E2941/D2941</f>
        <v>1.0287500000000001</v>
      </c>
      <c r="S2941" t="str">
        <f t="shared" si="188"/>
        <v>theater</v>
      </c>
      <c r="T2941" t="str">
        <f t="shared" si="187"/>
        <v>musical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5"/>
        <v>42022.773356481484</v>
      </c>
      <c r="K2942">
        <v>1418150018</v>
      </c>
      <c r="L2942" s="13">
        <f t="shared" si="186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>E2942/D2942</f>
        <v>1.0724</v>
      </c>
      <c r="S2942" t="str">
        <f t="shared" si="188"/>
        <v>theater</v>
      </c>
      <c r="T2942" t="str">
        <f t="shared" si="187"/>
        <v>musical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5"/>
        <v>42064.960127314815</v>
      </c>
      <c r="K2943">
        <v>1422658955</v>
      </c>
      <c r="L2943" s="13">
        <f t="shared" si="186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>E2943/D2943</f>
        <v>4.0000000000000003E-5</v>
      </c>
      <c r="S2943" t="str">
        <f t="shared" si="188"/>
        <v>theater</v>
      </c>
      <c r="T2943" t="str">
        <f t="shared" si="187"/>
        <v>spaces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5"/>
        <v>42354.845833333333</v>
      </c>
      <c r="K2944">
        <v>1448565459</v>
      </c>
      <c r="L2944" s="13">
        <f t="shared" si="186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>E2944/D2944</f>
        <v>0.20424999999999999</v>
      </c>
      <c r="S2944" t="str">
        <f t="shared" si="188"/>
        <v>theater</v>
      </c>
      <c r="T2944" t="str">
        <f t="shared" si="187"/>
        <v>spaces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5"/>
        <v>42107.129398148143</v>
      </c>
      <c r="K2945">
        <v>1426302380</v>
      </c>
      <c r="L2945" s="13">
        <f t="shared" si="186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>E2945/D2945</f>
        <v>0</v>
      </c>
      <c r="S2945" t="str">
        <f t="shared" si="188"/>
        <v>theater</v>
      </c>
      <c r="T2945" t="str">
        <f t="shared" si="187"/>
        <v>spaces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5"/>
        <v>42162.9143287037</v>
      </c>
      <c r="K2946">
        <v>1431122198</v>
      </c>
      <c r="L2946" s="13">
        <f t="shared" si="186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>E2946/D2946</f>
        <v>0.01</v>
      </c>
      <c r="S2946" t="str">
        <f t="shared" si="188"/>
        <v>theater</v>
      </c>
      <c r="T2946" t="str">
        <f t="shared" si="187"/>
        <v>spaces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9">(((I2947/60)/60)/24)+DATE(1970,1,1)</f>
        <v>42148.139583333337</v>
      </c>
      <c r="K2947">
        <v>1429845660</v>
      </c>
      <c r="L2947" s="13">
        <f t="shared" ref="L2947:L3010" si="190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>E2947/D2947</f>
        <v>0</v>
      </c>
      <c r="S2947" t="str">
        <f t="shared" si="188"/>
        <v>theater</v>
      </c>
      <c r="T2947" t="str">
        <f t="shared" ref="T2947:T3010" si="191">RIGHT(P2947,LEN(P2947)-SEARCH("/",P2947))</f>
        <v>spaces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9"/>
        <v>42597.531157407408</v>
      </c>
      <c r="K2948">
        <v>1468673092</v>
      </c>
      <c r="L2948" s="13">
        <f t="shared" si="190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>E2948/D2948</f>
        <v>1E-3</v>
      </c>
      <c r="S2948" t="str">
        <f t="shared" si="188"/>
        <v>theater</v>
      </c>
      <c r="T2948" t="str">
        <f t="shared" si="191"/>
        <v>spaces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9"/>
        <v>42698.715972222228</v>
      </c>
      <c r="K2949">
        <v>1475760567</v>
      </c>
      <c r="L2949" s="13">
        <f t="shared" si="190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>E2949/D2949</f>
        <v>4.2880000000000001E-2</v>
      </c>
      <c r="S2949" t="str">
        <f t="shared" si="188"/>
        <v>theater</v>
      </c>
      <c r="T2949" t="str">
        <f t="shared" si="191"/>
        <v>spaces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9"/>
        <v>42157.649224537032</v>
      </c>
      <c r="K2950">
        <v>1428075293</v>
      </c>
      <c r="L2950" s="13">
        <f t="shared" si="190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>E2950/D2950</f>
        <v>4.8000000000000001E-5</v>
      </c>
      <c r="S2950" t="str">
        <f t="shared" si="188"/>
        <v>theater</v>
      </c>
      <c r="T2950" t="str">
        <f t="shared" si="191"/>
        <v>spaces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9"/>
        <v>42327.864780092597</v>
      </c>
      <c r="K2951">
        <v>1445370317</v>
      </c>
      <c r="L2951" s="13">
        <f t="shared" si="190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>E2951/D2951</f>
        <v>2.5000000000000001E-2</v>
      </c>
      <c r="S2951" t="str">
        <f t="shared" si="188"/>
        <v>theater</v>
      </c>
      <c r="T2951" t="str">
        <f t="shared" si="191"/>
        <v>spaces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9"/>
        <v>42392.36518518519</v>
      </c>
      <c r="K2952">
        <v>1450946752</v>
      </c>
      <c r="L2952" s="13">
        <f t="shared" si="190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>E2952/D2952</f>
        <v>0</v>
      </c>
      <c r="S2952" t="str">
        <f t="shared" si="188"/>
        <v>theater</v>
      </c>
      <c r="T2952" t="str">
        <f t="shared" si="191"/>
        <v>spaces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9"/>
        <v>41917.802928240737</v>
      </c>
      <c r="K2953">
        <v>1408648573</v>
      </c>
      <c r="L2953" s="13">
        <f t="shared" si="190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>E2953/D2953</f>
        <v>2.1919999999999999E-2</v>
      </c>
      <c r="S2953" t="str">
        <f t="shared" si="188"/>
        <v>theater</v>
      </c>
      <c r="T2953" t="str">
        <f t="shared" si="191"/>
        <v>spaces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9"/>
        <v>42660.166666666672</v>
      </c>
      <c r="K2954">
        <v>1473957239</v>
      </c>
      <c r="L2954" s="13">
        <f t="shared" si="190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>E2954/D2954</f>
        <v>8.0250000000000002E-2</v>
      </c>
      <c r="S2954" t="str">
        <f t="shared" si="188"/>
        <v>theater</v>
      </c>
      <c r="T2954" t="str">
        <f t="shared" si="191"/>
        <v>spaces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9"/>
        <v>42285.791909722218</v>
      </c>
      <c r="K2955">
        <v>1441738821</v>
      </c>
      <c r="L2955" s="13">
        <f t="shared" si="190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>E2955/D2955</f>
        <v>1.5125E-3</v>
      </c>
      <c r="S2955" t="str">
        <f t="shared" ref="S2955:S3018" si="192">LEFT(P2955,SEARCH("/",P2955)-1)</f>
        <v>theater</v>
      </c>
      <c r="T2955" t="str">
        <f t="shared" si="191"/>
        <v>spaces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9"/>
        <v>42810.541701388895</v>
      </c>
      <c r="K2956">
        <v>1487944803</v>
      </c>
      <c r="L2956" s="13">
        <f t="shared" si="190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>E2956/D2956</f>
        <v>0</v>
      </c>
      <c r="S2956" t="str">
        <f t="shared" si="192"/>
        <v>theater</v>
      </c>
      <c r="T2956" t="str">
        <f t="shared" si="191"/>
        <v>spaces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9"/>
        <v>42171.741307870368</v>
      </c>
      <c r="K2957">
        <v>1431884849</v>
      </c>
      <c r="L2957" s="13">
        <f t="shared" si="190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>E2957/D2957</f>
        <v>0.59583333333333333</v>
      </c>
      <c r="S2957" t="str">
        <f t="shared" si="192"/>
        <v>theater</v>
      </c>
      <c r="T2957" t="str">
        <f t="shared" si="191"/>
        <v>spaces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9"/>
        <v>42494.958912037036</v>
      </c>
      <c r="K2958">
        <v>1459810850</v>
      </c>
      <c r="L2958" s="13">
        <f t="shared" si="190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>E2958/D2958</f>
        <v>0.16734177215189874</v>
      </c>
      <c r="S2958" t="str">
        <f t="shared" si="192"/>
        <v>theater</v>
      </c>
      <c r="T2958" t="str">
        <f t="shared" si="191"/>
        <v>spaces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9"/>
        <v>42090.969583333332</v>
      </c>
      <c r="K2959">
        <v>1422317772</v>
      </c>
      <c r="L2959" s="13">
        <f t="shared" si="190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>E2959/D2959</f>
        <v>1.8666666666666668E-2</v>
      </c>
      <c r="S2959" t="str">
        <f t="shared" si="192"/>
        <v>theater</v>
      </c>
      <c r="T2959" t="str">
        <f t="shared" si="191"/>
        <v>spaces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9"/>
        <v>42498.73746527778</v>
      </c>
      <c r="K2960">
        <v>1457548917</v>
      </c>
      <c r="L2960" s="13">
        <f t="shared" si="190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>E2960/D2960</f>
        <v>0</v>
      </c>
      <c r="S2960" t="str">
        <f t="shared" si="192"/>
        <v>theater</v>
      </c>
      <c r="T2960" t="str">
        <f t="shared" si="191"/>
        <v>spaces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9"/>
        <v>42528.008391203708</v>
      </c>
      <c r="K2961">
        <v>1462666325</v>
      </c>
      <c r="L2961" s="13">
        <f t="shared" si="190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>E2961/D2961</f>
        <v>0</v>
      </c>
      <c r="S2961" t="str">
        <f t="shared" si="192"/>
        <v>theater</v>
      </c>
      <c r="T2961" t="str">
        <f t="shared" si="191"/>
        <v>spaces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9"/>
        <v>41893.757210648146</v>
      </c>
      <c r="K2962">
        <v>1407867023</v>
      </c>
      <c r="L2962" s="13">
        <f t="shared" si="190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>E2962/D2962</f>
        <v>0</v>
      </c>
      <c r="S2962" t="str">
        <f t="shared" si="192"/>
        <v>theater</v>
      </c>
      <c r="T2962" t="str">
        <f t="shared" si="191"/>
        <v>spaces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9"/>
        <v>42089.166666666672</v>
      </c>
      <c r="K2963">
        <v>1424927159</v>
      </c>
      <c r="L2963" s="13">
        <f t="shared" si="190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>E2963/D2963</f>
        <v>1.0962000000000001</v>
      </c>
      <c r="S2963" t="str">
        <f t="shared" si="192"/>
        <v>theater</v>
      </c>
      <c r="T2963" t="str">
        <f t="shared" si="191"/>
        <v>plays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9"/>
        <v>42064.290972222225</v>
      </c>
      <c r="K2964">
        <v>1422769906</v>
      </c>
      <c r="L2964" s="13">
        <f t="shared" si="190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>E2964/D2964</f>
        <v>1.218</v>
      </c>
      <c r="S2964" t="str">
        <f t="shared" si="192"/>
        <v>theater</v>
      </c>
      <c r="T2964" t="str">
        <f t="shared" si="191"/>
        <v>plays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9"/>
        <v>42187.470185185186</v>
      </c>
      <c r="K2965">
        <v>1433243824</v>
      </c>
      <c r="L2965" s="13">
        <f t="shared" si="190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>E2965/D2965</f>
        <v>1.0685</v>
      </c>
      <c r="S2965" t="str">
        <f t="shared" si="192"/>
        <v>theater</v>
      </c>
      <c r="T2965" t="str">
        <f t="shared" si="191"/>
        <v>plays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9"/>
        <v>41857.897222222222</v>
      </c>
      <c r="K2966">
        <v>1404769819</v>
      </c>
      <c r="L2966" s="13">
        <f t="shared" si="190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>E2966/D2966</f>
        <v>1.0071379999999999</v>
      </c>
      <c r="S2966" t="str">
        <f t="shared" si="192"/>
        <v>theater</v>
      </c>
      <c r="T2966" t="str">
        <f t="shared" si="191"/>
        <v>plays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9"/>
        <v>42192.729548611111</v>
      </c>
      <c r="K2967">
        <v>1433698233</v>
      </c>
      <c r="L2967" s="13">
        <f t="shared" si="190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>E2967/D2967</f>
        <v>1.0900000000000001</v>
      </c>
      <c r="S2967" t="str">
        <f t="shared" si="192"/>
        <v>theater</v>
      </c>
      <c r="T2967" t="str">
        <f t="shared" si="191"/>
        <v>plays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9"/>
        <v>42263.738564814819</v>
      </c>
      <c r="K2968">
        <v>1439833412</v>
      </c>
      <c r="L2968" s="13">
        <f t="shared" si="190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>E2968/D2968</f>
        <v>1.1363000000000001</v>
      </c>
      <c r="S2968" t="str">
        <f t="shared" si="192"/>
        <v>theater</v>
      </c>
      <c r="T2968" t="str">
        <f t="shared" si="191"/>
        <v>plays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9"/>
        <v>42072.156157407408</v>
      </c>
      <c r="K2969">
        <v>1423284292</v>
      </c>
      <c r="L2969" s="13">
        <f t="shared" si="190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>E2969/D2969</f>
        <v>1.1392</v>
      </c>
      <c r="S2969" t="str">
        <f t="shared" si="192"/>
        <v>theater</v>
      </c>
      <c r="T2969" t="str">
        <f t="shared" si="191"/>
        <v>plays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9"/>
        <v>42599.165972222225</v>
      </c>
      <c r="K2970">
        <v>1470227660</v>
      </c>
      <c r="L2970" s="13">
        <f t="shared" si="190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>E2970/D2970</f>
        <v>1.06</v>
      </c>
      <c r="S2970" t="str">
        <f t="shared" si="192"/>
        <v>theater</v>
      </c>
      <c r="T2970" t="str">
        <f t="shared" si="191"/>
        <v>plays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9"/>
        <v>42127.952083333337</v>
      </c>
      <c r="K2971">
        <v>1428087153</v>
      </c>
      <c r="L2971" s="13">
        <f t="shared" si="190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>E2971/D2971</f>
        <v>1.625</v>
      </c>
      <c r="S2971" t="str">
        <f t="shared" si="192"/>
        <v>theater</v>
      </c>
      <c r="T2971" t="str">
        <f t="shared" si="191"/>
        <v>plays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9"/>
        <v>41838.669571759259</v>
      </c>
      <c r="K2972">
        <v>1403107451</v>
      </c>
      <c r="L2972" s="13">
        <f t="shared" si="190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>E2972/D2972</f>
        <v>1.06</v>
      </c>
      <c r="S2972" t="str">
        <f t="shared" si="192"/>
        <v>theater</v>
      </c>
      <c r="T2972" t="str">
        <f t="shared" si="191"/>
        <v>plays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9"/>
        <v>41882.658310185187</v>
      </c>
      <c r="K2973">
        <v>1406908078</v>
      </c>
      <c r="L2973" s="13">
        <f t="shared" si="190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>E2973/D2973</f>
        <v>1.0015624999999999</v>
      </c>
      <c r="S2973" t="str">
        <f t="shared" si="192"/>
        <v>theater</v>
      </c>
      <c r="T2973" t="str">
        <f t="shared" si="191"/>
        <v>plays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9"/>
        <v>42709.041666666672</v>
      </c>
      <c r="K2974">
        <v>1479609520</v>
      </c>
      <c r="L2974" s="13">
        <f t="shared" si="190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>E2974/D2974</f>
        <v>1.0535000000000001</v>
      </c>
      <c r="S2974" t="str">
        <f t="shared" si="192"/>
        <v>theater</v>
      </c>
      <c r="T2974" t="str">
        <f t="shared" si="191"/>
        <v>plays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9"/>
        <v>42370.166666666672</v>
      </c>
      <c r="K2975">
        <v>1449171508</v>
      </c>
      <c r="L2975" s="13">
        <f t="shared" si="190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>E2975/D2975</f>
        <v>1.748</v>
      </c>
      <c r="S2975" t="str">
        <f t="shared" si="192"/>
        <v>theater</v>
      </c>
      <c r="T2975" t="str">
        <f t="shared" si="191"/>
        <v>plays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9"/>
        <v>41908.065972222219</v>
      </c>
      <c r="K2976">
        <v>1409275671</v>
      </c>
      <c r="L2976" s="13">
        <f t="shared" si="190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>E2976/D2976</f>
        <v>1.02</v>
      </c>
      <c r="S2976" t="str">
        <f t="shared" si="192"/>
        <v>theater</v>
      </c>
      <c r="T2976" t="str">
        <f t="shared" si="191"/>
        <v>plays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9"/>
        <v>41970.125</v>
      </c>
      <c r="K2977">
        <v>1414599886</v>
      </c>
      <c r="L2977" s="13">
        <f t="shared" si="190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>E2977/D2977</f>
        <v>1.00125</v>
      </c>
      <c r="S2977" t="str">
        <f t="shared" si="192"/>
        <v>theater</v>
      </c>
      <c r="T2977" t="str">
        <f t="shared" si="191"/>
        <v>plays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9"/>
        <v>42442.5</v>
      </c>
      <c r="K2978">
        <v>1456421530</v>
      </c>
      <c r="L2978" s="13">
        <f t="shared" si="190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>E2978/D2978</f>
        <v>1.7142857142857142</v>
      </c>
      <c r="S2978" t="str">
        <f t="shared" si="192"/>
        <v>theater</v>
      </c>
      <c r="T2978" t="str">
        <f t="shared" si="191"/>
        <v>plays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9"/>
        <v>42086.093055555553</v>
      </c>
      <c r="K2979">
        <v>1421960934</v>
      </c>
      <c r="L2979" s="13">
        <f t="shared" si="190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>E2979/D2979</f>
        <v>1.1356666666666666</v>
      </c>
      <c r="S2979" t="str">
        <f t="shared" si="192"/>
        <v>theater</v>
      </c>
      <c r="T2979" t="str">
        <f t="shared" si="191"/>
        <v>plays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9"/>
        <v>41932.249305555553</v>
      </c>
      <c r="K2980">
        <v>1412954547</v>
      </c>
      <c r="L2980" s="13">
        <f t="shared" si="190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>E2980/D2980</f>
        <v>1.2946666666666666</v>
      </c>
      <c r="S2980" t="str">
        <f t="shared" si="192"/>
        <v>theater</v>
      </c>
      <c r="T2980" t="str">
        <f t="shared" si="191"/>
        <v>plays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9"/>
        <v>42010.25</v>
      </c>
      <c r="K2981">
        <v>1419104823</v>
      </c>
      <c r="L2981" s="13">
        <f t="shared" si="190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>E2981/D2981</f>
        <v>1.014</v>
      </c>
      <c r="S2981" t="str">
        <f t="shared" si="192"/>
        <v>theater</v>
      </c>
      <c r="T2981" t="str">
        <f t="shared" si="191"/>
        <v>plays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9"/>
        <v>42240.083333333328</v>
      </c>
      <c r="K2982">
        <v>1438639130</v>
      </c>
      <c r="L2982" s="13">
        <f t="shared" si="190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>E2982/D2982</f>
        <v>1.0916666666666666</v>
      </c>
      <c r="S2982" t="str">
        <f t="shared" si="192"/>
        <v>theater</v>
      </c>
      <c r="T2982" t="str">
        <f t="shared" si="191"/>
        <v>plays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9"/>
        <v>42270.559675925921</v>
      </c>
      <c r="K2983">
        <v>1439126756</v>
      </c>
      <c r="L2983" s="13">
        <f t="shared" si="190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>E2983/D2983</f>
        <v>1.28925</v>
      </c>
      <c r="S2983" t="str">
        <f t="shared" si="192"/>
        <v>theater</v>
      </c>
      <c r="T2983" t="str">
        <f t="shared" si="191"/>
        <v>spaces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9"/>
        <v>42411.686840277776</v>
      </c>
      <c r="K2984">
        <v>1452616143</v>
      </c>
      <c r="L2984" s="13">
        <f t="shared" si="190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>E2984/D2984</f>
        <v>1.0206</v>
      </c>
      <c r="S2984" t="str">
        <f t="shared" si="192"/>
        <v>theater</v>
      </c>
      <c r="T2984" t="str">
        <f t="shared" si="191"/>
        <v>spaces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9"/>
        <v>41954.674027777779</v>
      </c>
      <c r="K2985">
        <v>1410534636</v>
      </c>
      <c r="L2985" s="13">
        <f t="shared" si="190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>E2985/D2985</f>
        <v>1.465395775862069</v>
      </c>
      <c r="S2985" t="str">
        <f t="shared" si="192"/>
        <v>theater</v>
      </c>
      <c r="T2985" t="str">
        <f t="shared" si="191"/>
        <v>spaces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9"/>
        <v>42606.278715277775</v>
      </c>
      <c r="K2986">
        <v>1469428881</v>
      </c>
      <c r="L2986" s="13">
        <f t="shared" si="190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>E2986/D2986</f>
        <v>1.00352</v>
      </c>
      <c r="S2986" t="str">
        <f t="shared" si="192"/>
        <v>theater</v>
      </c>
      <c r="T2986" t="str">
        <f t="shared" si="191"/>
        <v>spaces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9"/>
        <v>42674.166666666672</v>
      </c>
      <c r="K2987">
        <v>1476228128</v>
      </c>
      <c r="L2987" s="13">
        <f t="shared" si="190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>E2987/D2987</f>
        <v>1.2164999999999999</v>
      </c>
      <c r="S2987" t="str">
        <f t="shared" si="192"/>
        <v>theater</v>
      </c>
      <c r="T2987" t="str">
        <f t="shared" si="191"/>
        <v>spaces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9"/>
        <v>42491.458402777775</v>
      </c>
      <c r="K2988">
        <v>1456920006</v>
      </c>
      <c r="L2988" s="13">
        <f t="shared" si="190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>E2988/D2988</f>
        <v>1.0549999999999999</v>
      </c>
      <c r="S2988" t="str">
        <f t="shared" si="192"/>
        <v>theater</v>
      </c>
      <c r="T2988" t="str">
        <f t="shared" si="191"/>
        <v>spaces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9"/>
        <v>42656</v>
      </c>
      <c r="K2989">
        <v>1473837751</v>
      </c>
      <c r="L2989" s="13">
        <f t="shared" si="190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>E2989/D2989</f>
        <v>1.1040080000000001</v>
      </c>
      <c r="S2989" t="str">
        <f t="shared" si="192"/>
        <v>theater</v>
      </c>
      <c r="T2989" t="str">
        <f t="shared" si="191"/>
        <v>spaces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9"/>
        <v>42541.362048611118</v>
      </c>
      <c r="K2990">
        <v>1463820081</v>
      </c>
      <c r="L2990" s="13">
        <f t="shared" si="190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>E2990/D2990</f>
        <v>1</v>
      </c>
      <c r="S2990" t="str">
        <f t="shared" si="192"/>
        <v>theater</v>
      </c>
      <c r="T2990" t="str">
        <f t="shared" si="191"/>
        <v>spaces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9"/>
        <v>42359.207638888889</v>
      </c>
      <c r="K2991">
        <v>1448756962</v>
      </c>
      <c r="L2991" s="13">
        <f t="shared" si="190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>E2991/D2991</f>
        <v>1.76535</v>
      </c>
      <c r="S2991" t="str">
        <f t="shared" si="192"/>
        <v>theater</v>
      </c>
      <c r="T2991" t="str">
        <f t="shared" si="191"/>
        <v>spaces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9"/>
        <v>42376.57430555555</v>
      </c>
      <c r="K2992">
        <v>1449150420</v>
      </c>
      <c r="L2992" s="13">
        <f t="shared" si="190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>E2992/D2992</f>
        <v>1</v>
      </c>
      <c r="S2992" t="str">
        <f t="shared" si="192"/>
        <v>theater</v>
      </c>
      <c r="T2992" t="str">
        <f t="shared" si="191"/>
        <v>spaces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9"/>
        <v>42762.837152777778</v>
      </c>
      <c r="K2993">
        <v>1483646730</v>
      </c>
      <c r="L2993" s="13">
        <f t="shared" si="190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>E2993/D2993</f>
        <v>1.0329411764705883</v>
      </c>
      <c r="S2993" t="str">
        <f t="shared" si="192"/>
        <v>theater</v>
      </c>
      <c r="T2993" t="str">
        <f t="shared" si="191"/>
        <v>spaces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9"/>
        <v>42652.767476851848</v>
      </c>
      <c r="K2994">
        <v>1473445510</v>
      </c>
      <c r="L2994" s="13">
        <f t="shared" si="190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>E2994/D2994</f>
        <v>1.0449999999999999</v>
      </c>
      <c r="S2994" t="str">
        <f t="shared" si="192"/>
        <v>theater</v>
      </c>
      <c r="T2994" t="str">
        <f t="shared" si="191"/>
        <v>spaces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9"/>
        <v>42420.838738425926</v>
      </c>
      <c r="K2995">
        <v>1453406867</v>
      </c>
      <c r="L2995" s="13">
        <f t="shared" si="190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>E2995/D2995</f>
        <v>1.0029999999999999</v>
      </c>
      <c r="S2995" t="str">
        <f t="shared" si="192"/>
        <v>theater</v>
      </c>
      <c r="T2995" t="str">
        <f t="shared" si="191"/>
        <v>spaces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9"/>
        <v>41915.478842592594</v>
      </c>
      <c r="K2996">
        <v>1409743772</v>
      </c>
      <c r="L2996" s="13">
        <f t="shared" si="190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>E2996/D2996</f>
        <v>4.577466666666667</v>
      </c>
      <c r="S2996" t="str">
        <f t="shared" si="192"/>
        <v>theater</v>
      </c>
      <c r="T2996" t="str">
        <f t="shared" si="191"/>
        <v>spaces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9"/>
        <v>42754.665173611109</v>
      </c>
      <c r="K2997">
        <v>1482249471</v>
      </c>
      <c r="L2997" s="13">
        <f t="shared" si="190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>E2997/D2997</f>
        <v>1.0496000000000001</v>
      </c>
      <c r="S2997" t="str">
        <f t="shared" si="192"/>
        <v>theater</v>
      </c>
      <c r="T2997" t="str">
        <f t="shared" si="191"/>
        <v>spaces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9"/>
        <v>42150.912500000006</v>
      </c>
      <c r="K2998">
        <v>1427493240</v>
      </c>
      <c r="L2998" s="13">
        <f t="shared" si="190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>E2998/D2998</f>
        <v>1.7194285714285715</v>
      </c>
      <c r="S2998" t="str">
        <f t="shared" si="192"/>
        <v>theater</v>
      </c>
      <c r="T2998" t="str">
        <f t="shared" si="191"/>
        <v>spaces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9"/>
        <v>42793.207638888889</v>
      </c>
      <c r="K2999">
        <v>1486661793</v>
      </c>
      <c r="L2999" s="13">
        <f t="shared" si="190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>E2999/D2999</f>
        <v>1.0373000000000001</v>
      </c>
      <c r="S2999" t="str">
        <f t="shared" si="192"/>
        <v>theater</v>
      </c>
      <c r="T2999" t="str">
        <f t="shared" si="191"/>
        <v>spaces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9"/>
        <v>41806.184027777781</v>
      </c>
      <c r="K3000">
        <v>1400474329</v>
      </c>
      <c r="L3000" s="13">
        <f t="shared" si="190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>E3000/D3000</f>
        <v>1.0302899999999999</v>
      </c>
      <c r="S3000" t="str">
        <f t="shared" si="192"/>
        <v>theater</v>
      </c>
      <c r="T3000" t="str">
        <f t="shared" si="191"/>
        <v>spaces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9"/>
        <v>42795.083333333328</v>
      </c>
      <c r="K3001">
        <v>1487094360</v>
      </c>
      <c r="L3001" s="13">
        <f t="shared" si="190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>E3001/D3001</f>
        <v>1.1888888888888889</v>
      </c>
      <c r="S3001" t="str">
        <f t="shared" si="192"/>
        <v>theater</v>
      </c>
      <c r="T3001" t="str">
        <f t="shared" si="191"/>
        <v>spaces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9"/>
        <v>42766.75</v>
      </c>
      <c r="K3002">
        <v>1484682670</v>
      </c>
      <c r="L3002" s="13">
        <f t="shared" si="190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>E3002/D3002</f>
        <v>1</v>
      </c>
      <c r="S3002" t="str">
        <f t="shared" si="192"/>
        <v>theater</v>
      </c>
      <c r="T3002" t="str">
        <f t="shared" si="191"/>
        <v>spaces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9"/>
        <v>42564.895625000005</v>
      </c>
      <c r="K3003">
        <v>1465853382</v>
      </c>
      <c r="L3003" s="13">
        <f t="shared" si="190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>E3003/D3003</f>
        <v>3.1869988910451896</v>
      </c>
      <c r="S3003" t="str">
        <f t="shared" si="192"/>
        <v>theater</v>
      </c>
      <c r="T3003" t="str">
        <f t="shared" si="191"/>
        <v>spaces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9"/>
        <v>41269.83625</v>
      </c>
      <c r="K3004">
        <v>1353960252</v>
      </c>
      <c r="L3004" s="13">
        <f t="shared" si="190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>E3004/D3004</f>
        <v>1.0850614285714286</v>
      </c>
      <c r="S3004" t="str">
        <f t="shared" si="192"/>
        <v>theater</v>
      </c>
      <c r="T3004" t="str">
        <f t="shared" si="191"/>
        <v>spaces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9"/>
        <v>42430.249305555553</v>
      </c>
      <c r="K3005">
        <v>1454098976</v>
      </c>
      <c r="L3005" s="13">
        <f t="shared" si="190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>E3005/D3005</f>
        <v>1.0116666666666667</v>
      </c>
      <c r="S3005" t="str">
        <f t="shared" si="192"/>
        <v>theater</v>
      </c>
      <c r="T3005" t="str">
        <f t="shared" si="191"/>
        <v>spaces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9"/>
        <v>41958.922731481478</v>
      </c>
      <c r="K3006">
        <v>1413493724</v>
      </c>
      <c r="L3006" s="13">
        <f t="shared" si="190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>E3006/D3006</f>
        <v>1.12815</v>
      </c>
      <c r="S3006" t="str">
        <f t="shared" si="192"/>
        <v>theater</v>
      </c>
      <c r="T3006" t="str">
        <f t="shared" si="191"/>
        <v>spaces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9"/>
        <v>41918.674826388888</v>
      </c>
      <c r="K3007">
        <v>1410019905</v>
      </c>
      <c r="L3007" s="13">
        <f t="shared" si="190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>E3007/D3007</f>
        <v>1.2049622641509434</v>
      </c>
      <c r="S3007" t="str">
        <f t="shared" si="192"/>
        <v>theater</v>
      </c>
      <c r="T3007" t="str">
        <f t="shared" si="191"/>
        <v>spaces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9"/>
        <v>41987.756840277783</v>
      </c>
      <c r="K3008">
        <v>1415988591</v>
      </c>
      <c r="L3008" s="13">
        <f t="shared" si="190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>E3008/D3008</f>
        <v>1.0774999999999999</v>
      </c>
      <c r="S3008" t="str">
        <f t="shared" si="192"/>
        <v>theater</v>
      </c>
      <c r="T3008" t="str">
        <f t="shared" si="191"/>
        <v>spaces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9"/>
        <v>42119.216238425928</v>
      </c>
      <c r="K3009">
        <v>1428124283</v>
      </c>
      <c r="L3009" s="13">
        <f t="shared" si="190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>E3009/D3009</f>
        <v>1.8</v>
      </c>
      <c r="S3009" t="str">
        <f t="shared" si="192"/>
        <v>theater</v>
      </c>
      <c r="T3009" t="str">
        <f t="shared" si="191"/>
        <v>spaces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9"/>
        <v>42390.212025462963</v>
      </c>
      <c r="K3010">
        <v>1450760719</v>
      </c>
      <c r="L3010" s="13">
        <f t="shared" si="190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>E3010/D3010</f>
        <v>1.0116666666666667</v>
      </c>
      <c r="S3010" t="str">
        <f t="shared" si="192"/>
        <v>theater</v>
      </c>
      <c r="T3010" t="str">
        <f t="shared" si="191"/>
        <v>spaces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93">(((I3011/60)/60)/24)+DATE(1970,1,1)</f>
        <v>41969.611574074079</v>
      </c>
      <c r="K3011">
        <v>1414417240</v>
      </c>
      <c r="L3011" s="13">
        <f t="shared" ref="L3011:L3074" si="194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>E3011/D3011</f>
        <v>1.19756</v>
      </c>
      <c r="S3011" t="str">
        <f t="shared" si="192"/>
        <v>theater</v>
      </c>
      <c r="T3011" t="str">
        <f t="shared" ref="T3011:T3074" si="195">RIGHT(P3011,LEN(P3011)-SEARCH("/",P3011))</f>
        <v>spaces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93"/>
        <v>42056.832395833335</v>
      </c>
      <c r="K3012">
        <v>1419364719</v>
      </c>
      <c r="L3012" s="13">
        <f t="shared" si="194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>E3012/D3012</f>
        <v>1.58</v>
      </c>
      <c r="S3012" t="str">
        <f t="shared" si="192"/>
        <v>theater</v>
      </c>
      <c r="T3012" t="str">
        <f t="shared" si="195"/>
        <v>spaces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93"/>
        <v>42361.957638888889</v>
      </c>
      <c r="K3013">
        <v>1448536516</v>
      </c>
      <c r="L3013" s="13">
        <f t="shared" si="194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>E3013/D3013</f>
        <v>1.2366666666666666</v>
      </c>
      <c r="S3013" t="str">
        <f t="shared" si="192"/>
        <v>theater</v>
      </c>
      <c r="T3013" t="str">
        <f t="shared" si="195"/>
        <v>spaces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93"/>
        <v>42045.702893518523</v>
      </c>
      <c r="K3014">
        <v>1421772730</v>
      </c>
      <c r="L3014" s="13">
        <f t="shared" si="194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>E3014/D3014</f>
        <v>1.1712499999999999</v>
      </c>
      <c r="S3014" t="str">
        <f t="shared" si="192"/>
        <v>theater</v>
      </c>
      <c r="T3014" t="str">
        <f t="shared" si="195"/>
        <v>spaces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93"/>
        <v>42176.836215277777</v>
      </c>
      <c r="K3015">
        <v>1432325049</v>
      </c>
      <c r="L3015" s="13">
        <f t="shared" si="194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>E3015/D3015</f>
        <v>1.5696000000000001</v>
      </c>
      <c r="S3015" t="str">
        <f t="shared" si="192"/>
        <v>theater</v>
      </c>
      <c r="T3015" t="str">
        <f t="shared" si="195"/>
        <v>spaces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93"/>
        <v>41948.208333333336</v>
      </c>
      <c r="K3016">
        <v>1412737080</v>
      </c>
      <c r="L3016" s="13">
        <f t="shared" si="194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>E3016/D3016</f>
        <v>1.13104</v>
      </c>
      <c r="S3016" t="str">
        <f t="shared" si="192"/>
        <v>theater</v>
      </c>
      <c r="T3016" t="str">
        <f t="shared" si="195"/>
        <v>spaces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93"/>
        <v>41801.166666666664</v>
      </c>
      <c r="K3017">
        <v>1401125238</v>
      </c>
      <c r="L3017" s="13">
        <f t="shared" si="194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>E3017/D3017</f>
        <v>1.0317647058823529</v>
      </c>
      <c r="S3017" t="str">
        <f t="shared" si="192"/>
        <v>theater</v>
      </c>
      <c r="T3017" t="str">
        <f t="shared" si="195"/>
        <v>spaces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93"/>
        <v>41838.548055555555</v>
      </c>
      <c r="K3018">
        <v>1400504952</v>
      </c>
      <c r="L3018" s="13">
        <f t="shared" si="194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>E3018/D3018</f>
        <v>1.0261176470588236</v>
      </c>
      <c r="S3018" t="str">
        <f t="shared" si="192"/>
        <v>theater</v>
      </c>
      <c r="T3018" t="str">
        <f t="shared" si="195"/>
        <v>spaces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93"/>
        <v>41871.850034722222</v>
      </c>
      <c r="K3019">
        <v>1405974243</v>
      </c>
      <c r="L3019" s="13">
        <f t="shared" si="194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>E3019/D3019</f>
        <v>1.0584090909090909</v>
      </c>
      <c r="S3019" t="str">
        <f t="shared" ref="S3019:S3082" si="196">LEFT(P3019,SEARCH("/",P3019)-1)</f>
        <v>theater</v>
      </c>
      <c r="T3019" t="str">
        <f t="shared" si="195"/>
        <v>spaces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93"/>
        <v>42205.916666666672</v>
      </c>
      <c r="K3020">
        <v>1433747376</v>
      </c>
      <c r="L3020" s="13">
        <f t="shared" si="194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>E3020/D3020</f>
        <v>1.0071428571428571</v>
      </c>
      <c r="S3020" t="str">
        <f t="shared" si="196"/>
        <v>theater</v>
      </c>
      <c r="T3020" t="str">
        <f t="shared" si="195"/>
        <v>spaces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93"/>
        <v>41786.125</v>
      </c>
      <c r="K3021">
        <v>1398801620</v>
      </c>
      <c r="L3021" s="13">
        <f t="shared" si="194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>E3021/D3021</f>
        <v>1.2123333333333333</v>
      </c>
      <c r="S3021" t="str">
        <f t="shared" si="196"/>
        <v>theater</v>
      </c>
      <c r="T3021" t="str">
        <f t="shared" si="195"/>
        <v>spaces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93"/>
        <v>42230.846446759257</v>
      </c>
      <c r="K3022">
        <v>1434399533</v>
      </c>
      <c r="L3022" s="13">
        <f t="shared" si="194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>E3022/D3022</f>
        <v>1.0057142857142858</v>
      </c>
      <c r="S3022" t="str">
        <f t="shared" si="196"/>
        <v>theater</v>
      </c>
      <c r="T3022" t="str">
        <f t="shared" si="195"/>
        <v>spaces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93"/>
        <v>42696.249305555553</v>
      </c>
      <c r="K3023">
        <v>1476715869</v>
      </c>
      <c r="L3023" s="13">
        <f t="shared" si="194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>E3023/D3023</f>
        <v>1.1602222222222223</v>
      </c>
      <c r="S3023" t="str">
        <f t="shared" si="196"/>
        <v>theater</v>
      </c>
      <c r="T3023" t="str">
        <f t="shared" si="195"/>
        <v>spaces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93"/>
        <v>42609.95380787037</v>
      </c>
      <c r="K3024">
        <v>1468450409</v>
      </c>
      <c r="L3024" s="13">
        <f t="shared" si="194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>E3024/D3024</f>
        <v>1.0087999999999999</v>
      </c>
      <c r="S3024" t="str">
        <f t="shared" si="196"/>
        <v>theater</v>
      </c>
      <c r="T3024" t="str">
        <f t="shared" si="195"/>
        <v>spaces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93"/>
        <v>42166.675763888896</v>
      </c>
      <c r="K3025">
        <v>1430151186</v>
      </c>
      <c r="L3025" s="13">
        <f t="shared" si="194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>E3025/D3025</f>
        <v>1.03</v>
      </c>
      <c r="S3025" t="str">
        <f t="shared" si="196"/>
        <v>theater</v>
      </c>
      <c r="T3025" t="str">
        <f t="shared" si="195"/>
        <v>spaces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93"/>
        <v>41188.993923611109</v>
      </c>
      <c r="K3026">
        <v>1346975475</v>
      </c>
      <c r="L3026" s="13">
        <f t="shared" si="194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>E3026/D3026</f>
        <v>2.4641999999999999</v>
      </c>
      <c r="S3026" t="str">
        <f t="shared" si="196"/>
        <v>theater</v>
      </c>
      <c r="T3026" t="str">
        <f t="shared" si="195"/>
        <v>spaces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93"/>
        <v>41789.666666666664</v>
      </c>
      <c r="K3027">
        <v>1399032813</v>
      </c>
      <c r="L3027" s="13">
        <f t="shared" si="194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>E3027/D3027</f>
        <v>3.0219999999999998</v>
      </c>
      <c r="S3027" t="str">
        <f t="shared" si="196"/>
        <v>theater</v>
      </c>
      <c r="T3027" t="str">
        <f t="shared" si="195"/>
        <v>spaces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93"/>
        <v>42797.459398148145</v>
      </c>
      <c r="K3028">
        <v>1487329292</v>
      </c>
      <c r="L3028" s="13">
        <f t="shared" si="194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>E3028/D3028</f>
        <v>1.4333333333333333</v>
      </c>
      <c r="S3028" t="str">
        <f t="shared" si="196"/>
        <v>theater</v>
      </c>
      <c r="T3028" t="str">
        <f t="shared" si="195"/>
        <v>spaces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93"/>
        <v>42083.662627314814</v>
      </c>
      <c r="K3029">
        <v>1424278451</v>
      </c>
      <c r="L3029" s="13">
        <f t="shared" si="194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>E3029/D3029</f>
        <v>1.3144</v>
      </c>
      <c r="S3029" t="str">
        <f t="shared" si="196"/>
        <v>theater</v>
      </c>
      <c r="T3029" t="str">
        <f t="shared" si="195"/>
        <v>spaces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93"/>
        <v>42597.264178240745</v>
      </c>
      <c r="K3030">
        <v>1468650025</v>
      </c>
      <c r="L3030" s="13">
        <f t="shared" si="194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>E3030/D3030</f>
        <v>1.6801999999999999</v>
      </c>
      <c r="S3030" t="str">
        <f t="shared" si="196"/>
        <v>theater</v>
      </c>
      <c r="T3030" t="str">
        <f t="shared" si="195"/>
        <v>spaces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93"/>
        <v>41961.190972222219</v>
      </c>
      <c r="K3031">
        <v>1413824447</v>
      </c>
      <c r="L3031" s="13">
        <f t="shared" si="194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>E3031/D3031</f>
        <v>1.0967666666666667</v>
      </c>
      <c r="S3031" t="str">
        <f t="shared" si="196"/>
        <v>theater</v>
      </c>
      <c r="T3031" t="str">
        <f t="shared" si="195"/>
        <v>spaces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93"/>
        <v>42263.747349537036</v>
      </c>
      <c r="K3032">
        <v>1439834171</v>
      </c>
      <c r="L3032" s="13">
        <f t="shared" si="194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>E3032/D3032</f>
        <v>1.0668571428571429</v>
      </c>
      <c r="S3032" t="str">
        <f t="shared" si="196"/>
        <v>theater</v>
      </c>
      <c r="T3032" t="str">
        <f t="shared" si="195"/>
        <v>spaces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93"/>
        <v>42657.882488425923</v>
      </c>
      <c r="K3033">
        <v>1471295447</v>
      </c>
      <c r="L3033" s="13">
        <f t="shared" si="194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>E3033/D3033</f>
        <v>1</v>
      </c>
      <c r="S3033" t="str">
        <f t="shared" si="196"/>
        <v>theater</v>
      </c>
      <c r="T3033" t="str">
        <f t="shared" si="195"/>
        <v>spaces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93"/>
        <v>42258.044664351852</v>
      </c>
      <c r="K3034">
        <v>1439341459</v>
      </c>
      <c r="L3034" s="13">
        <f t="shared" si="194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>E3034/D3034</f>
        <v>1.272</v>
      </c>
      <c r="S3034" t="str">
        <f t="shared" si="196"/>
        <v>theater</v>
      </c>
      <c r="T3034" t="str">
        <f t="shared" si="195"/>
        <v>spaces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93"/>
        <v>42600.110243055555</v>
      </c>
      <c r="K3035">
        <v>1468895925</v>
      </c>
      <c r="L3035" s="13">
        <f t="shared" si="194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>E3035/D3035</f>
        <v>1.4653333333333334</v>
      </c>
      <c r="S3035" t="str">
        <f t="shared" si="196"/>
        <v>theater</v>
      </c>
      <c r="T3035" t="str">
        <f t="shared" si="195"/>
        <v>spaces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93"/>
        <v>42675.165972222225</v>
      </c>
      <c r="K3036">
        <v>1475326255</v>
      </c>
      <c r="L3036" s="13">
        <f t="shared" si="194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>E3036/D3036</f>
        <v>1.1253599999999999</v>
      </c>
      <c r="S3036" t="str">
        <f t="shared" si="196"/>
        <v>theater</v>
      </c>
      <c r="T3036" t="str">
        <f t="shared" si="195"/>
        <v>spaces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93"/>
        <v>41398.560289351852</v>
      </c>
      <c r="K3037">
        <v>1365082009</v>
      </c>
      <c r="L3037" s="13">
        <f t="shared" si="194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>E3037/D3037</f>
        <v>1.0878684000000001</v>
      </c>
      <c r="S3037" t="str">
        <f t="shared" si="196"/>
        <v>theater</v>
      </c>
      <c r="T3037" t="str">
        <f t="shared" si="195"/>
        <v>spaces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93"/>
        <v>41502.499305555553</v>
      </c>
      <c r="K3038">
        <v>1373568644</v>
      </c>
      <c r="L3038" s="13">
        <f t="shared" si="194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>E3038/D3038</f>
        <v>1.26732</v>
      </c>
      <c r="S3038" t="str">
        <f t="shared" si="196"/>
        <v>theater</v>
      </c>
      <c r="T3038" t="str">
        <f t="shared" si="195"/>
        <v>spaces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93"/>
        <v>40453.207638888889</v>
      </c>
      <c r="K3039">
        <v>1279574773</v>
      </c>
      <c r="L3039" s="13">
        <f t="shared" si="194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>E3039/D3039</f>
        <v>2.1320000000000001</v>
      </c>
      <c r="S3039" t="str">
        <f t="shared" si="196"/>
        <v>theater</v>
      </c>
      <c r="T3039" t="str">
        <f t="shared" si="195"/>
        <v>spaces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93"/>
        <v>42433.252280092594</v>
      </c>
      <c r="K3040">
        <v>1451887397</v>
      </c>
      <c r="L3040" s="13">
        <f t="shared" si="194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>E3040/D3040</f>
        <v>1.0049999999999999</v>
      </c>
      <c r="S3040" t="str">
        <f t="shared" si="196"/>
        <v>theater</v>
      </c>
      <c r="T3040" t="str">
        <f t="shared" si="195"/>
        <v>spaces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93"/>
        <v>41637.332638888889</v>
      </c>
      <c r="K3041">
        <v>1386011038</v>
      </c>
      <c r="L3041" s="13">
        <f t="shared" si="194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>E3041/D3041</f>
        <v>1.0871389999999999</v>
      </c>
      <c r="S3041" t="str">
        <f t="shared" si="196"/>
        <v>theater</v>
      </c>
      <c r="T3041" t="str">
        <f t="shared" si="195"/>
        <v>spaces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93"/>
        <v>42181.958333333328</v>
      </c>
      <c r="K3042">
        <v>1434999621</v>
      </c>
      <c r="L3042" s="13">
        <f t="shared" si="194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>E3042/D3042</f>
        <v>1.075</v>
      </c>
      <c r="S3042" t="str">
        <f t="shared" si="196"/>
        <v>theater</v>
      </c>
      <c r="T3042" t="str">
        <f t="shared" si="195"/>
        <v>spaces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93"/>
        <v>42389.868611111116</v>
      </c>
      <c r="K3043">
        <v>1450731048</v>
      </c>
      <c r="L3043" s="13">
        <f t="shared" si="194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>E3043/D3043</f>
        <v>1.1048192771084338</v>
      </c>
      <c r="S3043" t="str">
        <f t="shared" si="196"/>
        <v>theater</v>
      </c>
      <c r="T3043" t="str">
        <f t="shared" si="195"/>
        <v>spaces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93"/>
        <v>42283.688043981485</v>
      </c>
      <c r="K3044">
        <v>1441557047</v>
      </c>
      <c r="L3044" s="13">
        <f t="shared" si="194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>E3044/D3044</f>
        <v>1.28</v>
      </c>
      <c r="S3044" t="str">
        <f t="shared" si="196"/>
        <v>theater</v>
      </c>
      <c r="T3044" t="str">
        <f t="shared" si="195"/>
        <v>spaces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93"/>
        <v>42110.118055555555</v>
      </c>
      <c r="K3045">
        <v>1426815699</v>
      </c>
      <c r="L3045" s="13">
        <f t="shared" si="194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>E3045/D3045</f>
        <v>1.1000666666666667</v>
      </c>
      <c r="S3045" t="str">
        <f t="shared" si="196"/>
        <v>theater</v>
      </c>
      <c r="T3045" t="str">
        <f t="shared" si="195"/>
        <v>spaces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93"/>
        <v>42402.7268287037</v>
      </c>
      <c r="K3046">
        <v>1453137998</v>
      </c>
      <c r="L3046" s="13">
        <f t="shared" si="194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>E3046/D3046</f>
        <v>1.0934166666666667</v>
      </c>
      <c r="S3046" t="str">
        <f t="shared" si="196"/>
        <v>theater</v>
      </c>
      <c r="T3046" t="str">
        <f t="shared" si="195"/>
        <v>spaces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93"/>
        <v>41873.155729166669</v>
      </c>
      <c r="K3047">
        <v>1406087055</v>
      </c>
      <c r="L3047" s="13">
        <f t="shared" si="194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>E3047/D3047</f>
        <v>1.3270650000000002</v>
      </c>
      <c r="S3047" t="str">
        <f t="shared" si="196"/>
        <v>theater</v>
      </c>
      <c r="T3047" t="str">
        <f t="shared" si="195"/>
        <v>spaces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93"/>
        <v>41892.202777777777</v>
      </c>
      <c r="K3048">
        <v>1407784586</v>
      </c>
      <c r="L3048" s="13">
        <f t="shared" si="194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>E3048/D3048</f>
        <v>1.9084810126582279</v>
      </c>
      <c r="S3048" t="str">
        <f t="shared" si="196"/>
        <v>theater</v>
      </c>
      <c r="T3048" t="str">
        <f t="shared" si="195"/>
        <v>spaces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93"/>
        <v>42487.552777777775</v>
      </c>
      <c r="K3049">
        <v>1457999054</v>
      </c>
      <c r="L3049" s="13">
        <f t="shared" si="194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>E3049/D3049</f>
        <v>1.49</v>
      </c>
      <c r="S3049" t="str">
        <f t="shared" si="196"/>
        <v>theater</v>
      </c>
      <c r="T3049" t="str">
        <f t="shared" si="195"/>
        <v>spaces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93"/>
        <v>42004.890277777777</v>
      </c>
      <c r="K3050">
        <v>1417556262</v>
      </c>
      <c r="L3050" s="13">
        <f t="shared" si="194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>E3050/D3050</f>
        <v>1.6639999999999999</v>
      </c>
      <c r="S3050" t="str">
        <f t="shared" si="196"/>
        <v>theater</v>
      </c>
      <c r="T3050" t="str">
        <f t="shared" si="195"/>
        <v>spaces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93"/>
        <v>42169.014525462961</v>
      </c>
      <c r="K3051">
        <v>1431649255</v>
      </c>
      <c r="L3051" s="13">
        <f t="shared" si="194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>E3051/D3051</f>
        <v>1.0666666666666667</v>
      </c>
      <c r="S3051" t="str">
        <f t="shared" si="196"/>
        <v>theater</v>
      </c>
      <c r="T3051" t="str">
        <f t="shared" si="195"/>
        <v>spaces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93"/>
        <v>42495.16851851852</v>
      </c>
      <c r="K3052">
        <v>1459828960</v>
      </c>
      <c r="L3052" s="13">
        <f t="shared" si="194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>E3052/D3052</f>
        <v>1.06</v>
      </c>
      <c r="S3052" t="str">
        <f t="shared" si="196"/>
        <v>theater</v>
      </c>
      <c r="T3052" t="str">
        <f t="shared" si="195"/>
        <v>spaces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93"/>
        <v>42774.416030092587</v>
      </c>
      <c r="K3053">
        <v>1483955945</v>
      </c>
      <c r="L3053" s="13">
        <f t="shared" si="194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>E3053/D3053</f>
        <v>0.23628571428571429</v>
      </c>
      <c r="S3053" t="str">
        <f t="shared" si="196"/>
        <v>theater</v>
      </c>
      <c r="T3053" t="str">
        <f t="shared" si="195"/>
        <v>spaces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93"/>
        <v>42152.665972222225</v>
      </c>
      <c r="K3054">
        <v>1430237094</v>
      </c>
      <c r="L3054" s="13">
        <f t="shared" si="194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>E3054/D3054</f>
        <v>1.5E-3</v>
      </c>
      <c r="S3054" t="str">
        <f t="shared" si="196"/>
        <v>theater</v>
      </c>
      <c r="T3054" t="str">
        <f t="shared" si="195"/>
        <v>spaces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93"/>
        <v>41914.165972222225</v>
      </c>
      <c r="K3055">
        <v>1407781013</v>
      </c>
      <c r="L3055" s="13">
        <f t="shared" si="194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>E3055/D3055</f>
        <v>4.0000000000000001E-3</v>
      </c>
      <c r="S3055" t="str">
        <f t="shared" si="196"/>
        <v>theater</v>
      </c>
      <c r="T3055" t="str">
        <f t="shared" si="195"/>
        <v>spaces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93"/>
        <v>42065.044444444444</v>
      </c>
      <c r="K3056">
        <v>1422043154</v>
      </c>
      <c r="L3056" s="13">
        <f t="shared" si="194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>E3056/D3056</f>
        <v>0</v>
      </c>
      <c r="S3056" t="str">
        <f t="shared" si="196"/>
        <v>theater</v>
      </c>
      <c r="T3056" t="str">
        <f t="shared" si="195"/>
        <v>spaces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93"/>
        <v>42013.95821759259</v>
      </c>
      <c r="K3057">
        <v>1415660390</v>
      </c>
      <c r="L3057" s="13">
        <f t="shared" si="194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>E3057/D3057</f>
        <v>5.0000000000000002E-5</v>
      </c>
      <c r="S3057" t="str">
        <f t="shared" si="196"/>
        <v>theater</v>
      </c>
      <c r="T3057" t="str">
        <f t="shared" si="195"/>
        <v>spaces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93"/>
        <v>41911.636388888888</v>
      </c>
      <c r="K3058">
        <v>1406819784</v>
      </c>
      <c r="L3058" s="13">
        <f t="shared" si="194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>E3058/D3058</f>
        <v>0</v>
      </c>
      <c r="S3058" t="str">
        <f t="shared" si="196"/>
        <v>theater</v>
      </c>
      <c r="T3058" t="str">
        <f t="shared" si="195"/>
        <v>spaces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93"/>
        <v>42463.608923611115</v>
      </c>
      <c r="K3059">
        <v>1457105811</v>
      </c>
      <c r="L3059" s="13">
        <f t="shared" si="194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>E3059/D3059</f>
        <v>0</v>
      </c>
      <c r="S3059" t="str">
        <f t="shared" si="196"/>
        <v>theater</v>
      </c>
      <c r="T3059" t="str">
        <f t="shared" si="195"/>
        <v>spaces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93"/>
        <v>42510.374305555553</v>
      </c>
      <c r="K3060">
        <v>1459414740</v>
      </c>
      <c r="L3060" s="13">
        <f t="shared" si="194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>E3060/D3060</f>
        <v>1.6666666666666666E-4</v>
      </c>
      <c r="S3060" t="str">
        <f t="shared" si="196"/>
        <v>theater</v>
      </c>
      <c r="T3060" t="str">
        <f t="shared" si="195"/>
        <v>spaces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93"/>
        <v>41859.935717592591</v>
      </c>
      <c r="K3061">
        <v>1404944846</v>
      </c>
      <c r="L3061" s="13">
        <f t="shared" si="194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>E3061/D3061</f>
        <v>3.0066666666666665E-2</v>
      </c>
      <c r="S3061" t="str">
        <f t="shared" si="196"/>
        <v>theater</v>
      </c>
      <c r="T3061" t="str">
        <f t="shared" si="195"/>
        <v>spaces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93"/>
        <v>42275.274699074071</v>
      </c>
      <c r="K3062">
        <v>1440830134</v>
      </c>
      <c r="L3062" s="13">
        <f t="shared" si="194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>E3062/D3062</f>
        <v>1.5227272727272728E-3</v>
      </c>
      <c r="S3062" t="str">
        <f t="shared" si="196"/>
        <v>theater</v>
      </c>
      <c r="T3062" t="str">
        <f t="shared" si="195"/>
        <v>spaces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93"/>
        <v>41864.784120370372</v>
      </c>
      <c r="K3063">
        <v>1405363748</v>
      </c>
      <c r="L3063" s="13">
        <f t="shared" si="194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>E3063/D3063</f>
        <v>0</v>
      </c>
      <c r="S3063" t="str">
        <f t="shared" si="196"/>
        <v>theater</v>
      </c>
      <c r="T3063" t="str">
        <f t="shared" si="195"/>
        <v>spaces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93"/>
        <v>42277.75</v>
      </c>
      <c r="K3064">
        <v>1441111892</v>
      </c>
      <c r="L3064" s="13">
        <f t="shared" si="194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>E3064/D3064</f>
        <v>0.66839999999999999</v>
      </c>
      <c r="S3064" t="str">
        <f t="shared" si="196"/>
        <v>theater</v>
      </c>
      <c r="T3064" t="str">
        <f t="shared" si="195"/>
        <v>spaces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93"/>
        <v>42665.922893518517</v>
      </c>
      <c r="K3065">
        <v>1474150138</v>
      </c>
      <c r="L3065" s="13">
        <f t="shared" si="194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>E3065/D3065</f>
        <v>0.19566666666666666</v>
      </c>
      <c r="S3065" t="str">
        <f t="shared" si="196"/>
        <v>theater</v>
      </c>
      <c r="T3065" t="str">
        <f t="shared" si="195"/>
        <v>spaces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93"/>
        <v>42330.290972222225</v>
      </c>
      <c r="K3066">
        <v>1445483246</v>
      </c>
      <c r="L3066" s="13">
        <f t="shared" si="194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>E3066/D3066</f>
        <v>0.11294666666666667</v>
      </c>
      <c r="S3066" t="str">
        <f t="shared" si="196"/>
        <v>theater</v>
      </c>
      <c r="T3066" t="str">
        <f t="shared" si="195"/>
        <v>spaces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93"/>
        <v>41850.055231481485</v>
      </c>
      <c r="K3067">
        <v>1404523172</v>
      </c>
      <c r="L3067" s="13">
        <f t="shared" si="194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>E3067/D3067</f>
        <v>4.0000000000000002E-4</v>
      </c>
      <c r="S3067" t="str">
        <f t="shared" si="196"/>
        <v>theater</v>
      </c>
      <c r="T3067" t="str">
        <f t="shared" si="195"/>
        <v>spaces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93"/>
        <v>42561.228437500002</v>
      </c>
      <c r="K3068">
        <v>1465536537</v>
      </c>
      <c r="L3068" s="13">
        <f t="shared" si="194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>E3068/D3068</f>
        <v>0.11985714285714286</v>
      </c>
      <c r="S3068" t="str">
        <f t="shared" si="196"/>
        <v>theater</v>
      </c>
      <c r="T3068" t="str">
        <f t="shared" si="195"/>
        <v>spaces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93"/>
        <v>42256.938414351855</v>
      </c>
      <c r="K3069">
        <v>1439245879</v>
      </c>
      <c r="L3069" s="13">
        <f t="shared" si="194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>E3069/D3069</f>
        <v>2.5000000000000001E-2</v>
      </c>
      <c r="S3069" t="str">
        <f t="shared" si="196"/>
        <v>theater</v>
      </c>
      <c r="T3069" t="str">
        <f t="shared" si="195"/>
        <v>spaces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93"/>
        <v>42293.691574074073</v>
      </c>
      <c r="K3070">
        <v>1442421352</v>
      </c>
      <c r="L3070" s="13">
        <f t="shared" si="194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>E3070/D3070</f>
        <v>6.9999999999999999E-4</v>
      </c>
      <c r="S3070" t="str">
        <f t="shared" si="196"/>
        <v>theater</v>
      </c>
      <c r="T3070" t="str">
        <f t="shared" si="195"/>
        <v>spaces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93"/>
        <v>41987.833726851852</v>
      </c>
      <c r="K3071">
        <v>1415995234</v>
      </c>
      <c r="L3071" s="13">
        <f t="shared" si="194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>E3071/D3071</f>
        <v>0.14099999999999999</v>
      </c>
      <c r="S3071" t="str">
        <f t="shared" si="196"/>
        <v>theater</v>
      </c>
      <c r="T3071" t="str">
        <f t="shared" si="195"/>
        <v>spaces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93"/>
        <v>42711.733437499999</v>
      </c>
      <c r="K3072">
        <v>1479317769</v>
      </c>
      <c r="L3072" s="13">
        <f t="shared" si="194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>E3072/D3072</f>
        <v>3.3399999999999999E-2</v>
      </c>
      <c r="S3072" t="str">
        <f t="shared" si="196"/>
        <v>theater</v>
      </c>
      <c r="T3072" t="str">
        <f t="shared" si="195"/>
        <v>spaces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93"/>
        <v>42115.249305555553</v>
      </c>
      <c r="K3073">
        <v>1428082481</v>
      </c>
      <c r="L3073" s="13">
        <f t="shared" si="194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>E3073/D3073</f>
        <v>0.59775</v>
      </c>
      <c r="S3073" t="str">
        <f t="shared" si="196"/>
        <v>theater</v>
      </c>
      <c r="T3073" t="str">
        <f t="shared" si="195"/>
        <v>spaces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93"/>
        <v>42673.073611111111</v>
      </c>
      <c r="K3074">
        <v>1476549262</v>
      </c>
      <c r="L3074" s="13">
        <f t="shared" si="194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>E3074/D3074</f>
        <v>1.6666666666666666E-4</v>
      </c>
      <c r="S3074" t="str">
        <f t="shared" si="196"/>
        <v>theater</v>
      </c>
      <c r="T3074" t="str">
        <f t="shared" si="195"/>
        <v>spaces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7">(((I3075/60)/60)/24)+DATE(1970,1,1)</f>
        <v>42169.804861111115</v>
      </c>
      <c r="K3075">
        <v>1429287900</v>
      </c>
      <c r="L3075" s="13">
        <f t="shared" ref="L3075:L3138" si="198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>E3075/D3075</f>
        <v>2.3035714285714285E-4</v>
      </c>
      <c r="S3075" t="str">
        <f t="shared" si="196"/>
        <v>theater</v>
      </c>
      <c r="T3075" t="str">
        <f t="shared" ref="T3075:T3138" si="199">RIGHT(P3075,LEN(P3075)-SEARCH("/",P3075))</f>
        <v>spaces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7"/>
        <v>42439.571284722217</v>
      </c>
      <c r="K3076">
        <v>1455025359</v>
      </c>
      <c r="L3076" s="13">
        <f t="shared" si="198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>E3076/D3076</f>
        <v>8.8000000000000003E-4</v>
      </c>
      <c r="S3076" t="str">
        <f t="shared" si="196"/>
        <v>theater</v>
      </c>
      <c r="T3076" t="str">
        <f t="shared" si="199"/>
        <v>spaces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7"/>
        <v>42601.102314814809</v>
      </c>
      <c r="K3077">
        <v>1467253640</v>
      </c>
      <c r="L3077" s="13">
        <f t="shared" si="198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>E3077/D3077</f>
        <v>8.6400000000000005E-2</v>
      </c>
      <c r="S3077" t="str">
        <f t="shared" si="196"/>
        <v>theater</v>
      </c>
      <c r="T3077" t="str">
        <f t="shared" si="199"/>
        <v>spaces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7"/>
        <v>42286.651886574073</v>
      </c>
      <c r="K3078">
        <v>1439221123</v>
      </c>
      <c r="L3078" s="13">
        <f t="shared" si="198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>E3078/D3078</f>
        <v>0.15060000000000001</v>
      </c>
      <c r="S3078" t="str">
        <f t="shared" si="196"/>
        <v>theater</v>
      </c>
      <c r="T3078" t="str">
        <f t="shared" si="199"/>
        <v>spaces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7"/>
        <v>42796.956921296296</v>
      </c>
      <c r="K3079">
        <v>1485903478</v>
      </c>
      <c r="L3079" s="13">
        <f t="shared" si="198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>E3079/D3079</f>
        <v>4.7727272727272731E-3</v>
      </c>
      <c r="S3079" t="str">
        <f t="shared" si="196"/>
        <v>theater</v>
      </c>
      <c r="T3079" t="str">
        <f t="shared" si="199"/>
        <v>spaces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7"/>
        <v>42061.138831018514</v>
      </c>
      <c r="K3080">
        <v>1422328795</v>
      </c>
      <c r="L3080" s="13">
        <f t="shared" si="198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>E3080/D3080</f>
        <v>1.1833333333333333E-3</v>
      </c>
      <c r="S3080" t="str">
        <f t="shared" si="196"/>
        <v>theater</v>
      </c>
      <c r="T3080" t="str">
        <f t="shared" si="199"/>
        <v>spaces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7"/>
        <v>42085.671701388885</v>
      </c>
      <c r="K3081">
        <v>1424452035</v>
      </c>
      <c r="L3081" s="13">
        <f t="shared" si="198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>E3081/D3081</f>
        <v>8.4173998587352451E-3</v>
      </c>
      <c r="S3081" t="str">
        <f t="shared" si="196"/>
        <v>theater</v>
      </c>
      <c r="T3081" t="str">
        <f t="shared" si="199"/>
        <v>spaces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7"/>
        <v>42000.0699537037</v>
      </c>
      <c r="K3082">
        <v>1414456844</v>
      </c>
      <c r="L3082" s="13">
        <f t="shared" si="198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>E3082/D3082</f>
        <v>1.8799999999999999E-4</v>
      </c>
      <c r="S3082" t="str">
        <f t="shared" si="196"/>
        <v>theater</v>
      </c>
      <c r="T3082" t="str">
        <f t="shared" si="199"/>
        <v>spaces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7"/>
        <v>42267.181608796294</v>
      </c>
      <c r="K3083">
        <v>1440130891</v>
      </c>
      <c r="L3083" s="13">
        <f t="shared" si="198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>E3083/D3083</f>
        <v>2.1029999999999998E-3</v>
      </c>
      <c r="S3083" t="str">
        <f t="shared" ref="S3083:S3146" si="200">LEFT(P3083,SEARCH("/",P3083)-1)</f>
        <v>theater</v>
      </c>
      <c r="T3083" t="str">
        <f t="shared" si="199"/>
        <v>spaces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7"/>
        <v>42323.96465277778</v>
      </c>
      <c r="K3084">
        <v>1445033346</v>
      </c>
      <c r="L3084" s="13">
        <f t="shared" si="198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>E3084/D3084</f>
        <v>0</v>
      </c>
      <c r="S3084" t="str">
        <f t="shared" si="200"/>
        <v>theater</v>
      </c>
      <c r="T3084" t="str">
        <f t="shared" si="199"/>
        <v>spaces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7"/>
        <v>41883.208333333336</v>
      </c>
      <c r="K3085">
        <v>1406986278</v>
      </c>
      <c r="L3085" s="13">
        <f t="shared" si="198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>E3085/D3085</f>
        <v>2.8E-3</v>
      </c>
      <c r="S3085" t="str">
        <f t="shared" si="200"/>
        <v>theater</v>
      </c>
      <c r="T3085" t="str">
        <f t="shared" si="199"/>
        <v>spaces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7"/>
        <v>42129.783333333333</v>
      </c>
      <c r="K3086">
        <v>1428340931</v>
      </c>
      <c r="L3086" s="13">
        <f t="shared" si="198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>E3086/D3086</f>
        <v>0.11579206701157921</v>
      </c>
      <c r="S3086" t="str">
        <f t="shared" si="200"/>
        <v>theater</v>
      </c>
      <c r="T3086" t="str">
        <f t="shared" si="199"/>
        <v>spaces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7"/>
        <v>42276.883784722217</v>
      </c>
      <c r="K3087">
        <v>1440969159</v>
      </c>
      <c r="L3087" s="13">
        <f t="shared" si="198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>E3087/D3087</f>
        <v>2.4400000000000002E-2</v>
      </c>
      <c r="S3087" t="str">
        <f t="shared" si="200"/>
        <v>theater</v>
      </c>
      <c r="T3087" t="str">
        <f t="shared" si="199"/>
        <v>spaces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7"/>
        <v>42233.67082175926</v>
      </c>
      <c r="K3088">
        <v>1434643559</v>
      </c>
      <c r="L3088" s="13">
        <f t="shared" si="198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>E3088/D3088</f>
        <v>2.5000000000000001E-3</v>
      </c>
      <c r="S3088" t="str">
        <f t="shared" si="200"/>
        <v>theater</v>
      </c>
      <c r="T3088" t="str">
        <f t="shared" si="199"/>
        <v>spaces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7"/>
        <v>42725.192013888889</v>
      </c>
      <c r="K3089">
        <v>1477107390</v>
      </c>
      <c r="L3089" s="13">
        <f t="shared" si="198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>E3089/D3089</f>
        <v>6.2500000000000003E-3</v>
      </c>
      <c r="S3089" t="str">
        <f t="shared" si="200"/>
        <v>theater</v>
      </c>
      <c r="T3089" t="str">
        <f t="shared" si="199"/>
        <v>spaces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7"/>
        <v>42012.570138888885</v>
      </c>
      <c r="K3090">
        <v>1418046247</v>
      </c>
      <c r="L3090" s="13">
        <f t="shared" si="198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>E3090/D3090</f>
        <v>1.9384615384615384E-3</v>
      </c>
      <c r="S3090" t="str">
        <f t="shared" si="200"/>
        <v>theater</v>
      </c>
      <c r="T3090" t="str">
        <f t="shared" si="199"/>
        <v>spaces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7"/>
        <v>42560.082638888889</v>
      </c>
      <c r="K3091">
        <v>1465304483</v>
      </c>
      <c r="L3091" s="13">
        <f t="shared" si="198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>E3091/D3091</f>
        <v>0.23416000000000001</v>
      </c>
      <c r="S3091" t="str">
        <f t="shared" si="200"/>
        <v>theater</v>
      </c>
      <c r="T3091" t="str">
        <f t="shared" si="199"/>
        <v>spaces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7"/>
        <v>42125.777141203704</v>
      </c>
      <c r="K3092">
        <v>1425325145</v>
      </c>
      <c r="L3092" s="13">
        <f t="shared" si="198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>E3092/D3092</f>
        <v>5.080888888888889E-2</v>
      </c>
      <c r="S3092" t="str">
        <f t="shared" si="200"/>
        <v>theater</v>
      </c>
      <c r="T3092" t="str">
        <f t="shared" si="199"/>
        <v>spaces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7"/>
        <v>42596.948414351849</v>
      </c>
      <c r="K3093">
        <v>1468622743</v>
      </c>
      <c r="L3093" s="13">
        <f t="shared" si="198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>E3093/D3093</f>
        <v>0.15920000000000001</v>
      </c>
      <c r="S3093" t="str">
        <f t="shared" si="200"/>
        <v>theater</v>
      </c>
      <c r="T3093" t="str">
        <f t="shared" si="199"/>
        <v>spaces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7"/>
        <v>42292.916666666672</v>
      </c>
      <c r="K3094">
        <v>1441723912</v>
      </c>
      <c r="L3094" s="13">
        <f t="shared" si="198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>E3094/D3094</f>
        <v>1.1831900000000001E-2</v>
      </c>
      <c r="S3094" t="str">
        <f t="shared" si="200"/>
        <v>theater</v>
      </c>
      <c r="T3094" t="str">
        <f t="shared" si="199"/>
        <v>spaces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7"/>
        <v>41791.165972222225</v>
      </c>
      <c r="K3095">
        <v>1398980941</v>
      </c>
      <c r="L3095" s="13">
        <f t="shared" si="198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>E3095/D3095</f>
        <v>0.22750000000000001</v>
      </c>
      <c r="S3095" t="str">
        <f t="shared" si="200"/>
        <v>theater</v>
      </c>
      <c r="T3095" t="str">
        <f t="shared" si="199"/>
        <v>spaces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7"/>
        <v>42267.795787037037</v>
      </c>
      <c r="K3096">
        <v>1437591956</v>
      </c>
      <c r="L3096" s="13">
        <f t="shared" si="198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>E3096/D3096</f>
        <v>2.5000000000000001E-4</v>
      </c>
      <c r="S3096" t="str">
        <f t="shared" si="200"/>
        <v>theater</v>
      </c>
      <c r="T3096" t="str">
        <f t="shared" si="199"/>
        <v>spaces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7"/>
        <v>42583.025231481486</v>
      </c>
      <c r="K3097">
        <v>1464827780</v>
      </c>
      <c r="L3097" s="13">
        <f t="shared" si="198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>E3097/D3097</f>
        <v>3.351206434316354E-3</v>
      </c>
      <c r="S3097" t="str">
        <f t="shared" si="200"/>
        <v>theater</v>
      </c>
      <c r="T3097" t="str">
        <f t="shared" si="199"/>
        <v>spaces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7"/>
        <v>42144.825532407413</v>
      </c>
      <c r="K3098">
        <v>1429559326</v>
      </c>
      <c r="L3098" s="13">
        <f t="shared" si="198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>E3098/D3098</f>
        <v>3.9750000000000001E-2</v>
      </c>
      <c r="S3098" t="str">
        <f t="shared" si="200"/>
        <v>theater</v>
      </c>
      <c r="T3098" t="str">
        <f t="shared" si="199"/>
        <v>spaces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7"/>
        <v>42650.583333333328</v>
      </c>
      <c r="K3099">
        <v>1474027501</v>
      </c>
      <c r="L3099" s="13">
        <f t="shared" si="198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>E3099/D3099</f>
        <v>0.17150000000000001</v>
      </c>
      <c r="S3099" t="str">
        <f t="shared" si="200"/>
        <v>theater</v>
      </c>
      <c r="T3099" t="str">
        <f t="shared" si="199"/>
        <v>spaces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7"/>
        <v>42408.01180555555</v>
      </c>
      <c r="K3100">
        <v>1450724449</v>
      </c>
      <c r="L3100" s="13">
        <f t="shared" si="198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>E3100/D3100</f>
        <v>3.608004104669061E-2</v>
      </c>
      <c r="S3100" t="str">
        <f t="shared" si="200"/>
        <v>theater</v>
      </c>
      <c r="T3100" t="str">
        <f t="shared" si="199"/>
        <v>spaces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7"/>
        <v>42412.189710648148</v>
      </c>
      <c r="K3101">
        <v>1452659591</v>
      </c>
      <c r="L3101" s="13">
        <f t="shared" si="198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>E3101/D3101</f>
        <v>0.13900000000000001</v>
      </c>
      <c r="S3101" t="str">
        <f t="shared" si="200"/>
        <v>theater</v>
      </c>
      <c r="T3101" t="str">
        <f t="shared" si="199"/>
        <v>spaces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7"/>
        <v>41932.622395833336</v>
      </c>
      <c r="K3102">
        <v>1411224975</v>
      </c>
      <c r="L3102" s="13">
        <f t="shared" si="198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>E3102/D3102</f>
        <v>0.15225</v>
      </c>
      <c r="S3102" t="str">
        <f t="shared" si="200"/>
        <v>theater</v>
      </c>
      <c r="T3102" t="str">
        <f t="shared" si="199"/>
        <v>spaces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7"/>
        <v>42201.330555555556</v>
      </c>
      <c r="K3103">
        <v>1434445937</v>
      </c>
      <c r="L3103" s="13">
        <f t="shared" si="198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>E3103/D3103</f>
        <v>0.12</v>
      </c>
      <c r="S3103" t="str">
        <f t="shared" si="200"/>
        <v>theater</v>
      </c>
      <c r="T3103" t="str">
        <f t="shared" si="199"/>
        <v>spaces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7"/>
        <v>42605.340486111112</v>
      </c>
      <c r="K3104">
        <v>1467619818</v>
      </c>
      <c r="L3104" s="13">
        <f t="shared" si="198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>E3104/D3104</f>
        <v>0.391125</v>
      </c>
      <c r="S3104" t="str">
        <f t="shared" si="200"/>
        <v>theater</v>
      </c>
      <c r="T3104" t="str">
        <f t="shared" si="199"/>
        <v>spaces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7"/>
        <v>42167.156319444446</v>
      </c>
      <c r="K3105">
        <v>1428896706</v>
      </c>
      <c r="L3105" s="13">
        <f t="shared" si="198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>E3105/D3105</f>
        <v>2.6829268292682929E-3</v>
      </c>
      <c r="S3105" t="str">
        <f t="shared" si="200"/>
        <v>theater</v>
      </c>
      <c r="T3105" t="str">
        <f t="shared" si="199"/>
        <v>spaces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7"/>
        <v>42038.083333333328</v>
      </c>
      <c r="K3106">
        <v>1420235311</v>
      </c>
      <c r="L3106" s="13">
        <f t="shared" si="198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>E3106/D3106</f>
        <v>0.29625000000000001</v>
      </c>
      <c r="S3106" t="str">
        <f t="shared" si="200"/>
        <v>theater</v>
      </c>
      <c r="T3106" t="str">
        <f t="shared" si="199"/>
        <v>spaces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7"/>
        <v>41931.208333333336</v>
      </c>
      <c r="K3107">
        <v>1408986916</v>
      </c>
      <c r="L3107" s="13">
        <f t="shared" si="198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>E3107/D3107</f>
        <v>0.4236099230111206</v>
      </c>
      <c r="S3107" t="str">
        <f t="shared" si="200"/>
        <v>theater</v>
      </c>
      <c r="T3107" t="str">
        <f t="shared" si="199"/>
        <v>spaces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7"/>
        <v>42263.916666666672</v>
      </c>
      <c r="K3108">
        <v>1440497876</v>
      </c>
      <c r="L3108" s="13">
        <f t="shared" si="198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>E3108/D3108</f>
        <v>4.1000000000000002E-2</v>
      </c>
      <c r="S3108" t="str">
        <f t="shared" si="200"/>
        <v>theater</v>
      </c>
      <c r="T3108" t="str">
        <f t="shared" si="199"/>
        <v>spaces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7"/>
        <v>42135.814247685179</v>
      </c>
      <c r="K3109">
        <v>1430767951</v>
      </c>
      <c r="L3109" s="13">
        <f t="shared" si="198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>E3109/D3109</f>
        <v>0.197625</v>
      </c>
      <c r="S3109" t="str">
        <f t="shared" si="200"/>
        <v>theater</v>
      </c>
      <c r="T3109" t="str">
        <f t="shared" si="199"/>
        <v>spaces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7"/>
        <v>42122.638819444444</v>
      </c>
      <c r="K3110">
        <v>1425053994</v>
      </c>
      <c r="L3110" s="13">
        <f t="shared" si="198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>E3110/D3110</f>
        <v>5.1999999999999995E-4</v>
      </c>
      <c r="S3110" t="str">
        <f t="shared" si="200"/>
        <v>theater</v>
      </c>
      <c r="T3110" t="str">
        <f t="shared" si="199"/>
        <v>spaces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7"/>
        <v>41879.125115740739</v>
      </c>
      <c r="K3111">
        <v>1406170810</v>
      </c>
      <c r="L3111" s="13">
        <f t="shared" si="198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>E3111/D3111</f>
        <v>0.25030188679245285</v>
      </c>
      <c r="S3111" t="str">
        <f t="shared" si="200"/>
        <v>theater</v>
      </c>
      <c r="T3111" t="str">
        <f t="shared" si="199"/>
        <v>spaces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7"/>
        <v>42785.031469907408</v>
      </c>
      <c r="K3112">
        <v>1484009119</v>
      </c>
      <c r="L3112" s="13">
        <f t="shared" si="198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>E3112/D3112</f>
        <v>4.0000000000000002E-4</v>
      </c>
      <c r="S3112" t="str">
        <f t="shared" si="200"/>
        <v>theater</v>
      </c>
      <c r="T3112" t="str">
        <f t="shared" si="199"/>
        <v>spaces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7"/>
        <v>41916.595138888886</v>
      </c>
      <c r="K3113">
        <v>1409753820</v>
      </c>
      <c r="L3113" s="13">
        <f t="shared" si="198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>E3113/D3113</f>
        <v>0.26640000000000003</v>
      </c>
      <c r="S3113" t="str">
        <f t="shared" si="200"/>
        <v>theater</v>
      </c>
      <c r="T3113" t="str">
        <f t="shared" si="199"/>
        <v>spaces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7"/>
        <v>42675.121921296297</v>
      </c>
      <c r="K3114">
        <v>1472784934</v>
      </c>
      <c r="L3114" s="13">
        <f t="shared" si="198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>E3114/D3114</f>
        <v>4.7363636363636365E-2</v>
      </c>
      <c r="S3114" t="str">
        <f t="shared" si="200"/>
        <v>theater</v>
      </c>
      <c r="T3114" t="str">
        <f t="shared" si="199"/>
        <v>spaces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7"/>
        <v>42111.731273148151</v>
      </c>
      <c r="K3115">
        <v>1426699982</v>
      </c>
      <c r="L3115" s="13">
        <f t="shared" si="198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>E3115/D3115</f>
        <v>4.2435339894712751E-2</v>
      </c>
      <c r="S3115" t="str">
        <f t="shared" si="200"/>
        <v>theater</v>
      </c>
      <c r="T3115" t="str">
        <f t="shared" si="199"/>
        <v>spaces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7"/>
        <v>41903.632523148146</v>
      </c>
      <c r="K3116">
        <v>1406128250</v>
      </c>
      <c r="L3116" s="13">
        <f t="shared" si="198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>E3116/D3116</f>
        <v>0</v>
      </c>
      <c r="S3116" t="str">
        <f t="shared" si="200"/>
        <v>theater</v>
      </c>
      <c r="T3116" t="str">
        <f t="shared" si="199"/>
        <v>spaces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7"/>
        <v>42526.447071759263</v>
      </c>
      <c r="K3117">
        <v>1462531427</v>
      </c>
      <c r="L3117" s="13">
        <f t="shared" si="198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>E3117/D3117</f>
        <v>0.03</v>
      </c>
      <c r="S3117" t="str">
        <f t="shared" si="200"/>
        <v>theater</v>
      </c>
      <c r="T3117" t="str">
        <f t="shared" si="199"/>
        <v>spaces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7"/>
        <v>42095.515335648146</v>
      </c>
      <c r="K3118">
        <v>1426681325</v>
      </c>
      <c r="L3118" s="13">
        <f t="shared" si="198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>E3118/D3118</f>
        <v>0.57333333333333336</v>
      </c>
      <c r="S3118" t="str">
        <f t="shared" si="200"/>
        <v>theater</v>
      </c>
      <c r="T3118" t="str">
        <f t="shared" si="199"/>
        <v>spaces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7"/>
        <v>42517.55</v>
      </c>
      <c r="K3119">
        <v>1463648360</v>
      </c>
      <c r="L3119" s="13">
        <f t="shared" si="198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>E3119/D3119</f>
        <v>1E-3</v>
      </c>
      <c r="S3119" t="str">
        <f t="shared" si="200"/>
        <v>theater</v>
      </c>
      <c r="T3119" t="str">
        <f t="shared" si="199"/>
        <v>spaces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7"/>
        <v>42553.649571759262</v>
      </c>
      <c r="K3120">
        <v>1465832123</v>
      </c>
      <c r="L3120" s="13">
        <f t="shared" si="198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>E3120/D3120</f>
        <v>3.0999999999999999E-3</v>
      </c>
      <c r="S3120" t="str">
        <f t="shared" si="200"/>
        <v>theater</v>
      </c>
      <c r="T3120" t="str">
        <f t="shared" si="199"/>
        <v>spaces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7"/>
        <v>42090.003842592589</v>
      </c>
      <c r="K3121">
        <v>1424826332</v>
      </c>
      <c r="L3121" s="13">
        <f t="shared" si="198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>E3121/D3121</f>
        <v>5.0000000000000001E-4</v>
      </c>
      <c r="S3121" t="str">
        <f t="shared" si="200"/>
        <v>theater</v>
      </c>
      <c r="T3121" t="str">
        <f t="shared" si="199"/>
        <v>spaces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7"/>
        <v>42495.900416666671</v>
      </c>
      <c r="K3122">
        <v>1457303796</v>
      </c>
      <c r="L3122" s="13">
        <f t="shared" si="198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>E3122/D3122</f>
        <v>9.8461538461538464E-5</v>
      </c>
      <c r="S3122" t="str">
        <f t="shared" si="200"/>
        <v>theater</v>
      </c>
      <c r="T3122" t="str">
        <f t="shared" si="199"/>
        <v>spaces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7"/>
        <v>41908.679803240739</v>
      </c>
      <c r="K3123">
        <v>1406564335</v>
      </c>
      <c r="L3123" s="13">
        <f t="shared" si="198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>E3123/D3123</f>
        <v>6.6666666666666671E-3</v>
      </c>
      <c r="S3123" t="str">
        <f t="shared" si="200"/>
        <v>theater</v>
      </c>
      <c r="T3123" t="str">
        <f t="shared" si="199"/>
        <v>spaces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7"/>
        <v>42683.973750000005</v>
      </c>
      <c r="K3124">
        <v>1478298132</v>
      </c>
      <c r="L3124" s="13">
        <f t="shared" si="198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>E3124/D3124</f>
        <v>0.58291457286432158</v>
      </c>
      <c r="S3124" t="str">
        <f t="shared" si="200"/>
        <v>theater</v>
      </c>
      <c r="T3124" t="str">
        <f t="shared" si="199"/>
        <v>spaces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7"/>
        <v>42560.993032407408</v>
      </c>
      <c r="K3125">
        <v>1465516198</v>
      </c>
      <c r="L3125" s="13">
        <f t="shared" si="198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>E3125/D3125</f>
        <v>0.68153600000000003</v>
      </c>
      <c r="S3125" t="str">
        <f t="shared" si="200"/>
        <v>theater</v>
      </c>
      <c r="T3125" t="str">
        <f t="shared" si="199"/>
        <v>spaces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7"/>
        <v>42037.780104166668</v>
      </c>
      <c r="K3126">
        <v>1417718601</v>
      </c>
      <c r="L3126" s="13">
        <f t="shared" si="198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>E3126/D3126</f>
        <v>3.2499999999999997E-5</v>
      </c>
      <c r="S3126" t="str">
        <f t="shared" si="200"/>
        <v>theater</v>
      </c>
      <c r="T3126" t="str">
        <f t="shared" si="199"/>
        <v>spaces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7"/>
        <v>42376.20685185185</v>
      </c>
      <c r="K3127">
        <v>1449550672</v>
      </c>
      <c r="L3127" s="13">
        <f t="shared" si="198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>E3127/D3127</f>
        <v>0</v>
      </c>
      <c r="S3127" t="str">
        <f t="shared" si="200"/>
        <v>theater</v>
      </c>
      <c r="T3127" t="str">
        <f t="shared" si="199"/>
        <v>spaces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7"/>
        <v>42456.976412037038</v>
      </c>
      <c r="K3128">
        <v>1456532762</v>
      </c>
      <c r="L3128" s="13">
        <f t="shared" si="198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>E3128/D3128</f>
        <v>4.1599999999999998E-2</v>
      </c>
      <c r="S3128" t="str">
        <f t="shared" si="200"/>
        <v>theater</v>
      </c>
      <c r="T3128" t="str">
        <f t="shared" si="199"/>
        <v>spaces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7"/>
        <v>42064.856817129628</v>
      </c>
      <c r="K3129">
        <v>1422650029</v>
      </c>
      <c r="L3129" s="13">
        <f t="shared" si="198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>E3129/D3129</f>
        <v>0</v>
      </c>
      <c r="S3129" t="str">
        <f t="shared" si="200"/>
        <v>theater</v>
      </c>
      <c r="T3129" t="str">
        <f t="shared" si="199"/>
        <v>spaces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7"/>
        <v>42810.784039351856</v>
      </c>
      <c r="K3130">
        <v>1487101741</v>
      </c>
      <c r="L3130" s="13">
        <f t="shared" si="198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>E3130/D3130</f>
        <v>1.0860666666666667</v>
      </c>
      <c r="S3130" t="str">
        <f t="shared" si="200"/>
        <v>theater</v>
      </c>
      <c r="T3130" t="str">
        <f t="shared" si="199"/>
        <v>plays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7"/>
        <v>42843.801145833335</v>
      </c>
      <c r="K3131">
        <v>1489090419</v>
      </c>
      <c r="L3131" s="13">
        <f t="shared" si="198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>E3131/D3131</f>
        <v>8.0000000000000002E-3</v>
      </c>
      <c r="S3131" t="str">
        <f t="shared" si="200"/>
        <v>theater</v>
      </c>
      <c r="T3131" t="str">
        <f t="shared" si="199"/>
        <v>plays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7"/>
        <v>42839.207638888889</v>
      </c>
      <c r="K3132">
        <v>1489504916</v>
      </c>
      <c r="L3132" s="13">
        <f t="shared" si="198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>E3132/D3132</f>
        <v>3.7499999999999999E-2</v>
      </c>
      <c r="S3132" t="str">
        <f t="shared" si="200"/>
        <v>theater</v>
      </c>
      <c r="T3132" t="str">
        <f t="shared" si="199"/>
        <v>plays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7"/>
        <v>42833.537557870368</v>
      </c>
      <c r="K3133">
        <v>1489067645</v>
      </c>
      <c r="L3133" s="13">
        <f t="shared" si="198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>E3133/D3133</f>
        <v>0.15731707317073171</v>
      </c>
      <c r="S3133" t="str">
        <f t="shared" si="200"/>
        <v>theater</v>
      </c>
      <c r="T3133" t="str">
        <f t="shared" si="199"/>
        <v>plays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7"/>
        <v>42846.308564814812</v>
      </c>
      <c r="K3134">
        <v>1487579060</v>
      </c>
      <c r="L3134" s="13">
        <f t="shared" si="198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>E3134/D3134</f>
        <v>3.3333333333333332E-4</v>
      </c>
      <c r="S3134" t="str">
        <f t="shared" si="200"/>
        <v>theater</v>
      </c>
      <c r="T3134" t="str">
        <f t="shared" si="199"/>
        <v>plays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7"/>
        <v>42818.523541666669</v>
      </c>
      <c r="K3135">
        <v>1487770434</v>
      </c>
      <c r="L3135" s="13">
        <f t="shared" si="198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>E3135/D3135</f>
        <v>1.08</v>
      </c>
      <c r="S3135" t="str">
        <f t="shared" si="200"/>
        <v>theater</v>
      </c>
      <c r="T3135" t="str">
        <f t="shared" si="199"/>
        <v>plays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7"/>
        <v>42821.678460648152</v>
      </c>
      <c r="K3136">
        <v>1488820619</v>
      </c>
      <c r="L3136" s="13">
        <f t="shared" si="198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>E3136/D3136</f>
        <v>0.22500000000000001</v>
      </c>
      <c r="S3136" t="str">
        <f t="shared" si="200"/>
        <v>theater</v>
      </c>
      <c r="T3136" t="str">
        <f t="shared" si="199"/>
        <v>plays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7"/>
        <v>42829.151863425926</v>
      </c>
      <c r="K3137">
        <v>1489376321</v>
      </c>
      <c r="L3137" s="13">
        <f t="shared" si="198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>E3137/D3137</f>
        <v>0.20849420849420849</v>
      </c>
      <c r="S3137" t="str">
        <f t="shared" si="200"/>
        <v>theater</v>
      </c>
      <c r="T3137" t="str">
        <f t="shared" si="199"/>
        <v>plays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7"/>
        <v>42825.957638888889</v>
      </c>
      <c r="K3138">
        <v>1487847954</v>
      </c>
      <c r="L3138" s="13">
        <f t="shared" si="198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>E3138/D3138</f>
        <v>1.278</v>
      </c>
      <c r="S3138" t="str">
        <f t="shared" si="200"/>
        <v>theater</v>
      </c>
      <c r="T3138" t="str">
        <f t="shared" si="199"/>
        <v>plays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201">(((I3139/60)/60)/24)+DATE(1970,1,1)</f>
        <v>42858.8</v>
      </c>
      <c r="K3139">
        <v>1489439669</v>
      </c>
      <c r="L3139" s="13">
        <f t="shared" ref="L3139:L3202" si="202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>E3139/D3139</f>
        <v>3.3333333333333333E-2</v>
      </c>
      <c r="S3139" t="str">
        <f t="shared" si="200"/>
        <v>theater</v>
      </c>
      <c r="T3139" t="str">
        <f t="shared" ref="T3139:T3202" si="203">RIGHT(P3139,LEN(P3139)-SEARCH("/",P3139))</f>
        <v>plays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201"/>
        <v>42828.645914351851</v>
      </c>
      <c r="K3140">
        <v>1489591807</v>
      </c>
      <c r="L3140" s="13">
        <f t="shared" si="202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>E3140/D3140</f>
        <v>0</v>
      </c>
      <c r="S3140" t="str">
        <f t="shared" si="200"/>
        <v>theater</v>
      </c>
      <c r="T3140" t="str">
        <f t="shared" si="203"/>
        <v>plays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201"/>
        <v>42819.189583333333</v>
      </c>
      <c r="K3141">
        <v>1487485760</v>
      </c>
      <c r="L3141" s="13">
        <f t="shared" si="202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>E3141/D3141</f>
        <v>5.3999999999999999E-2</v>
      </c>
      <c r="S3141" t="str">
        <f t="shared" si="200"/>
        <v>theater</v>
      </c>
      <c r="T3141" t="str">
        <f t="shared" si="203"/>
        <v>plays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201"/>
        <v>42832.677118055552</v>
      </c>
      <c r="K3142">
        <v>1488993303</v>
      </c>
      <c r="L3142" s="13">
        <f t="shared" si="202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>E3142/D3142</f>
        <v>9.5999999999999992E-3</v>
      </c>
      <c r="S3142" t="str">
        <f t="shared" si="200"/>
        <v>theater</v>
      </c>
      <c r="T3142" t="str">
        <f t="shared" si="203"/>
        <v>plays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201"/>
        <v>42841.833333333328</v>
      </c>
      <c r="K3143">
        <v>1488823488</v>
      </c>
      <c r="L3143" s="13">
        <f t="shared" si="202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>E3143/D3143</f>
        <v>0.51600000000000001</v>
      </c>
      <c r="S3143" t="str">
        <f t="shared" si="200"/>
        <v>theater</v>
      </c>
      <c r="T3143" t="str">
        <f t="shared" si="203"/>
        <v>plays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201"/>
        <v>42813.471516203703</v>
      </c>
      <c r="K3144">
        <v>1487333939</v>
      </c>
      <c r="L3144" s="13">
        <f t="shared" si="202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>E3144/D3144</f>
        <v>1.6363636363636365E-2</v>
      </c>
      <c r="S3144" t="str">
        <f t="shared" si="200"/>
        <v>theater</v>
      </c>
      <c r="T3144" t="str">
        <f t="shared" si="203"/>
        <v>plays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201"/>
        <v>42834.358287037037</v>
      </c>
      <c r="K3145">
        <v>1489480556</v>
      </c>
      <c r="L3145" s="13">
        <f t="shared" si="202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>E3145/D3145</f>
        <v>0</v>
      </c>
      <c r="S3145" t="str">
        <f t="shared" si="200"/>
        <v>theater</v>
      </c>
      <c r="T3145" t="str">
        <f t="shared" si="203"/>
        <v>plays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201"/>
        <v>42813.25</v>
      </c>
      <c r="K3146">
        <v>1488459307</v>
      </c>
      <c r="L3146" s="13">
        <f t="shared" si="202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>E3146/D3146</f>
        <v>0.754</v>
      </c>
      <c r="S3146" t="str">
        <f t="shared" si="200"/>
        <v>theater</v>
      </c>
      <c r="T3146" t="str">
        <f t="shared" si="203"/>
        <v>plays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201"/>
        <v>42821.999236111107</v>
      </c>
      <c r="K3147">
        <v>1485478734</v>
      </c>
      <c r="L3147" s="13">
        <f t="shared" si="202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>E3147/D3147</f>
        <v>0</v>
      </c>
      <c r="S3147" t="str">
        <f t="shared" ref="S3147:S3210" si="204">LEFT(P3147,SEARCH("/",P3147)-1)</f>
        <v>theater</v>
      </c>
      <c r="T3147" t="str">
        <f t="shared" si="203"/>
        <v>plays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201"/>
        <v>42841.640810185185</v>
      </c>
      <c r="K3148">
        <v>1488471766</v>
      </c>
      <c r="L3148" s="13">
        <f t="shared" si="202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>E3148/D3148</f>
        <v>0.105</v>
      </c>
      <c r="S3148" t="str">
        <f t="shared" si="204"/>
        <v>theater</v>
      </c>
      <c r="T3148" t="str">
        <f t="shared" si="203"/>
        <v>plays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201"/>
        <v>41950.011053240742</v>
      </c>
      <c r="K3149">
        <v>1411859755</v>
      </c>
      <c r="L3149" s="13">
        <f t="shared" si="202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>E3149/D3149</f>
        <v>1.1752499999999999</v>
      </c>
      <c r="S3149" t="str">
        <f t="shared" si="204"/>
        <v>theater</v>
      </c>
      <c r="T3149" t="str">
        <f t="shared" si="203"/>
        <v>plays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201"/>
        <v>41913.166666666664</v>
      </c>
      <c r="K3150">
        <v>1410278284</v>
      </c>
      <c r="L3150" s="13">
        <f t="shared" si="202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>E3150/D3150</f>
        <v>1.3116666666666668</v>
      </c>
      <c r="S3150" t="str">
        <f t="shared" si="204"/>
        <v>theater</v>
      </c>
      <c r="T3150" t="str">
        <f t="shared" si="203"/>
        <v>plays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201"/>
        <v>41250.083333333336</v>
      </c>
      <c r="K3151">
        <v>1352766300</v>
      </c>
      <c r="L3151" s="13">
        <f t="shared" si="202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>E3151/D3151</f>
        <v>1.04</v>
      </c>
      <c r="S3151" t="str">
        <f t="shared" si="204"/>
        <v>theater</v>
      </c>
      <c r="T3151" t="str">
        <f t="shared" si="203"/>
        <v>plays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201"/>
        <v>40568.166666666664</v>
      </c>
      <c r="K3152">
        <v>1288160403</v>
      </c>
      <c r="L3152" s="13">
        <f t="shared" si="202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>E3152/D3152</f>
        <v>1.01</v>
      </c>
      <c r="S3152" t="str">
        <f t="shared" si="204"/>
        <v>theater</v>
      </c>
      <c r="T3152" t="str">
        <f t="shared" si="203"/>
        <v>plays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201"/>
        <v>41892.83997685185</v>
      </c>
      <c r="K3153">
        <v>1407787774</v>
      </c>
      <c r="L3153" s="13">
        <f t="shared" si="202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>E3153/D3153</f>
        <v>1.004</v>
      </c>
      <c r="S3153" t="str">
        <f t="shared" si="204"/>
        <v>theater</v>
      </c>
      <c r="T3153" t="str">
        <f t="shared" si="203"/>
        <v>plays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201"/>
        <v>41580.867673611108</v>
      </c>
      <c r="K3154">
        <v>1380833367</v>
      </c>
      <c r="L3154" s="13">
        <f t="shared" si="202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>E3154/D3154</f>
        <v>1.0595454545454546</v>
      </c>
      <c r="S3154" t="str">
        <f t="shared" si="204"/>
        <v>theater</v>
      </c>
      <c r="T3154" t="str">
        <f t="shared" si="203"/>
        <v>plays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201"/>
        <v>40664.207638888889</v>
      </c>
      <c r="K3155">
        <v>1301542937</v>
      </c>
      <c r="L3155" s="13">
        <f t="shared" si="202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>E3155/D3155</f>
        <v>3.3558333333333334</v>
      </c>
      <c r="S3155" t="str">
        <f t="shared" si="204"/>
        <v>theater</v>
      </c>
      <c r="T3155" t="str">
        <f t="shared" si="203"/>
        <v>plays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201"/>
        <v>41000.834004629629</v>
      </c>
      <c r="K3156">
        <v>1330722058</v>
      </c>
      <c r="L3156" s="13">
        <f t="shared" si="202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>E3156/D3156</f>
        <v>1.1292857142857142</v>
      </c>
      <c r="S3156" t="str">
        <f t="shared" si="204"/>
        <v>theater</v>
      </c>
      <c r="T3156" t="str">
        <f t="shared" si="203"/>
        <v>plays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201"/>
        <v>41263.499131944445</v>
      </c>
      <c r="K3157">
        <v>1353412725</v>
      </c>
      <c r="L3157" s="13">
        <f t="shared" si="202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>E3157/D3157</f>
        <v>1.885046</v>
      </c>
      <c r="S3157" t="str">
        <f t="shared" si="204"/>
        <v>theater</v>
      </c>
      <c r="T3157" t="str">
        <f t="shared" si="203"/>
        <v>plays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201"/>
        <v>41061.953055555554</v>
      </c>
      <c r="K3158">
        <v>1335567144</v>
      </c>
      <c r="L3158" s="13">
        <f t="shared" si="202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>E3158/D3158</f>
        <v>1.0181818181818181</v>
      </c>
      <c r="S3158" t="str">
        <f t="shared" si="204"/>
        <v>theater</v>
      </c>
      <c r="T3158" t="str">
        <f t="shared" si="203"/>
        <v>plays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201"/>
        <v>41839.208333333336</v>
      </c>
      <c r="K3159">
        <v>1404932105</v>
      </c>
      <c r="L3159" s="13">
        <f t="shared" si="202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>E3159/D3159</f>
        <v>1.01</v>
      </c>
      <c r="S3159" t="str">
        <f t="shared" si="204"/>
        <v>theater</v>
      </c>
      <c r="T3159" t="str">
        <f t="shared" si="203"/>
        <v>plays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201"/>
        <v>41477.839722222219</v>
      </c>
      <c r="K3160">
        <v>1371931752</v>
      </c>
      <c r="L3160" s="13">
        <f t="shared" si="202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>E3160/D3160</f>
        <v>1.1399999999999999</v>
      </c>
      <c r="S3160" t="str">
        <f t="shared" si="204"/>
        <v>theater</v>
      </c>
      <c r="T3160" t="str">
        <f t="shared" si="203"/>
        <v>plays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201"/>
        <v>40926.958333333336</v>
      </c>
      <c r="K3161">
        <v>1323221761</v>
      </c>
      <c r="L3161" s="13">
        <f t="shared" si="202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>E3161/D3161</f>
        <v>1.3348133333333334</v>
      </c>
      <c r="S3161" t="str">
        <f t="shared" si="204"/>
        <v>theater</v>
      </c>
      <c r="T3161" t="str">
        <f t="shared" si="203"/>
        <v>plays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201"/>
        <v>41864.207638888889</v>
      </c>
      <c r="K3162">
        <v>1405923687</v>
      </c>
      <c r="L3162" s="13">
        <f t="shared" si="202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>E3162/D3162</f>
        <v>1.0153333333333334</v>
      </c>
      <c r="S3162" t="str">
        <f t="shared" si="204"/>
        <v>theater</v>
      </c>
      <c r="T3162" t="str">
        <f t="shared" si="203"/>
        <v>plays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201"/>
        <v>41927.536134259259</v>
      </c>
      <c r="K3163">
        <v>1410785522</v>
      </c>
      <c r="L3163" s="13">
        <f t="shared" si="202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>E3163/D3163</f>
        <v>1.0509999999999999</v>
      </c>
      <c r="S3163" t="str">
        <f t="shared" si="204"/>
        <v>theater</v>
      </c>
      <c r="T3163" t="str">
        <f t="shared" si="203"/>
        <v>plays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201"/>
        <v>41827.083333333336</v>
      </c>
      <c r="K3164">
        <v>1402331262</v>
      </c>
      <c r="L3164" s="13">
        <f t="shared" si="202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>E3164/D3164</f>
        <v>1.2715000000000001</v>
      </c>
      <c r="S3164" t="str">
        <f t="shared" si="204"/>
        <v>theater</v>
      </c>
      <c r="T3164" t="str">
        <f t="shared" si="203"/>
        <v>plays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201"/>
        <v>41805.753761574073</v>
      </c>
      <c r="K3165">
        <v>1400263525</v>
      </c>
      <c r="L3165" s="13">
        <f t="shared" si="202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>E3165/D3165</f>
        <v>1.1115384615384616</v>
      </c>
      <c r="S3165" t="str">
        <f t="shared" si="204"/>
        <v>theater</v>
      </c>
      <c r="T3165" t="str">
        <f t="shared" si="203"/>
        <v>plays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201"/>
        <v>41799.80572916667</v>
      </c>
      <c r="K3166">
        <v>1399490415</v>
      </c>
      <c r="L3166" s="13">
        <f t="shared" si="202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>E3166/D3166</f>
        <v>1.0676000000000001</v>
      </c>
      <c r="S3166" t="str">
        <f t="shared" si="204"/>
        <v>theater</v>
      </c>
      <c r="T3166" t="str">
        <f t="shared" si="203"/>
        <v>plays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201"/>
        <v>40666.165972222225</v>
      </c>
      <c r="K3167">
        <v>1302493760</v>
      </c>
      <c r="L3167" s="13">
        <f t="shared" si="202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>E3167/D3167</f>
        <v>1.6266666666666667</v>
      </c>
      <c r="S3167" t="str">
        <f t="shared" si="204"/>
        <v>theater</v>
      </c>
      <c r="T3167" t="str">
        <f t="shared" si="203"/>
        <v>plays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201"/>
        <v>41969.332638888889</v>
      </c>
      <c r="K3168">
        <v>1414514153</v>
      </c>
      <c r="L3168" s="13">
        <f t="shared" si="202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>E3168/D3168</f>
        <v>1.6022808571428573</v>
      </c>
      <c r="S3168" t="str">
        <f t="shared" si="204"/>
        <v>theater</v>
      </c>
      <c r="T3168" t="str">
        <f t="shared" si="203"/>
        <v>plays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201"/>
        <v>41853.175706018519</v>
      </c>
      <c r="K3169">
        <v>1405743181</v>
      </c>
      <c r="L3169" s="13">
        <f t="shared" si="202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>E3169/D3169</f>
        <v>1.1616666666666666</v>
      </c>
      <c r="S3169" t="str">
        <f t="shared" si="204"/>
        <v>theater</v>
      </c>
      <c r="T3169" t="str">
        <f t="shared" si="203"/>
        <v>plays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201"/>
        <v>41803.916666666664</v>
      </c>
      <c r="K3170">
        <v>1399948353</v>
      </c>
      <c r="L3170" s="13">
        <f t="shared" si="202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>E3170/D3170</f>
        <v>1.242</v>
      </c>
      <c r="S3170" t="str">
        <f t="shared" si="204"/>
        <v>theater</v>
      </c>
      <c r="T3170" t="str">
        <f t="shared" si="203"/>
        <v>plays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201"/>
        <v>41621.207638888889</v>
      </c>
      <c r="K3171">
        <v>1384364561</v>
      </c>
      <c r="L3171" s="13">
        <f t="shared" si="202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>E3171/D3171</f>
        <v>1.030125</v>
      </c>
      <c r="S3171" t="str">
        <f t="shared" si="204"/>
        <v>theater</v>
      </c>
      <c r="T3171" t="str">
        <f t="shared" si="203"/>
        <v>plays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201"/>
        <v>41822.166666666664</v>
      </c>
      <c r="K3172">
        <v>1401414944</v>
      </c>
      <c r="L3172" s="13">
        <f t="shared" si="202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>E3172/D3172</f>
        <v>1.1225000000000001</v>
      </c>
      <c r="S3172" t="str">
        <f t="shared" si="204"/>
        <v>theater</v>
      </c>
      <c r="T3172" t="str">
        <f t="shared" si="203"/>
        <v>plays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201"/>
        <v>42496.608310185184</v>
      </c>
      <c r="K3173">
        <v>1459953358</v>
      </c>
      <c r="L3173" s="13">
        <f t="shared" si="202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>E3173/D3173</f>
        <v>1.0881428571428571</v>
      </c>
      <c r="S3173" t="str">
        <f t="shared" si="204"/>
        <v>theater</v>
      </c>
      <c r="T3173" t="str">
        <f t="shared" si="203"/>
        <v>plays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201"/>
        <v>40953.729953703703</v>
      </c>
      <c r="K3174">
        <v>1326648668</v>
      </c>
      <c r="L3174" s="13">
        <f t="shared" si="202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>E3174/D3174</f>
        <v>1.1499999999999999</v>
      </c>
      <c r="S3174" t="str">
        <f t="shared" si="204"/>
        <v>theater</v>
      </c>
      <c r="T3174" t="str">
        <f t="shared" si="203"/>
        <v>plays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201"/>
        <v>41908.878379629627</v>
      </c>
      <c r="K3175">
        <v>1409173492</v>
      </c>
      <c r="L3175" s="13">
        <f t="shared" si="202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>E3175/D3175</f>
        <v>1.03</v>
      </c>
      <c r="S3175" t="str">
        <f t="shared" si="204"/>
        <v>theater</v>
      </c>
      <c r="T3175" t="str">
        <f t="shared" si="203"/>
        <v>plays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201"/>
        <v>41876.864675925928</v>
      </c>
      <c r="K3176">
        <v>1407789908</v>
      </c>
      <c r="L3176" s="13">
        <f t="shared" si="202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>E3176/D3176</f>
        <v>1.0113333333333334</v>
      </c>
      <c r="S3176" t="str">
        <f t="shared" si="204"/>
        <v>theater</v>
      </c>
      <c r="T3176" t="str">
        <f t="shared" si="203"/>
        <v>plays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201"/>
        <v>40591.886886574073</v>
      </c>
      <c r="K3177">
        <v>1292793427</v>
      </c>
      <c r="L3177" s="13">
        <f t="shared" si="202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>E3177/D3177</f>
        <v>1.0955999999999999</v>
      </c>
      <c r="S3177" t="str">
        <f t="shared" si="204"/>
        <v>theater</v>
      </c>
      <c r="T3177" t="str">
        <f t="shared" si="203"/>
        <v>plays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201"/>
        <v>41504.625</v>
      </c>
      <c r="K3178">
        <v>1374531631</v>
      </c>
      <c r="L3178" s="13">
        <f t="shared" si="202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>E3178/D3178</f>
        <v>1.148421052631579</v>
      </c>
      <c r="S3178" t="str">
        <f t="shared" si="204"/>
        <v>theater</v>
      </c>
      <c r="T3178" t="str">
        <f t="shared" si="203"/>
        <v>plays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201"/>
        <v>41811.666770833333</v>
      </c>
      <c r="K3179">
        <v>1400774409</v>
      </c>
      <c r="L3179" s="13">
        <f t="shared" si="202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>E3179/D3179</f>
        <v>1.1739999999999999</v>
      </c>
      <c r="S3179" t="str">
        <f t="shared" si="204"/>
        <v>theater</v>
      </c>
      <c r="T3179" t="str">
        <f t="shared" si="203"/>
        <v>plays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201"/>
        <v>41836.605034722219</v>
      </c>
      <c r="K3180">
        <v>1402929075</v>
      </c>
      <c r="L3180" s="13">
        <f t="shared" si="202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>E3180/D3180</f>
        <v>1.7173333333333334</v>
      </c>
      <c r="S3180" t="str">
        <f t="shared" si="204"/>
        <v>theater</v>
      </c>
      <c r="T3180" t="str">
        <f t="shared" si="203"/>
        <v>plays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201"/>
        <v>41400.702210648145</v>
      </c>
      <c r="K3181">
        <v>1365699071</v>
      </c>
      <c r="L3181" s="13">
        <f t="shared" si="202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>E3181/D3181</f>
        <v>1.1416238095238094</v>
      </c>
      <c r="S3181" t="str">
        <f t="shared" si="204"/>
        <v>theater</v>
      </c>
      <c r="T3181" t="str">
        <f t="shared" si="203"/>
        <v>plays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201"/>
        <v>41810.412604166668</v>
      </c>
      <c r="K3182">
        <v>1400666049</v>
      </c>
      <c r="L3182" s="13">
        <f t="shared" si="202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>E3182/D3182</f>
        <v>1.1975</v>
      </c>
      <c r="S3182" t="str">
        <f t="shared" si="204"/>
        <v>theater</v>
      </c>
      <c r="T3182" t="str">
        <f t="shared" si="203"/>
        <v>plays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201"/>
        <v>41805.666666666664</v>
      </c>
      <c r="K3183">
        <v>1400570787</v>
      </c>
      <c r="L3183" s="13">
        <f t="shared" si="202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>E3183/D3183</f>
        <v>1.0900000000000001</v>
      </c>
      <c r="S3183" t="str">
        <f t="shared" si="204"/>
        <v>theater</v>
      </c>
      <c r="T3183" t="str">
        <f t="shared" si="203"/>
        <v>plays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201"/>
        <v>40939.708333333336</v>
      </c>
      <c r="K3184">
        <v>1323211621</v>
      </c>
      <c r="L3184" s="13">
        <f t="shared" si="202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>E3184/D3184</f>
        <v>1.0088571428571429</v>
      </c>
      <c r="S3184" t="str">
        <f t="shared" si="204"/>
        <v>theater</v>
      </c>
      <c r="T3184" t="str">
        <f t="shared" si="203"/>
        <v>plays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201"/>
        <v>41509.79478009259</v>
      </c>
      <c r="K3185">
        <v>1375729469</v>
      </c>
      <c r="L3185" s="13">
        <f t="shared" si="202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>E3185/D3185</f>
        <v>1.0900000000000001</v>
      </c>
      <c r="S3185" t="str">
        <f t="shared" si="204"/>
        <v>theater</v>
      </c>
      <c r="T3185" t="str">
        <f t="shared" si="203"/>
        <v>plays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201"/>
        <v>41821.993414351848</v>
      </c>
      <c r="K3186">
        <v>1401666631</v>
      </c>
      <c r="L3186" s="13">
        <f t="shared" si="202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>E3186/D3186</f>
        <v>1.0720930232558139</v>
      </c>
      <c r="S3186" t="str">
        <f t="shared" si="204"/>
        <v>theater</v>
      </c>
      <c r="T3186" t="str">
        <f t="shared" si="203"/>
        <v>plays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201"/>
        <v>41836.977326388893</v>
      </c>
      <c r="K3187">
        <v>1404948441</v>
      </c>
      <c r="L3187" s="13">
        <f t="shared" si="202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>E3187/D3187</f>
        <v>1</v>
      </c>
      <c r="S3187" t="str">
        <f t="shared" si="204"/>
        <v>theater</v>
      </c>
      <c r="T3187" t="str">
        <f t="shared" si="203"/>
        <v>plays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201"/>
        <v>41898.875</v>
      </c>
      <c r="K3188">
        <v>1408313438</v>
      </c>
      <c r="L3188" s="13">
        <f t="shared" si="202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>E3188/D3188</f>
        <v>1.0218750000000001</v>
      </c>
      <c r="S3188" t="str">
        <f t="shared" si="204"/>
        <v>theater</v>
      </c>
      <c r="T3188" t="str">
        <f t="shared" si="203"/>
        <v>plays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201"/>
        <v>41855.666354166664</v>
      </c>
      <c r="K3189">
        <v>1405439973</v>
      </c>
      <c r="L3189" s="13">
        <f t="shared" si="202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>E3189/D3189</f>
        <v>1.1629333333333334</v>
      </c>
      <c r="S3189" t="str">
        <f t="shared" si="204"/>
        <v>theater</v>
      </c>
      <c r="T3189" t="str">
        <f t="shared" si="203"/>
        <v>plays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201"/>
        <v>42165.415532407409</v>
      </c>
      <c r="K3190">
        <v>1432115902</v>
      </c>
      <c r="L3190" s="13">
        <f t="shared" si="202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>E3190/D3190</f>
        <v>0.65</v>
      </c>
      <c r="S3190" t="str">
        <f t="shared" si="204"/>
        <v>theater</v>
      </c>
      <c r="T3190" t="str">
        <f t="shared" si="203"/>
        <v>musical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201"/>
        <v>42148.346435185187</v>
      </c>
      <c r="K3191">
        <v>1429863532</v>
      </c>
      <c r="L3191" s="13">
        <f t="shared" si="202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>E3191/D3191</f>
        <v>0.12327272727272727</v>
      </c>
      <c r="S3191" t="str">
        <f t="shared" si="204"/>
        <v>theater</v>
      </c>
      <c r="T3191" t="str">
        <f t="shared" si="203"/>
        <v>musical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201"/>
        <v>42713.192997685182</v>
      </c>
      <c r="K3192">
        <v>1478662675</v>
      </c>
      <c r="L3192" s="13">
        <f t="shared" si="202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>E3192/D3192</f>
        <v>0</v>
      </c>
      <c r="S3192" t="str">
        <f t="shared" si="204"/>
        <v>theater</v>
      </c>
      <c r="T3192" t="str">
        <f t="shared" si="203"/>
        <v>musical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201"/>
        <v>42598.755428240736</v>
      </c>
      <c r="K3193">
        <v>1466186869</v>
      </c>
      <c r="L3193" s="13">
        <f t="shared" si="202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>E3193/D3193</f>
        <v>4.0266666666666666E-2</v>
      </c>
      <c r="S3193" t="str">
        <f t="shared" si="204"/>
        <v>theater</v>
      </c>
      <c r="T3193" t="str">
        <f t="shared" si="203"/>
        <v>musical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201"/>
        <v>42063.916666666672</v>
      </c>
      <c r="K3194">
        <v>1421274859</v>
      </c>
      <c r="L3194" s="13">
        <f t="shared" si="202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>E3194/D3194</f>
        <v>1.0200000000000001E-2</v>
      </c>
      <c r="S3194" t="str">
        <f t="shared" si="204"/>
        <v>theater</v>
      </c>
      <c r="T3194" t="str">
        <f t="shared" si="203"/>
        <v>musical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201"/>
        <v>42055.968240740738</v>
      </c>
      <c r="K3195">
        <v>1420586056</v>
      </c>
      <c r="L3195" s="13">
        <f t="shared" si="202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>E3195/D3195</f>
        <v>0.1174</v>
      </c>
      <c r="S3195" t="str">
        <f t="shared" si="204"/>
        <v>theater</v>
      </c>
      <c r="T3195" t="str">
        <f t="shared" si="203"/>
        <v>musical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201"/>
        <v>42212.062476851846</v>
      </c>
      <c r="K3196">
        <v>1435368598</v>
      </c>
      <c r="L3196" s="13">
        <f t="shared" si="202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>E3196/D3196</f>
        <v>0</v>
      </c>
      <c r="S3196" t="str">
        <f t="shared" si="204"/>
        <v>theater</v>
      </c>
      <c r="T3196" t="str">
        <f t="shared" si="203"/>
        <v>musical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201"/>
        <v>42047.594236111108</v>
      </c>
      <c r="K3197">
        <v>1421158542</v>
      </c>
      <c r="L3197" s="13">
        <f t="shared" si="202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>E3197/D3197</f>
        <v>0.59142857142857141</v>
      </c>
      <c r="S3197" t="str">
        <f t="shared" si="204"/>
        <v>theater</v>
      </c>
      <c r="T3197" t="str">
        <f t="shared" si="203"/>
        <v>musical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201"/>
        <v>42217.583333333328</v>
      </c>
      <c r="K3198">
        <v>1433254875</v>
      </c>
      <c r="L3198" s="13">
        <f t="shared" si="202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>E3198/D3198</f>
        <v>5.9999999999999995E-4</v>
      </c>
      <c r="S3198" t="str">
        <f t="shared" si="204"/>
        <v>theater</v>
      </c>
      <c r="T3198" t="str">
        <f t="shared" si="203"/>
        <v>musical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201"/>
        <v>42039.493263888886</v>
      </c>
      <c r="K3199">
        <v>1420458618</v>
      </c>
      <c r="L3199" s="13">
        <f t="shared" si="202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>E3199/D3199</f>
        <v>0.1145</v>
      </c>
      <c r="S3199" t="str">
        <f t="shared" si="204"/>
        <v>theater</v>
      </c>
      <c r="T3199" t="str">
        <f t="shared" si="203"/>
        <v>musical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201"/>
        <v>42051.424502314811</v>
      </c>
      <c r="K3200">
        <v>1420798277</v>
      </c>
      <c r="L3200" s="13">
        <f t="shared" si="202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>E3200/D3200</f>
        <v>3.6666666666666666E-3</v>
      </c>
      <c r="S3200" t="str">
        <f t="shared" si="204"/>
        <v>theater</v>
      </c>
      <c r="T3200" t="str">
        <f t="shared" si="203"/>
        <v>musical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201"/>
        <v>41888.875</v>
      </c>
      <c r="K3201">
        <v>1407435418</v>
      </c>
      <c r="L3201" s="13">
        <f t="shared" si="202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>E3201/D3201</f>
        <v>0.52159999999999995</v>
      </c>
      <c r="S3201" t="str">
        <f t="shared" si="204"/>
        <v>theater</v>
      </c>
      <c r="T3201" t="str">
        <f t="shared" si="203"/>
        <v>musical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201"/>
        <v>42490.231944444444</v>
      </c>
      <c r="K3202">
        <v>1459410101</v>
      </c>
      <c r="L3202" s="13">
        <f t="shared" si="202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>E3202/D3202</f>
        <v>2.0000000000000002E-5</v>
      </c>
      <c r="S3202" t="str">
        <f t="shared" si="204"/>
        <v>theater</v>
      </c>
      <c r="T3202" t="str">
        <f t="shared" si="203"/>
        <v>musical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5">(((I3203/60)/60)/24)+DATE(1970,1,1)</f>
        <v>41882.767094907409</v>
      </c>
      <c r="K3203">
        <v>1407695077</v>
      </c>
      <c r="L3203" s="13">
        <f t="shared" ref="L3203:L3266" si="206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>E3203/D3203</f>
        <v>1.2500000000000001E-2</v>
      </c>
      <c r="S3203" t="str">
        <f t="shared" si="204"/>
        <v>theater</v>
      </c>
      <c r="T3203" t="str">
        <f t="shared" ref="T3203:T3266" si="207">RIGHT(P3203,LEN(P3203)-SEARCH("/",P3203))</f>
        <v>musical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5"/>
        <v>42352.249305555553</v>
      </c>
      <c r="K3204">
        <v>1445027346</v>
      </c>
      <c r="L3204" s="13">
        <f t="shared" si="206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>E3204/D3204</f>
        <v>0.54520000000000002</v>
      </c>
      <c r="S3204" t="str">
        <f t="shared" si="204"/>
        <v>theater</v>
      </c>
      <c r="T3204" t="str">
        <f t="shared" si="207"/>
        <v>musical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5"/>
        <v>42272.988680555558</v>
      </c>
      <c r="K3205">
        <v>1440632622</v>
      </c>
      <c r="L3205" s="13">
        <f t="shared" si="206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>E3205/D3205</f>
        <v>0.25</v>
      </c>
      <c r="S3205" t="str">
        <f t="shared" si="204"/>
        <v>theater</v>
      </c>
      <c r="T3205" t="str">
        <f t="shared" si="207"/>
        <v>musical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5"/>
        <v>42202.676388888889</v>
      </c>
      <c r="K3206">
        <v>1434558479</v>
      </c>
      <c r="L3206" s="13">
        <f t="shared" si="206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>E3206/D3206</f>
        <v>0</v>
      </c>
      <c r="S3206" t="str">
        <f t="shared" si="204"/>
        <v>theater</v>
      </c>
      <c r="T3206" t="str">
        <f t="shared" si="207"/>
        <v>musical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5"/>
        <v>42125.374675925923</v>
      </c>
      <c r="K3207">
        <v>1427878772</v>
      </c>
      <c r="L3207" s="13">
        <f t="shared" si="206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>E3207/D3207</f>
        <v>3.4125000000000003E-2</v>
      </c>
      <c r="S3207" t="str">
        <f t="shared" si="204"/>
        <v>theater</v>
      </c>
      <c r="T3207" t="str">
        <f t="shared" si="207"/>
        <v>musical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5"/>
        <v>42266.276053240741</v>
      </c>
      <c r="K3208">
        <v>1440052651</v>
      </c>
      <c r="L3208" s="13">
        <f t="shared" si="206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>E3208/D3208</f>
        <v>0</v>
      </c>
      <c r="S3208" t="str">
        <f t="shared" si="204"/>
        <v>theater</v>
      </c>
      <c r="T3208" t="str">
        <f t="shared" si="207"/>
        <v>musical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5"/>
        <v>42117.236192129625</v>
      </c>
      <c r="K3209">
        <v>1424587207</v>
      </c>
      <c r="L3209" s="13">
        <f t="shared" si="206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>E3209/D3209</f>
        <v>0.46363636363636362</v>
      </c>
      <c r="S3209" t="str">
        <f t="shared" si="204"/>
        <v>theater</v>
      </c>
      <c r="T3209" t="str">
        <f t="shared" si="207"/>
        <v>musical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5"/>
        <v>41848.605057870373</v>
      </c>
      <c r="K3210">
        <v>1404743477</v>
      </c>
      <c r="L3210" s="13">
        <f t="shared" si="206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>E3210/D3210</f>
        <v>1.0349999999999999</v>
      </c>
      <c r="S3210" t="str">
        <f t="shared" si="204"/>
        <v>theater</v>
      </c>
      <c r="T3210" t="str">
        <f t="shared" si="207"/>
        <v>plays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5"/>
        <v>41810.958333333336</v>
      </c>
      <c r="K3211">
        <v>1400512658</v>
      </c>
      <c r="L3211" s="13">
        <f t="shared" si="206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>E3211/D3211</f>
        <v>1.1932315789473684</v>
      </c>
      <c r="S3211" t="str">
        <f t="shared" ref="S3211:S3274" si="208">LEFT(P3211,SEARCH("/",P3211)-1)</f>
        <v>theater</v>
      </c>
      <c r="T3211" t="str">
        <f t="shared" si="207"/>
        <v>plays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5"/>
        <v>41061.165972222225</v>
      </c>
      <c r="K3212">
        <v>1334442519</v>
      </c>
      <c r="L3212" s="13">
        <f t="shared" si="206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>E3212/D3212</f>
        <v>1.2576666666666667</v>
      </c>
      <c r="S3212" t="str">
        <f t="shared" si="208"/>
        <v>theater</v>
      </c>
      <c r="T3212" t="str">
        <f t="shared" si="207"/>
        <v>plays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5"/>
        <v>41866.083333333336</v>
      </c>
      <c r="K3213">
        <v>1405346680</v>
      </c>
      <c r="L3213" s="13">
        <f t="shared" si="206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>E3213/D3213</f>
        <v>1.1974347826086957</v>
      </c>
      <c r="S3213" t="str">
        <f t="shared" si="208"/>
        <v>theater</v>
      </c>
      <c r="T3213" t="str">
        <f t="shared" si="207"/>
        <v>plays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5"/>
        <v>41859.795729166668</v>
      </c>
      <c r="K3214">
        <v>1404932751</v>
      </c>
      <c r="L3214" s="13">
        <f t="shared" si="206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>E3214/D3214</f>
        <v>1.2625</v>
      </c>
      <c r="S3214" t="str">
        <f t="shared" si="208"/>
        <v>theater</v>
      </c>
      <c r="T3214" t="str">
        <f t="shared" si="207"/>
        <v>plays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5"/>
        <v>42211.763414351852</v>
      </c>
      <c r="K3215">
        <v>1434478759</v>
      </c>
      <c r="L3215" s="13">
        <f t="shared" si="206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>E3215/D3215</f>
        <v>1.0011666666666668</v>
      </c>
      <c r="S3215" t="str">
        <f t="shared" si="208"/>
        <v>theater</v>
      </c>
      <c r="T3215" t="str">
        <f t="shared" si="207"/>
        <v>plays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5"/>
        <v>42374.996527777781</v>
      </c>
      <c r="K3216">
        <v>1448823673</v>
      </c>
      <c r="L3216" s="13">
        <f t="shared" si="206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>E3216/D3216</f>
        <v>1.0213333333333334</v>
      </c>
      <c r="S3216" t="str">
        <f t="shared" si="208"/>
        <v>theater</v>
      </c>
      <c r="T3216" t="str">
        <f t="shared" si="207"/>
        <v>plays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5"/>
        <v>42257.165972222225</v>
      </c>
      <c r="K3217">
        <v>1438617471</v>
      </c>
      <c r="L3217" s="13">
        <f t="shared" si="206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>E3217/D3217</f>
        <v>1.0035142857142858</v>
      </c>
      <c r="S3217" t="str">
        <f t="shared" si="208"/>
        <v>theater</v>
      </c>
      <c r="T3217" t="str">
        <f t="shared" si="207"/>
        <v>plays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5"/>
        <v>42196.604166666672</v>
      </c>
      <c r="K3218">
        <v>1433934371</v>
      </c>
      <c r="L3218" s="13">
        <f t="shared" si="206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>E3218/D3218</f>
        <v>1.0004999999999999</v>
      </c>
      <c r="S3218" t="str">
        <f t="shared" si="208"/>
        <v>theater</v>
      </c>
      <c r="T3218" t="str">
        <f t="shared" si="207"/>
        <v>plays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5"/>
        <v>42678.546111111107</v>
      </c>
      <c r="K3219">
        <v>1475672784</v>
      </c>
      <c r="L3219" s="13">
        <f t="shared" si="206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>E3219/D3219</f>
        <v>1.1602222222222223</v>
      </c>
      <c r="S3219" t="str">
        <f t="shared" si="208"/>
        <v>theater</v>
      </c>
      <c r="T3219" t="str">
        <f t="shared" si="207"/>
        <v>plays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5"/>
        <v>42004</v>
      </c>
      <c r="K3220">
        <v>1417132986</v>
      </c>
      <c r="L3220" s="13">
        <f t="shared" si="206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>E3220/D3220</f>
        <v>1.0209999999999999</v>
      </c>
      <c r="S3220" t="str">
        <f t="shared" si="208"/>
        <v>theater</v>
      </c>
      <c r="T3220" t="str">
        <f t="shared" si="207"/>
        <v>plays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5"/>
        <v>42085.941516203704</v>
      </c>
      <c r="K3221">
        <v>1424043347</v>
      </c>
      <c r="L3221" s="13">
        <f t="shared" si="206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>E3221/D3221</f>
        <v>1.0011000000000001</v>
      </c>
      <c r="S3221" t="str">
        <f t="shared" si="208"/>
        <v>theater</v>
      </c>
      <c r="T3221" t="str">
        <f t="shared" si="207"/>
        <v>plays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5"/>
        <v>42806.875</v>
      </c>
      <c r="K3222">
        <v>1486411204</v>
      </c>
      <c r="L3222" s="13">
        <f t="shared" si="206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>E3222/D3222</f>
        <v>1.0084</v>
      </c>
      <c r="S3222" t="str">
        <f t="shared" si="208"/>
        <v>theater</v>
      </c>
      <c r="T3222" t="str">
        <f t="shared" si="207"/>
        <v>plays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5"/>
        <v>42190.696793981479</v>
      </c>
      <c r="K3223">
        <v>1433090603</v>
      </c>
      <c r="L3223" s="13">
        <f t="shared" si="206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>E3223/D3223</f>
        <v>1.0342499999999999</v>
      </c>
      <c r="S3223" t="str">
        <f t="shared" si="208"/>
        <v>theater</v>
      </c>
      <c r="T3223" t="str">
        <f t="shared" si="207"/>
        <v>plays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5"/>
        <v>42301.895138888889</v>
      </c>
      <c r="K3224">
        <v>1443016697</v>
      </c>
      <c r="L3224" s="13">
        <f t="shared" si="206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>E3224/D3224</f>
        <v>1.248</v>
      </c>
      <c r="S3224" t="str">
        <f t="shared" si="208"/>
        <v>theater</v>
      </c>
      <c r="T3224" t="str">
        <f t="shared" si="207"/>
        <v>plays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5"/>
        <v>42236.835370370376</v>
      </c>
      <c r="K3225">
        <v>1437508976</v>
      </c>
      <c r="L3225" s="13">
        <f t="shared" si="206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>E3225/D3225</f>
        <v>1.0951612903225807</v>
      </c>
      <c r="S3225" t="str">
        <f t="shared" si="208"/>
        <v>theater</v>
      </c>
      <c r="T3225" t="str">
        <f t="shared" si="207"/>
        <v>plays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5"/>
        <v>42745.208333333328</v>
      </c>
      <c r="K3226">
        <v>1479932713</v>
      </c>
      <c r="L3226" s="13">
        <f t="shared" si="206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>E3226/D3226</f>
        <v>1.0203333333333333</v>
      </c>
      <c r="S3226" t="str">
        <f t="shared" si="208"/>
        <v>theater</v>
      </c>
      <c r="T3226" t="str">
        <f t="shared" si="207"/>
        <v>plays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5"/>
        <v>42524.875</v>
      </c>
      <c r="K3227">
        <v>1463145938</v>
      </c>
      <c r="L3227" s="13">
        <f t="shared" si="206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>E3227/D3227</f>
        <v>1.0235000000000001</v>
      </c>
      <c r="S3227" t="str">
        <f t="shared" si="208"/>
        <v>theater</v>
      </c>
      <c r="T3227" t="str">
        <f t="shared" si="207"/>
        <v>plays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5"/>
        <v>42307.583472222221</v>
      </c>
      <c r="K3228">
        <v>1443621612</v>
      </c>
      <c r="L3228" s="13">
        <f t="shared" si="206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>E3228/D3228</f>
        <v>1.0416666666666667</v>
      </c>
      <c r="S3228" t="str">
        <f t="shared" si="208"/>
        <v>theater</v>
      </c>
      <c r="T3228" t="str">
        <f t="shared" si="207"/>
        <v>plays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5"/>
        <v>42752.882361111115</v>
      </c>
      <c r="K3229">
        <v>1482095436</v>
      </c>
      <c r="L3229" s="13">
        <f t="shared" si="206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>E3229/D3229</f>
        <v>1.25</v>
      </c>
      <c r="S3229" t="str">
        <f t="shared" si="208"/>
        <v>theater</v>
      </c>
      <c r="T3229" t="str">
        <f t="shared" si="207"/>
        <v>plays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5"/>
        <v>42355.207638888889</v>
      </c>
      <c r="K3230">
        <v>1447606884</v>
      </c>
      <c r="L3230" s="13">
        <f t="shared" si="206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>E3230/D3230</f>
        <v>1.0234285714285714</v>
      </c>
      <c r="S3230" t="str">
        <f t="shared" si="208"/>
        <v>theater</v>
      </c>
      <c r="T3230" t="str">
        <f t="shared" si="207"/>
        <v>plays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5"/>
        <v>41963.333310185189</v>
      </c>
      <c r="K3231">
        <v>1413874798</v>
      </c>
      <c r="L3231" s="13">
        <f t="shared" si="206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>E3231/D3231</f>
        <v>1.0786500000000001</v>
      </c>
      <c r="S3231" t="str">
        <f t="shared" si="208"/>
        <v>theater</v>
      </c>
      <c r="T3231" t="str">
        <f t="shared" si="207"/>
        <v>plays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5"/>
        <v>41913.165972222225</v>
      </c>
      <c r="K3232">
        <v>1410840126</v>
      </c>
      <c r="L3232" s="13">
        <f t="shared" si="206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>E3232/D3232</f>
        <v>1.0988461538461538</v>
      </c>
      <c r="S3232" t="str">
        <f t="shared" si="208"/>
        <v>theater</v>
      </c>
      <c r="T3232" t="str">
        <f t="shared" si="207"/>
        <v>plays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5"/>
        <v>42476.943831018521</v>
      </c>
      <c r="K3233">
        <v>1458254347</v>
      </c>
      <c r="L3233" s="13">
        <f t="shared" si="206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>E3233/D3233</f>
        <v>1.61</v>
      </c>
      <c r="S3233" t="str">
        <f t="shared" si="208"/>
        <v>theater</v>
      </c>
      <c r="T3233" t="str">
        <f t="shared" si="207"/>
        <v>plays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5"/>
        <v>42494.165972222225</v>
      </c>
      <c r="K3234">
        <v>1459711917</v>
      </c>
      <c r="L3234" s="13">
        <f t="shared" si="206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>E3234/D3234</f>
        <v>1.3120000000000001</v>
      </c>
      <c r="S3234" t="str">
        <f t="shared" si="208"/>
        <v>theater</v>
      </c>
      <c r="T3234" t="str">
        <f t="shared" si="207"/>
        <v>plays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5"/>
        <v>42796.805034722223</v>
      </c>
      <c r="K3235">
        <v>1485890355</v>
      </c>
      <c r="L3235" s="13">
        <f t="shared" si="206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>E3235/D3235</f>
        <v>1.1879999999999999</v>
      </c>
      <c r="S3235" t="str">
        <f t="shared" si="208"/>
        <v>theater</v>
      </c>
      <c r="T3235" t="str">
        <f t="shared" si="207"/>
        <v>plays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5"/>
        <v>42767.979861111111</v>
      </c>
      <c r="K3236">
        <v>1483124208</v>
      </c>
      <c r="L3236" s="13">
        <f t="shared" si="206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>E3236/D3236</f>
        <v>1.0039275000000001</v>
      </c>
      <c r="S3236" t="str">
        <f t="shared" si="208"/>
        <v>theater</v>
      </c>
      <c r="T3236" t="str">
        <f t="shared" si="207"/>
        <v>plays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5"/>
        <v>42552.347812499997</v>
      </c>
      <c r="K3237">
        <v>1464769251</v>
      </c>
      <c r="L3237" s="13">
        <f t="shared" si="206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>E3237/D3237</f>
        <v>1.0320666666666667</v>
      </c>
      <c r="S3237" t="str">
        <f t="shared" si="208"/>
        <v>theater</v>
      </c>
      <c r="T3237" t="str">
        <f t="shared" si="207"/>
        <v>plays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5"/>
        <v>42732.917048611111</v>
      </c>
      <c r="K3238">
        <v>1480370433</v>
      </c>
      <c r="L3238" s="13">
        <f t="shared" si="206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>E3238/D3238</f>
        <v>1.006</v>
      </c>
      <c r="S3238" t="str">
        <f t="shared" si="208"/>
        <v>theater</v>
      </c>
      <c r="T3238" t="str">
        <f t="shared" si="207"/>
        <v>plays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5"/>
        <v>42276.165972222225</v>
      </c>
      <c r="K3239">
        <v>1441452184</v>
      </c>
      <c r="L3239" s="13">
        <f t="shared" si="206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>E3239/D3239</f>
        <v>1.0078754285714286</v>
      </c>
      <c r="S3239" t="str">
        <f t="shared" si="208"/>
        <v>theater</v>
      </c>
      <c r="T3239" t="str">
        <f t="shared" si="207"/>
        <v>plays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5"/>
        <v>42186.510393518518</v>
      </c>
      <c r="K3240">
        <v>1433160898</v>
      </c>
      <c r="L3240" s="13">
        <f t="shared" si="206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>E3240/D3240</f>
        <v>1.1232142857142857</v>
      </c>
      <c r="S3240" t="str">
        <f t="shared" si="208"/>
        <v>theater</v>
      </c>
      <c r="T3240" t="str">
        <f t="shared" si="207"/>
        <v>plays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5"/>
        <v>42302.999305555553</v>
      </c>
      <c r="K3241">
        <v>1443665293</v>
      </c>
      <c r="L3241" s="13">
        <f t="shared" si="206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>E3241/D3241</f>
        <v>1.0591914022517912</v>
      </c>
      <c r="S3241" t="str">
        <f t="shared" si="208"/>
        <v>theater</v>
      </c>
      <c r="T3241" t="str">
        <f t="shared" si="207"/>
        <v>plays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5"/>
        <v>42782.958333333328</v>
      </c>
      <c r="K3242">
        <v>1484843948</v>
      </c>
      <c r="L3242" s="13">
        <f t="shared" si="206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>E3242/D3242</f>
        <v>1.0056666666666667</v>
      </c>
      <c r="S3242" t="str">
        <f t="shared" si="208"/>
        <v>theater</v>
      </c>
      <c r="T3242" t="str">
        <f t="shared" si="207"/>
        <v>plays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5"/>
        <v>41926.290972222225</v>
      </c>
      <c r="K3243">
        <v>1410421670</v>
      </c>
      <c r="L3243" s="13">
        <f t="shared" si="206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>E3243/D3243</f>
        <v>1.1530588235294117</v>
      </c>
      <c r="S3243" t="str">
        <f t="shared" si="208"/>
        <v>theater</v>
      </c>
      <c r="T3243" t="str">
        <f t="shared" si="207"/>
        <v>plays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5"/>
        <v>41901.755694444444</v>
      </c>
      <c r="K3244">
        <v>1408558092</v>
      </c>
      <c r="L3244" s="13">
        <f t="shared" si="206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>E3244/D3244</f>
        <v>1.273042</v>
      </c>
      <c r="S3244" t="str">
        <f t="shared" si="208"/>
        <v>theater</v>
      </c>
      <c r="T3244" t="str">
        <f t="shared" si="207"/>
        <v>plays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5"/>
        <v>42286</v>
      </c>
      <c r="K3245">
        <v>1442283562</v>
      </c>
      <c r="L3245" s="13">
        <f t="shared" si="206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>E3245/D3245</f>
        <v>1.028375</v>
      </c>
      <c r="S3245" t="str">
        <f t="shared" si="208"/>
        <v>theater</v>
      </c>
      <c r="T3245" t="str">
        <f t="shared" si="207"/>
        <v>plays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5"/>
        <v>42705.735902777778</v>
      </c>
      <c r="K3246">
        <v>1478018382</v>
      </c>
      <c r="L3246" s="13">
        <f t="shared" si="206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>E3246/D3246</f>
        <v>1.0293749999999999</v>
      </c>
      <c r="S3246" t="str">
        <f t="shared" si="208"/>
        <v>theater</v>
      </c>
      <c r="T3246" t="str">
        <f t="shared" si="207"/>
        <v>plays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5"/>
        <v>42167.083333333328</v>
      </c>
      <c r="K3247">
        <v>1431354258</v>
      </c>
      <c r="L3247" s="13">
        <f t="shared" si="206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>E3247/D3247</f>
        <v>1.043047619047619</v>
      </c>
      <c r="S3247" t="str">
        <f t="shared" si="208"/>
        <v>theater</v>
      </c>
      <c r="T3247" t="str">
        <f t="shared" si="207"/>
        <v>plays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5"/>
        <v>42259.165972222225</v>
      </c>
      <c r="K3248">
        <v>1439551200</v>
      </c>
      <c r="L3248" s="13">
        <f t="shared" si="206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>E3248/D3248</f>
        <v>1.1122000000000001</v>
      </c>
      <c r="S3248" t="str">
        <f t="shared" si="208"/>
        <v>theater</v>
      </c>
      <c r="T3248" t="str">
        <f t="shared" si="207"/>
        <v>plays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5"/>
        <v>42197.434166666666</v>
      </c>
      <c r="K3249">
        <v>1434104712</v>
      </c>
      <c r="L3249" s="13">
        <f t="shared" si="206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>E3249/D3249</f>
        <v>1.0586</v>
      </c>
      <c r="S3249" t="str">
        <f t="shared" si="208"/>
        <v>theater</v>
      </c>
      <c r="T3249" t="str">
        <f t="shared" si="207"/>
        <v>plays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5"/>
        <v>42098.846724537041</v>
      </c>
      <c r="K3250">
        <v>1425590357</v>
      </c>
      <c r="L3250" s="13">
        <f t="shared" si="206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>E3250/D3250</f>
        <v>1.0079166666666666</v>
      </c>
      <c r="S3250" t="str">
        <f t="shared" si="208"/>
        <v>theater</v>
      </c>
      <c r="T3250" t="str">
        <f t="shared" si="207"/>
        <v>plays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5"/>
        <v>42175.746689814812</v>
      </c>
      <c r="K3251">
        <v>1432230914</v>
      </c>
      <c r="L3251" s="13">
        <f t="shared" si="206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>E3251/D3251</f>
        <v>1.0492727272727274</v>
      </c>
      <c r="S3251" t="str">
        <f t="shared" si="208"/>
        <v>theater</v>
      </c>
      <c r="T3251" t="str">
        <f t="shared" si="207"/>
        <v>plays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5"/>
        <v>41948.783842592595</v>
      </c>
      <c r="K3252">
        <v>1412617724</v>
      </c>
      <c r="L3252" s="13">
        <f t="shared" si="206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>E3252/D3252</f>
        <v>1.01552</v>
      </c>
      <c r="S3252" t="str">
        <f t="shared" si="208"/>
        <v>theater</v>
      </c>
      <c r="T3252" t="str">
        <f t="shared" si="207"/>
        <v>plays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5"/>
        <v>42176.731087962966</v>
      </c>
      <c r="K3253">
        <v>1432315966</v>
      </c>
      <c r="L3253" s="13">
        <f t="shared" si="206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>E3253/D3253</f>
        <v>1.1073333333333333</v>
      </c>
      <c r="S3253" t="str">
        <f t="shared" si="208"/>
        <v>theater</v>
      </c>
      <c r="T3253" t="str">
        <f t="shared" si="207"/>
        <v>plays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5"/>
        <v>42620.472685185188</v>
      </c>
      <c r="K3254">
        <v>1470655240</v>
      </c>
      <c r="L3254" s="13">
        <f t="shared" si="206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>E3254/D3254</f>
        <v>1.2782222222222221</v>
      </c>
      <c r="S3254" t="str">
        <f t="shared" si="208"/>
        <v>theater</v>
      </c>
      <c r="T3254" t="str">
        <f t="shared" si="207"/>
        <v>plays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5"/>
        <v>42621.15625</v>
      </c>
      <c r="K3255">
        <v>1471701028</v>
      </c>
      <c r="L3255" s="13">
        <f t="shared" si="206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>E3255/D3255</f>
        <v>1.0182500000000001</v>
      </c>
      <c r="S3255" t="str">
        <f t="shared" si="208"/>
        <v>theater</v>
      </c>
      <c r="T3255" t="str">
        <f t="shared" si="207"/>
        <v>plays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5"/>
        <v>42089.044085648144</v>
      </c>
      <c r="K3256">
        <v>1424743409</v>
      </c>
      <c r="L3256" s="13">
        <f t="shared" si="206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>E3256/D3256</f>
        <v>1.012576923076923</v>
      </c>
      <c r="S3256" t="str">
        <f t="shared" si="208"/>
        <v>theater</v>
      </c>
      <c r="T3256" t="str">
        <f t="shared" si="207"/>
        <v>plays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5"/>
        <v>41919.768229166664</v>
      </c>
      <c r="K3257">
        <v>1410114375</v>
      </c>
      <c r="L3257" s="13">
        <f t="shared" si="206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>E3257/D3257</f>
        <v>1.75</v>
      </c>
      <c r="S3257" t="str">
        <f t="shared" si="208"/>
        <v>theater</v>
      </c>
      <c r="T3257" t="str">
        <f t="shared" si="207"/>
        <v>plays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5"/>
        <v>42166.165972222225</v>
      </c>
      <c r="K3258">
        <v>1432129577</v>
      </c>
      <c r="L3258" s="13">
        <f t="shared" si="206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>E3258/D3258</f>
        <v>1.2806</v>
      </c>
      <c r="S3258" t="str">
        <f t="shared" si="208"/>
        <v>theater</v>
      </c>
      <c r="T3258" t="str">
        <f t="shared" si="207"/>
        <v>plays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5"/>
        <v>42788.559629629628</v>
      </c>
      <c r="K3259">
        <v>1485177952</v>
      </c>
      <c r="L3259" s="13">
        <f t="shared" si="206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>E3259/D3259</f>
        <v>1.0629949999999999</v>
      </c>
      <c r="S3259" t="str">
        <f t="shared" si="208"/>
        <v>theater</v>
      </c>
      <c r="T3259" t="str">
        <f t="shared" si="207"/>
        <v>plays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5"/>
        <v>42012.887280092589</v>
      </c>
      <c r="K3260">
        <v>1418159861</v>
      </c>
      <c r="L3260" s="13">
        <f t="shared" si="206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>E3260/D3260</f>
        <v>1.052142857142857</v>
      </c>
      <c r="S3260" t="str">
        <f t="shared" si="208"/>
        <v>theater</v>
      </c>
      <c r="T3260" t="str">
        <f t="shared" si="207"/>
        <v>plays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5"/>
        <v>42644.165972222225</v>
      </c>
      <c r="K3261">
        <v>1472753745</v>
      </c>
      <c r="L3261" s="13">
        <f t="shared" si="206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>E3261/D3261</f>
        <v>1.0616782608695652</v>
      </c>
      <c r="S3261" t="str">
        <f t="shared" si="208"/>
        <v>theater</v>
      </c>
      <c r="T3261" t="str">
        <f t="shared" si="207"/>
        <v>plays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5"/>
        <v>42338.714328703703</v>
      </c>
      <c r="K3262">
        <v>1445875718</v>
      </c>
      <c r="L3262" s="13">
        <f t="shared" si="206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>E3262/D3262</f>
        <v>1.0924</v>
      </c>
      <c r="S3262" t="str">
        <f t="shared" si="208"/>
        <v>theater</v>
      </c>
      <c r="T3262" t="str">
        <f t="shared" si="207"/>
        <v>plays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5"/>
        <v>42201.725416666668</v>
      </c>
      <c r="K3263">
        <v>1434475476</v>
      </c>
      <c r="L3263" s="13">
        <f t="shared" si="206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>E3263/D3263</f>
        <v>1.0045454545454546</v>
      </c>
      <c r="S3263" t="str">
        <f t="shared" si="208"/>
        <v>theater</v>
      </c>
      <c r="T3263" t="str">
        <f t="shared" si="207"/>
        <v>plays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5"/>
        <v>41995.166666666672</v>
      </c>
      <c r="K3264">
        <v>1416555262</v>
      </c>
      <c r="L3264" s="13">
        <f t="shared" si="206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>E3264/D3264</f>
        <v>1.0304098360655738</v>
      </c>
      <c r="S3264" t="str">
        <f t="shared" si="208"/>
        <v>theater</v>
      </c>
      <c r="T3264" t="str">
        <f t="shared" si="207"/>
        <v>plays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5"/>
        <v>42307.875</v>
      </c>
      <c r="K3265">
        <v>1444220588</v>
      </c>
      <c r="L3265" s="13">
        <f t="shared" si="206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>E3265/D3265</f>
        <v>1.121664</v>
      </c>
      <c r="S3265" t="str">
        <f t="shared" si="208"/>
        <v>theater</v>
      </c>
      <c r="T3265" t="str">
        <f t="shared" si="207"/>
        <v>plays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5"/>
        <v>42032.916666666672</v>
      </c>
      <c r="K3266">
        <v>1421089938</v>
      </c>
      <c r="L3266" s="13">
        <f t="shared" si="206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>E3266/D3266</f>
        <v>1.03</v>
      </c>
      <c r="S3266" t="str">
        <f t="shared" si="208"/>
        <v>theater</v>
      </c>
      <c r="T3266" t="str">
        <f t="shared" si="207"/>
        <v>plays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9">(((I3267/60)/60)/24)+DATE(1970,1,1)</f>
        <v>42341.708333333328</v>
      </c>
      <c r="K3267">
        <v>1446570315</v>
      </c>
      <c r="L3267" s="13">
        <f t="shared" ref="L3267:L3330" si="210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>E3267/D3267</f>
        <v>1.64</v>
      </c>
      <c r="S3267" t="str">
        <f t="shared" si="208"/>
        <v>theater</v>
      </c>
      <c r="T3267" t="str">
        <f t="shared" ref="T3267:T3330" si="211">RIGHT(P3267,LEN(P3267)-SEARCH("/",P3267))</f>
        <v>plays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9"/>
        <v>42167.875</v>
      </c>
      <c r="K3268">
        <v>1431435122</v>
      </c>
      <c r="L3268" s="13">
        <f t="shared" si="210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>E3268/D3268</f>
        <v>1.3128333333333333</v>
      </c>
      <c r="S3268" t="str">
        <f t="shared" si="208"/>
        <v>theater</v>
      </c>
      <c r="T3268" t="str">
        <f t="shared" si="211"/>
        <v>plays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9"/>
        <v>42202.757638888885</v>
      </c>
      <c r="K3269">
        <v>1434564660</v>
      </c>
      <c r="L3269" s="13">
        <f t="shared" si="210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>E3269/D3269</f>
        <v>1.0209999999999999</v>
      </c>
      <c r="S3269" t="str">
        <f t="shared" si="208"/>
        <v>theater</v>
      </c>
      <c r="T3269" t="str">
        <f t="shared" si="211"/>
        <v>plays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9"/>
        <v>42606.90425925926</v>
      </c>
      <c r="K3270">
        <v>1470692528</v>
      </c>
      <c r="L3270" s="13">
        <f t="shared" si="210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>E3270/D3270</f>
        <v>1.28</v>
      </c>
      <c r="S3270" t="str">
        <f t="shared" si="208"/>
        <v>theater</v>
      </c>
      <c r="T3270" t="str">
        <f t="shared" si="211"/>
        <v>plays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9"/>
        <v>42171.458333333328</v>
      </c>
      <c r="K3271">
        <v>1431509397</v>
      </c>
      <c r="L3271" s="13">
        <f t="shared" si="210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>E3271/D3271</f>
        <v>1.0149999999999999</v>
      </c>
      <c r="S3271" t="str">
        <f t="shared" si="208"/>
        <v>theater</v>
      </c>
      <c r="T3271" t="str">
        <f t="shared" si="211"/>
        <v>plays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9"/>
        <v>42197.533159722225</v>
      </c>
      <c r="K3272">
        <v>1434113265</v>
      </c>
      <c r="L3272" s="13">
        <f t="shared" si="210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>E3272/D3272</f>
        <v>1.0166666666666666</v>
      </c>
      <c r="S3272" t="str">
        <f t="shared" si="208"/>
        <v>theater</v>
      </c>
      <c r="T3272" t="str">
        <f t="shared" si="211"/>
        <v>plays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9"/>
        <v>41945.478877314818</v>
      </c>
      <c r="K3273">
        <v>1412332175</v>
      </c>
      <c r="L3273" s="13">
        <f t="shared" si="210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>E3273/D3273</f>
        <v>1.3</v>
      </c>
      <c r="S3273" t="str">
        <f t="shared" si="208"/>
        <v>theater</v>
      </c>
      <c r="T3273" t="str">
        <f t="shared" si="211"/>
        <v>plays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9"/>
        <v>42314.541770833333</v>
      </c>
      <c r="K3274">
        <v>1444219209</v>
      </c>
      <c r="L3274" s="13">
        <f t="shared" si="210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>E3274/D3274</f>
        <v>1.5443</v>
      </c>
      <c r="S3274" t="str">
        <f t="shared" si="208"/>
        <v>theater</v>
      </c>
      <c r="T3274" t="str">
        <f t="shared" si="211"/>
        <v>plays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9"/>
        <v>42627.791666666672</v>
      </c>
      <c r="K3275">
        <v>1472498042</v>
      </c>
      <c r="L3275" s="13">
        <f t="shared" si="210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>E3275/D3275</f>
        <v>1.0740000000000001</v>
      </c>
      <c r="S3275" t="str">
        <f t="shared" ref="S3275:S3338" si="212">LEFT(P3275,SEARCH("/",P3275)-1)</f>
        <v>theater</v>
      </c>
      <c r="T3275" t="str">
        <f t="shared" si="211"/>
        <v>plays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9"/>
        <v>42444.875</v>
      </c>
      <c r="K3276">
        <v>1454259272</v>
      </c>
      <c r="L3276" s="13">
        <f t="shared" si="210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>E3276/D3276</f>
        <v>1.0132258064516129</v>
      </c>
      <c r="S3276" t="str">
        <f t="shared" si="212"/>
        <v>theater</v>
      </c>
      <c r="T3276" t="str">
        <f t="shared" si="211"/>
        <v>plays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9"/>
        <v>42044.1875</v>
      </c>
      <c r="K3277">
        <v>1421183271</v>
      </c>
      <c r="L3277" s="13">
        <f t="shared" si="210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>E3277/D3277</f>
        <v>1.0027777777777778</v>
      </c>
      <c r="S3277" t="str">
        <f t="shared" si="212"/>
        <v>theater</v>
      </c>
      <c r="T3277" t="str">
        <f t="shared" si="211"/>
        <v>plays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9"/>
        <v>42461.165972222225</v>
      </c>
      <c r="K3278">
        <v>1456526879</v>
      </c>
      <c r="L3278" s="13">
        <f t="shared" si="210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>E3278/D3278</f>
        <v>1.1684444444444444</v>
      </c>
      <c r="S3278" t="str">
        <f t="shared" si="212"/>
        <v>theater</v>
      </c>
      <c r="T3278" t="str">
        <f t="shared" si="211"/>
        <v>plays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9"/>
        <v>41961.724606481483</v>
      </c>
      <c r="K3279">
        <v>1413735806</v>
      </c>
      <c r="L3279" s="13">
        <f t="shared" si="210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>E3279/D3279</f>
        <v>1.0860000000000001</v>
      </c>
      <c r="S3279" t="str">
        <f t="shared" si="212"/>
        <v>theater</v>
      </c>
      <c r="T3279" t="str">
        <f t="shared" si="211"/>
        <v>plays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9"/>
        <v>42154.848414351851</v>
      </c>
      <c r="K3280">
        <v>1430425303</v>
      </c>
      <c r="L3280" s="13">
        <f t="shared" si="210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>E3280/D3280</f>
        <v>1.034</v>
      </c>
      <c r="S3280" t="str">
        <f t="shared" si="212"/>
        <v>theater</v>
      </c>
      <c r="T3280" t="str">
        <f t="shared" si="211"/>
        <v>plays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9"/>
        <v>42461.06086805556</v>
      </c>
      <c r="K3281">
        <v>1456885659</v>
      </c>
      <c r="L3281" s="13">
        <f t="shared" si="210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>E3281/D3281</f>
        <v>1.1427586206896552</v>
      </c>
      <c r="S3281" t="str">
        <f t="shared" si="212"/>
        <v>theater</v>
      </c>
      <c r="T3281" t="str">
        <f t="shared" si="211"/>
        <v>plays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9"/>
        <v>42156.208333333328</v>
      </c>
      <c r="K3282">
        <v>1430158198</v>
      </c>
      <c r="L3282" s="13">
        <f t="shared" si="210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>E3282/D3282</f>
        <v>1.03</v>
      </c>
      <c r="S3282" t="str">
        <f t="shared" si="212"/>
        <v>theater</v>
      </c>
      <c r="T3282" t="str">
        <f t="shared" si="211"/>
        <v>plays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9"/>
        <v>42249.019733796296</v>
      </c>
      <c r="K3283">
        <v>1438561705</v>
      </c>
      <c r="L3283" s="13">
        <f t="shared" si="210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>E3283/D3283</f>
        <v>1.216</v>
      </c>
      <c r="S3283" t="str">
        <f t="shared" si="212"/>
        <v>theater</v>
      </c>
      <c r="T3283" t="str">
        <f t="shared" si="211"/>
        <v>plays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9"/>
        <v>42489.19430555556</v>
      </c>
      <c r="K3284">
        <v>1458103188</v>
      </c>
      <c r="L3284" s="13">
        <f t="shared" si="210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>E3284/D3284</f>
        <v>1.026467741935484</v>
      </c>
      <c r="S3284" t="str">
        <f t="shared" si="212"/>
        <v>theater</v>
      </c>
      <c r="T3284" t="str">
        <f t="shared" si="211"/>
        <v>plays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9"/>
        <v>42410.875</v>
      </c>
      <c r="K3285">
        <v>1452448298</v>
      </c>
      <c r="L3285" s="13">
        <f t="shared" si="210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>E3285/D3285</f>
        <v>1.0475000000000001</v>
      </c>
      <c r="S3285" t="str">
        <f t="shared" si="212"/>
        <v>theater</v>
      </c>
      <c r="T3285" t="str">
        <f t="shared" si="211"/>
        <v>plays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9"/>
        <v>42398.249305555553</v>
      </c>
      <c r="K3286">
        <v>1452546853</v>
      </c>
      <c r="L3286" s="13">
        <f t="shared" si="210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>E3286/D3286</f>
        <v>1.016</v>
      </c>
      <c r="S3286" t="str">
        <f t="shared" si="212"/>
        <v>theater</v>
      </c>
      <c r="T3286" t="str">
        <f t="shared" si="211"/>
        <v>plays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9"/>
        <v>42794.208333333328</v>
      </c>
      <c r="K3287">
        <v>1485556626</v>
      </c>
      <c r="L3287" s="13">
        <f t="shared" si="210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>E3287/D3287</f>
        <v>1.1210242048409682</v>
      </c>
      <c r="S3287" t="str">
        <f t="shared" si="212"/>
        <v>theater</v>
      </c>
      <c r="T3287" t="str">
        <f t="shared" si="211"/>
        <v>plays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9"/>
        <v>42597.840069444443</v>
      </c>
      <c r="K3288">
        <v>1468699782</v>
      </c>
      <c r="L3288" s="13">
        <f t="shared" si="210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>E3288/D3288</f>
        <v>1.0176666666666667</v>
      </c>
      <c r="S3288" t="str">
        <f t="shared" si="212"/>
        <v>theater</v>
      </c>
      <c r="T3288" t="str">
        <f t="shared" si="211"/>
        <v>plays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9"/>
        <v>42336.750324074077</v>
      </c>
      <c r="K3289">
        <v>1446573628</v>
      </c>
      <c r="L3289" s="13">
        <f t="shared" si="210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>E3289/D3289</f>
        <v>1</v>
      </c>
      <c r="S3289" t="str">
        <f t="shared" si="212"/>
        <v>theater</v>
      </c>
      <c r="T3289" t="str">
        <f t="shared" si="211"/>
        <v>plays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9"/>
        <v>42541.958333333328</v>
      </c>
      <c r="K3290">
        <v>1463337315</v>
      </c>
      <c r="L3290" s="13">
        <f t="shared" si="210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>E3290/D3290</f>
        <v>1.0026489999999999</v>
      </c>
      <c r="S3290" t="str">
        <f t="shared" si="212"/>
        <v>theater</v>
      </c>
      <c r="T3290" t="str">
        <f t="shared" si="211"/>
        <v>plays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9"/>
        <v>42786.368078703701</v>
      </c>
      <c r="K3291">
        <v>1485161402</v>
      </c>
      <c r="L3291" s="13">
        <f t="shared" si="210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>E3291/D3291</f>
        <v>1.3304200000000002</v>
      </c>
      <c r="S3291" t="str">
        <f t="shared" si="212"/>
        <v>theater</v>
      </c>
      <c r="T3291" t="str">
        <f t="shared" si="211"/>
        <v>plays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9"/>
        <v>42805.51494212963</v>
      </c>
      <c r="K3292">
        <v>1486642891</v>
      </c>
      <c r="L3292" s="13">
        <f t="shared" si="210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>E3292/D3292</f>
        <v>1.212</v>
      </c>
      <c r="S3292" t="str">
        <f t="shared" si="212"/>
        <v>theater</v>
      </c>
      <c r="T3292" t="str">
        <f t="shared" si="211"/>
        <v>plays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9"/>
        <v>42264.165972222225</v>
      </c>
      <c r="K3293">
        <v>1439743900</v>
      </c>
      <c r="L3293" s="13">
        <f t="shared" si="210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>E3293/D3293</f>
        <v>1.1399999999999999</v>
      </c>
      <c r="S3293" t="str">
        <f t="shared" si="212"/>
        <v>theater</v>
      </c>
      <c r="T3293" t="str">
        <f t="shared" si="211"/>
        <v>plays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9"/>
        <v>42342.811898148153</v>
      </c>
      <c r="K3294">
        <v>1444069748</v>
      </c>
      <c r="L3294" s="13">
        <f t="shared" si="210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>E3294/D3294</f>
        <v>2.8613861386138613</v>
      </c>
      <c r="S3294" t="str">
        <f t="shared" si="212"/>
        <v>theater</v>
      </c>
      <c r="T3294" t="str">
        <f t="shared" si="211"/>
        <v>plays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9"/>
        <v>42798.425370370373</v>
      </c>
      <c r="K3295">
        <v>1486030352</v>
      </c>
      <c r="L3295" s="13">
        <f t="shared" si="210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>E3295/D3295</f>
        <v>1.7044444444444444</v>
      </c>
      <c r="S3295" t="str">
        <f t="shared" si="212"/>
        <v>theater</v>
      </c>
      <c r="T3295" t="str">
        <f t="shared" si="211"/>
        <v>plays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9"/>
        <v>42171.541134259256</v>
      </c>
      <c r="K3296">
        <v>1431867554</v>
      </c>
      <c r="L3296" s="13">
        <f t="shared" si="210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>E3296/D3296</f>
        <v>1.1833333333333333</v>
      </c>
      <c r="S3296" t="str">
        <f t="shared" si="212"/>
        <v>theater</v>
      </c>
      <c r="T3296" t="str">
        <f t="shared" si="211"/>
        <v>plays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9"/>
        <v>42639.442465277782</v>
      </c>
      <c r="K3297">
        <v>1472294229</v>
      </c>
      <c r="L3297" s="13">
        <f t="shared" si="210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>E3297/D3297</f>
        <v>1.0285857142857142</v>
      </c>
      <c r="S3297" t="str">
        <f t="shared" si="212"/>
        <v>theater</v>
      </c>
      <c r="T3297" t="str">
        <f t="shared" si="211"/>
        <v>plays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9"/>
        <v>42330.916666666672</v>
      </c>
      <c r="K3298">
        <v>1446401372</v>
      </c>
      <c r="L3298" s="13">
        <f t="shared" si="210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>E3298/D3298</f>
        <v>1.4406666666666668</v>
      </c>
      <c r="S3298" t="str">
        <f t="shared" si="212"/>
        <v>theater</v>
      </c>
      <c r="T3298" t="str">
        <f t="shared" si="211"/>
        <v>plays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9"/>
        <v>42212.957638888889</v>
      </c>
      <c r="K3299">
        <v>1436380256</v>
      </c>
      <c r="L3299" s="13">
        <f t="shared" si="210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>E3299/D3299</f>
        <v>1.0007272727272727</v>
      </c>
      <c r="S3299" t="str">
        <f t="shared" si="212"/>
        <v>theater</v>
      </c>
      <c r="T3299" t="str">
        <f t="shared" si="211"/>
        <v>plays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9"/>
        <v>42260</v>
      </c>
      <c r="K3300">
        <v>1440370768</v>
      </c>
      <c r="L3300" s="13">
        <f t="shared" si="210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>E3300/D3300</f>
        <v>1.0173000000000001</v>
      </c>
      <c r="S3300" t="str">
        <f t="shared" si="212"/>
        <v>theater</v>
      </c>
      <c r="T3300" t="str">
        <f t="shared" si="211"/>
        <v>plays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9"/>
        <v>42291.917395833334</v>
      </c>
      <c r="K3301">
        <v>1442268063</v>
      </c>
      <c r="L3301" s="13">
        <f t="shared" si="210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>E3301/D3301</f>
        <v>1.1619999999999999</v>
      </c>
      <c r="S3301" t="str">
        <f t="shared" si="212"/>
        <v>theater</v>
      </c>
      <c r="T3301" t="str">
        <f t="shared" si="211"/>
        <v>plays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9"/>
        <v>42123.743773148148</v>
      </c>
      <c r="K3302">
        <v>1428515462</v>
      </c>
      <c r="L3302" s="13">
        <f t="shared" si="210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>E3302/D3302</f>
        <v>1.3616666666666666</v>
      </c>
      <c r="S3302" t="str">
        <f t="shared" si="212"/>
        <v>theater</v>
      </c>
      <c r="T3302" t="str">
        <f t="shared" si="211"/>
        <v>plays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9"/>
        <v>42583.290972222225</v>
      </c>
      <c r="K3303">
        <v>1466185176</v>
      </c>
      <c r="L3303" s="13">
        <f t="shared" si="210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>E3303/D3303</f>
        <v>1.3346666666666667</v>
      </c>
      <c r="S3303" t="str">
        <f t="shared" si="212"/>
        <v>theater</v>
      </c>
      <c r="T3303" t="str">
        <f t="shared" si="211"/>
        <v>plays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9"/>
        <v>42711.35157407407</v>
      </c>
      <c r="K3304">
        <v>1478507176</v>
      </c>
      <c r="L3304" s="13">
        <f t="shared" si="210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>E3304/D3304</f>
        <v>1.0339285714285715</v>
      </c>
      <c r="S3304" t="str">
        <f t="shared" si="212"/>
        <v>theater</v>
      </c>
      <c r="T3304" t="str">
        <f t="shared" si="211"/>
        <v>plays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9"/>
        <v>42091.609768518523</v>
      </c>
      <c r="K3305">
        <v>1424533084</v>
      </c>
      <c r="L3305" s="13">
        <f t="shared" si="210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>E3305/D3305</f>
        <v>1.1588888888888889</v>
      </c>
      <c r="S3305" t="str">
        <f t="shared" si="212"/>
        <v>theater</v>
      </c>
      <c r="T3305" t="str">
        <f t="shared" si="211"/>
        <v>plays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9"/>
        <v>42726.624444444446</v>
      </c>
      <c r="K3306">
        <v>1479826752</v>
      </c>
      <c r="L3306" s="13">
        <f t="shared" si="210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>E3306/D3306</f>
        <v>1.0451666666666666</v>
      </c>
      <c r="S3306" t="str">
        <f t="shared" si="212"/>
        <v>theater</v>
      </c>
      <c r="T3306" t="str">
        <f t="shared" si="211"/>
        <v>plays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9"/>
        <v>42216.855879629627</v>
      </c>
      <c r="K3307">
        <v>1435782748</v>
      </c>
      <c r="L3307" s="13">
        <f t="shared" si="210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>E3307/D3307</f>
        <v>1.0202500000000001</v>
      </c>
      <c r="S3307" t="str">
        <f t="shared" si="212"/>
        <v>theater</v>
      </c>
      <c r="T3307" t="str">
        <f t="shared" si="211"/>
        <v>plays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9"/>
        <v>42531.125</v>
      </c>
      <c r="K3308">
        <v>1462252542</v>
      </c>
      <c r="L3308" s="13">
        <f t="shared" si="210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>E3308/D3308</f>
        <v>1.7533333333333334</v>
      </c>
      <c r="S3308" t="str">
        <f t="shared" si="212"/>
        <v>theater</v>
      </c>
      <c r="T3308" t="str">
        <f t="shared" si="211"/>
        <v>plays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9"/>
        <v>42505.057164351849</v>
      </c>
      <c r="K3309">
        <v>1460683339</v>
      </c>
      <c r="L3309" s="13">
        <f t="shared" si="210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>E3309/D3309</f>
        <v>1.0668</v>
      </c>
      <c r="S3309" t="str">
        <f t="shared" si="212"/>
        <v>theater</v>
      </c>
      <c r="T3309" t="str">
        <f t="shared" si="211"/>
        <v>plays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9"/>
        <v>42473.876909722225</v>
      </c>
      <c r="K3310">
        <v>1458766965</v>
      </c>
      <c r="L3310" s="13">
        <f t="shared" si="210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>E3310/D3310</f>
        <v>1.2228571428571429</v>
      </c>
      <c r="S3310" t="str">
        <f t="shared" si="212"/>
        <v>theater</v>
      </c>
      <c r="T3310" t="str">
        <f t="shared" si="211"/>
        <v>plays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9"/>
        <v>42659.650208333333</v>
      </c>
      <c r="K3311">
        <v>1473953778</v>
      </c>
      <c r="L3311" s="13">
        <f t="shared" si="210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>E3311/D3311</f>
        <v>1.5942857142857143</v>
      </c>
      <c r="S3311" t="str">
        <f t="shared" si="212"/>
        <v>theater</v>
      </c>
      <c r="T3311" t="str">
        <f t="shared" si="211"/>
        <v>plays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9"/>
        <v>42283.928530092591</v>
      </c>
      <c r="K3312">
        <v>1441577825</v>
      </c>
      <c r="L3312" s="13">
        <f t="shared" si="210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>E3312/D3312</f>
        <v>1.0007692307692309</v>
      </c>
      <c r="S3312" t="str">
        <f t="shared" si="212"/>
        <v>theater</v>
      </c>
      <c r="T3312" t="str">
        <f t="shared" si="211"/>
        <v>plays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9"/>
        <v>42294.29178240741</v>
      </c>
      <c r="K3313">
        <v>1442473210</v>
      </c>
      <c r="L3313" s="13">
        <f t="shared" si="210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>E3313/D3313</f>
        <v>1.0984</v>
      </c>
      <c r="S3313" t="str">
        <f t="shared" si="212"/>
        <v>theater</v>
      </c>
      <c r="T3313" t="str">
        <f t="shared" si="211"/>
        <v>plays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9"/>
        <v>42685.916666666672</v>
      </c>
      <c r="K3314">
        <v>1477077946</v>
      </c>
      <c r="L3314" s="13">
        <f t="shared" si="210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>E3314/D3314</f>
        <v>1.0004</v>
      </c>
      <c r="S3314" t="str">
        <f t="shared" si="212"/>
        <v>theater</v>
      </c>
      <c r="T3314" t="str">
        <f t="shared" si="211"/>
        <v>plays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9"/>
        <v>42396.041666666672</v>
      </c>
      <c r="K3315">
        <v>1452664317</v>
      </c>
      <c r="L3315" s="13">
        <f t="shared" si="210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>E3315/D3315</f>
        <v>1.1605000000000001</v>
      </c>
      <c r="S3315" t="str">
        <f t="shared" si="212"/>
        <v>theater</v>
      </c>
      <c r="T3315" t="str">
        <f t="shared" si="211"/>
        <v>plays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9"/>
        <v>42132.836805555555</v>
      </c>
      <c r="K3316">
        <v>1428733511</v>
      </c>
      <c r="L3316" s="13">
        <f t="shared" si="210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>E3316/D3316</f>
        <v>2.1074999999999999</v>
      </c>
      <c r="S3316" t="str">
        <f t="shared" si="212"/>
        <v>theater</v>
      </c>
      <c r="T3316" t="str">
        <f t="shared" si="211"/>
        <v>plays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9"/>
        <v>42496.303715277783</v>
      </c>
      <c r="K3317">
        <v>1459927041</v>
      </c>
      <c r="L3317" s="13">
        <f t="shared" si="210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>E3317/D3317</f>
        <v>1.1000000000000001</v>
      </c>
      <c r="S3317" t="str">
        <f t="shared" si="212"/>
        <v>theater</v>
      </c>
      <c r="T3317" t="str">
        <f t="shared" si="211"/>
        <v>plays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9"/>
        <v>41859.57916666667</v>
      </c>
      <c r="K3318">
        <v>1404680075</v>
      </c>
      <c r="L3318" s="13">
        <f t="shared" si="210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>E3318/D3318</f>
        <v>1.0008673425918038</v>
      </c>
      <c r="S3318" t="str">
        <f t="shared" si="212"/>
        <v>theater</v>
      </c>
      <c r="T3318" t="str">
        <f t="shared" si="211"/>
        <v>plays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9"/>
        <v>42529.039629629624</v>
      </c>
      <c r="K3319">
        <v>1462755424</v>
      </c>
      <c r="L3319" s="13">
        <f t="shared" si="210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>E3319/D3319</f>
        <v>1.0619047619047619</v>
      </c>
      <c r="S3319" t="str">
        <f t="shared" si="212"/>
        <v>theater</v>
      </c>
      <c r="T3319" t="str">
        <f t="shared" si="211"/>
        <v>plays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9"/>
        <v>42471.104166666672</v>
      </c>
      <c r="K3320">
        <v>1456902893</v>
      </c>
      <c r="L3320" s="13">
        <f t="shared" si="210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>E3320/D3320</f>
        <v>1.256</v>
      </c>
      <c r="S3320" t="str">
        <f t="shared" si="212"/>
        <v>theater</v>
      </c>
      <c r="T3320" t="str">
        <f t="shared" si="211"/>
        <v>plays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9"/>
        <v>42035.585486111115</v>
      </c>
      <c r="K3321">
        <v>1418824986</v>
      </c>
      <c r="L3321" s="13">
        <f t="shared" si="210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>E3321/D3321</f>
        <v>1.08</v>
      </c>
      <c r="S3321" t="str">
        <f t="shared" si="212"/>
        <v>theater</v>
      </c>
      <c r="T3321" t="str">
        <f t="shared" si="211"/>
        <v>plays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9"/>
        <v>42543.045798611114</v>
      </c>
      <c r="K3322">
        <v>1463965557</v>
      </c>
      <c r="L3322" s="13">
        <f t="shared" si="210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>E3322/D3322</f>
        <v>1.01</v>
      </c>
      <c r="S3322" t="str">
        <f t="shared" si="212"/>
        <v>theater</v>
      </c>
      <c r="T3322" t="str">
        <f t="shared" si="211"/>
        <v>plays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9"/>
        <v>41928.165972222225</v>
      </c>
      <c r="K3323">
        <v>1412216665</v>
      </c>
      <c r="L3323" s="13">
        <f t="shared" si="210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>E3323/D3323</f>
        <v>1.0740000000000001</v>
      </c>
      <c r="S3323" t="str">
        <f t="shared" si="212"/>
        <v>theater</v>
      </c>
      <c r="T3323" t="str">
        <f t="shared" si="211"/>
        <v>plays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9"/>
        <v>42543.163194444445</v>
      </c>
      <c r="K3324">
        <v>1464653696</v>
      </c>
      <c r="L3324" s="13">
        <f t="shared" si="210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>E3324/D3324</f>
        <v>1.0151515151515151</v>
      </c>
      <c r="S3324" t="str">
        <f t="shared" si="212"/>
        <v>theater</v>
      </c>
      <c r="T3324" t="str">
        <f t="shared" si="211"/>
        <v>plays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9"/>
        <v>42638.36583333333</v>
      </c>
      <c r="K3325">
        <v>1472201208</v>
      </c>
      <c r="L3325" s="13">
        <f t="shared" si="210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>E3325/D3325</f>
        <v>1.2589999999999999</v>
      </c>
      <c r="S3325" t="str">
        <f t="shared" si="212"/>
        <v>theater</v>
      </c>
      <c r="T3325" t="str">
        <f t="shared" si="211"/>
        <v>plays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9"/>
        <v>42526.58321759259</v>
      </c>
      <c r="K3326">
        <v>1463925590</v>
      </c>
      <c r="L3326" s="13">
        <f t="shared" si="210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>E3326/D3326</f>
        <v>1.0166666666666666</v>
      </c>
      <c r="S3326" t="str">
        <f t="shared" si="212"/>
        <v>theater</v>
      </c>
      <c r="T3326" t="str">
        <f t="shared" si="211"/>
        <v>plays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9"/>
        <v>42099.743946759263</v>
      </c>
      <c r="K3327">
        <v>1425235877</v>
      </c>
      <c r="L3327" s="13">
        <f t="shared" si="210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>E3327/D3327</f>
        <v>1.125</v>
      </c>
      <c r="S3327" t="str">
        <f t="shared" si="212"/>
        <v>theater</v>
      </c>
      <c r="T3327" t="str">
        <f t="shared" si="211"/>
        <v>plays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9"/>
        <v>42071.67251157407</v>
      </c>
      <c r="K3328">
        <v>1423242505</v>
      </c>
      <c r="L3328" s="13">
        <f t="shared" si="210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>E3328/D3328</f>
        <v>1.0137499999999999</v>
      </c>
      <c r="S3328" t="str">
        <f t="shared" si="212"/>
        <v>theater</v>
      </c>
      <c r="T3328" t="str">
        <f t="shared" si="211"/>
        <v>plays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9"/>
        <v>42498.374606481477</v>
      </c>
      <c r="K3329">
        <v>1460105966</v>
      </c>
      <c r="L3329" s="13">
        <f t="shared" si="210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>E3329/D3329</f>
        <v>1.0125</v>
      </c>
      <c r="S3329" t="str">
        <f t="shared" si="212"/>
        <v>theater</v>
      </c>
      <c r="T3329" t="str">
        <f t="shared" si="211"/>
        <v>plays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9"/>
        <v>41825.041666666664</v>
      </c>
      <c r="K3330">
        <v>1404308883</v>
      </c>
      <c r="L3330" s="13">
        <f t="shared" si="210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>E3330/D3330</f>
        <v>1.4638888888888888</v>
      </c>
      <c r="S3330" t="str">
        <f t="shared" si="212"/>
        <v>theater</v>
      </c>
      <c r="T3330" t="str">
        <f t="shared" si="211"/>
        <v>plays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13">(((I3331/60)/60)/24)+DATE(1970,1,1)</f>
        <v>41847.958333333336</v>
      </c>
      <c r="K3331">
        <v>1405583108</v>
      </c>
      <c r="L3331" s="13">
        <f t="shared" ref="L3331:L3394" si="214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>E3331/D3331</f>
        <v>1.1679999999999999</v>
      </c>
      <c r="S3331" t="str">
        <f t="shared" si="212"/>
        <v>theater</v>
      </c>
      <c r="T3331" t="str">
        <f t="shared" ref="T3331:T3394" si="215">RIGHT(P3331,LEN(P3331)-SEARCH("/",P3331))</f>
        <v>plays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13"/>
        <v>42095.845694444448</v>
      </c>
      <c r="K3332">
        <v>1425331068</v>
      </c>
      <c r="L3332" s="13">
        <f t="shared" si="21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>E3332/D3332</f>
        <v>1.0626666666666666</v>
      </c>
      <c r="S3332" t="str">
        <f t="shared" si="212"/>
        <v>theater</v>
      </c>
      <c r="T3332" t="str">
        <f t="shared" si="215"/>
        <v>plays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13"/>
        <v>42283.697754629626</v>
      </c>
      <c r="K3333">
        <v>1441125886</v>
      </c>
      <c r="L3333" s="13">
        <f t="shared" si="21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>E3333/D3333</f>
        <v>1.0451999999999999</v>
      </c>
      <c r="S3333" t="str">
        <f t="shared" si="212"/>
        <v>theater</v>
      </c>
      <c r="T3333" t="str">
        <f t="shared" si="215"/>
        <v>plays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13"/>
        <v>41839.860300925924</v>
      </c>
      <c r="K3334">
        <v>1403210330</v>
      </c>
      <c r="L3334" s="13">
        <f t="shared" si="21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>E3334/D3334</f>
        <v>1</v>
      </c>
      <c r="S3334" t="str">
        <f t="shared" si="212"/>
        <v>theater</v>
      </c>
      <c r="T3334" t="str">
        <f t="shared" si="215"/>
        <v>plays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13"/>
        <v>42170.676851851851</v>
      </c>
      <c r="K3335">
        <v>1432484080</v>
      </c>
      <c r="L3335" s="13">
        <f t="shared" si="21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>E3335/D3335</f>
        <v>1.0457142857142858</v>
      </c>
      <c r="S3335" t="str">
        <f t="shared" si="212"/>
        <v>theater</v>
      </c>
      <c r="T3335" t="str">
        <f t="shared" si="215"/>
        <v>plays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13"/>
        <v>42215.521087962959</v>
      </c>
      <c r="K3336">
        <v>1435667422</v>
      </c>
      <c r="L3336" s="13">
        <f t="shared" si="21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>E3336/D3336</f>
        <v>1.3862051149573753</v>
      </c>
      <c r="S3336" t="str">
        <f t="shared" si="212"/>
        <v>theater</v>
      </c>
      <c r="T3336" t="str">
        <f t="shared" si="215"/>
        <v>plays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13"/>
        <v>41854.958333333336</v>
      </c>
      <c r="K3337">
        <v>1404749446</v>
      </c>
      <c r="L3337" s="13">
        <f t="shared" si="21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>E3337/D3337</f>
        <v>1.0032000000000001</v>
      </c>
      <c r="S3337" t="str">
        <f t="shared" si="212"/>
        <v>theater</v>
      </c>
      <c r="T3337" t="str">
        <f t="shared" si="215"/>
        <v>plays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13"/>
        <v>42465.35701388889</v>
      </c>
      <c r="K3338">
        <v>1457429646</v>
      </c>
      <c r="L3338" s="13">
        <f t="shared" si="214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>E3338/D3338</f>
        <v>1</v>
      </c>
      <c r="S3338" t="str">
        <f t="shared" si="212"/>
        <v>theater</v>
      </c>
      <c r="T3338" t="str">
        <f t="shared" si="215"/>
        <v>plays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13"/>
        <v>41922.875</v>
      </c>
      <c r="K3339">
        <v>1411109167</v>
      </c>
      <c r="L3339" s="13">
        <f t="shared" si="21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>E3339/D3339</f>
        <v>1.1020000000000001</v>
      </c>
      <c r="S3339" t="str">
        <f t="shared" ref="S3339:S3402" si="216">LEFT(P3339,SEARCH("/",P3339)-1)</f>
        <v>theater</v>
      </c>
      <c r="T3339" t="str">
        <f t="shared" si="215"/>
        <v>plays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13"/>
        <v>42790.574999999997</v>
      </c>
      <c r="K3340">
        <v>1486129680</v>
      </c>
      <c r="L3340" s="13">
        <f t="shared" si="21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>E3340/D3340</f>
        <v>1.0218</v>
      </c>
      <c r="S3340" t="str">
        <f t="shared" si="216"/>
        <v>theater</v>
      </c>
      <c r="T3340" t="str">
        <f t="shared" si="215"/>
        <v>plays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13"/>
        <v>42579.665717592594</v>
      </c>
      <c r="K3341">
        <v>1467129518</v>
      </c>
      <c r="L3341" s="13">
        <f t="shared" si="21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>E3341/D3341</f>
        <v>1.0435000000000001</v>
      </c>
      <c r="S3341" t="str">
        <f t="shared" si="216"/>
        <v>theater</v>
      </c>
      <c r="T3341" t="str">
        <f t="shared" si="215"/>
        <v>plays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13"/>
        <v>42710.974004629628</v>
      </c>
      <c r="K3342">
        <v>1478906554</v>
      </c>
      <c r="L3342" s="13">
        <f t="shared" si="21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>E3342/D3342</f>
        <v>1.3816666666666666</v>
      </c>
      <c r="S3342" t="str">
        <f t="shared" si="216"/>
        <v>theater</v>
      </c>
      <c r="T3342" t="str">
        <f t="shared" si="215"/>
        <v>plays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13"/>
        <v>42533.708333333328</v>
      </c>
      <c r="K3343">
        <v>1463771421</v>
      </c>
      <c r="L3343" s="13">
        <f t="shared" si="21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>E3343/D3343</f>
        <v>1</v>
      </c>
      <c r="S3343" t="str">
        <f t="shared" si="216"/>
        <v>theater</v>
      </c>
      <c r="T3343" t="str">
        <f t="shared" si="215"/>
        <v>plays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13"/>
        <v>42095.207638888889</v>
      </c>
      <c r="K3344">
        <v>1425020810</v>
      </c>
      <c r="L3344" s="13">
        <f t="shared" si="214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>E3344/D3344</f>
        <v>1.0166666666666666</v>
      </c>
      <c r="S3344" t="str">
        <f t="shared" si="216"/>
        <v>theater</v>
      </c>
      <c r="T3344" t="str">
        <f t="shared" si="215"/>
        <v>plays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13"/>
        <v>42473.554166666669</v>
      </c>
      <c r="K3345">
        <v>1458770384</v>
      </c>
      <c r="L3345" s="13">
        <f t="shared" si="21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>E3345/D3345</f>
        <v>1.7142857142857142</v>
      </c>
      <c r="S3345" t="str">
        <f t="shared" si="216"/>
        <v>theater</v>
      </c>
      <c r="T3345" t="str">
        <f t="shared" si="215"/>
        <v>plays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13"/>
        <v>41881.200150462959</v>
      </c>
      <c r="K3346">
        <v>1406782093</v>
      </c>
      <c r="L3346" s="13">
        <f t="shared" si="21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>E3346/D3346</f>
        <v>1.0144444444444445</v>
      </c>
      <c r="S3346" t="str">
        <f t="shared" si="216"/>
        <v>theater</v>
      </c>
      <c r="T3346" t="str">
        <f t="shared" si="215"/>
        <v>plays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13"/>
        <v>42112.025694444441</v>
      </c>
      <c r="K3347">
        <v>1424226768</v>
      </c>
      <c r="L3347" s="13">
        <f t="shared" si="21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>E3347/D3347</f>
        <v>1.3</v>
      </c>
      <c r="S3347" t="str">
        <f t="shared" si="216"/>
        <v>theater</v>
      </c>
      <c r="T3347" t="str">
        <f t="shared" si="215"/>
        <v>plays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13"/>
        <v>42061.024421296301</v>
      </c>
      <c r="K3348">
        <v>1424306110</v>
      </c>
      <c r="L3348" s="13">
        <f t="shared" si="21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>E3348/D3348</f>
        <v>1.1000000000000001</v>
      </c>
      <c r="S3348" t="str">
        <f t="shared" si="216"/>
        <v>theater</v>
      </c>
      <c r="T3348" t="str">
        <f t="shared" si="215"/>
        <v>plays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13"/>
        <v>42498.875</v>
      </c>
      <c r="K3349">
        <v>1461503654</v>
      </c>
      <c r="L3349" s="13">
        <f t="shared" si="21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>E3349/D3349</f>
        <v>1.1944999999999999</v>
      </c>
      <c r="S3349" t="str">
        <f t="shared" si="216"/>
        <v>theater</v>
      </c>
      <c r="T3349" t="str">
        <f t="shared" si="215"/>
        <v>plays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13"/>
        <v>42490.165972222225</v>
      </c>
      <c r="K3350">
        <v>1459949080</v>
      </c>
      <c r="L3350" s="13">
        <f t="shared" si="21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>E3350/D3350</f>
        <v>1.002909090909091</v>
      </c>
      <c r="S3350" t="str">
        <f t="shared" si="216"/>
        <v>theater</v>
      </c>
      <c r="T3350" t="str">
        <f t="shared" si="215"/>
        <v>plays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13"/>
        <v>42534.708333333328</v>
      </c>
      <c r="K3351">
        <v>1463971172</v>
      </c>
      <c r="L3351" s="13">
        <f t="shared" si="21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>E3351/D3351</f>
        <v>1.534</v>
      </c>
      <c r="S3351" t="str">
        <f t="shared" si="216"/>
        <v>theater</v>
      </c>
      <c r="T3351" t="str">
        <f t="shared" si="215"/>
        <v>plays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13"/>
        <v>42337.958333333328</v>
      </c>
      <c r="K3352">
        <v>1445791811</v>
      </c>
      <c r="L3352" s="13">
        <f t="shared" si="21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>E3352/D3352</f>
        <v>1.0442857142857143</v>
      </c>
      <c r="S3352" t="str">
        <f t="shared" si="216"/>
        <v>theater</v>
      </c>
      <c r="T3352" t="str">
        <f t="shared" si="215"/>
        <v>plays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13"/>
        <v>41843.458333333336</v>
      </c>
      <c r="K3353">
        <v>1402910965</v>
      </c>
      <c r="L3353" s="13">
        <f t="shared" si="21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>E3353/D3353</f>
        <v>1.0109999999999999</v>
      </c>
      <c r="S3353" t="str">
        <f t="shared" si="216"/>
        <v>theater</v>
      </c>
      <c r="T3353" t="str">
        <f t="shared" si="215"/>
        <v>plays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13"/>
        <v>42552.958333333328</v>
      </c>
      <c r="K3354">
        <v>1462492178</v>
      </c>
      <c r="L3354" s="13">
        <f t="shared" si="21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>E3354/D3354</f>
        <v>1.0751999999999999</v>
      </c>
      <c r="S3354" t="str">
        <f t="shared" si="216"/>
        <v>theater</v>
      </c>
      <c r="T3354" t="str">
        <f t="shared" si="215"/>
        <v>plays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13"/>
        <v>42492.958333333328</v>
      </c>
      <c r="K3355">
        <v>1461061350</v>
      </c>
      <c r="L3355" s="13">
        <f t="shared" si="21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>E3355/D3355</f>
        <v>3.15</v>
      </c>
      <c r="S3355" t="str">
        <f t="shared" si="216"/>
        <v>theater</v>
      </c>
      <c r="T3355" t="str">
        <f t="shared" si="215"/>
        <v>plays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13"/>
        <v>42306.167361111111</v>
      </c>
      <c r="K3356">
        <v>1443029206</v>
      </c>
      <c r="L3356" s="13">
        <f t="shared" si="21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>E3356/D3356</f>
        <v>1.0193333333333334</v>
      </c>
      <c r="S3356" t="str">
        <f t="shared" si="216"/>
        <v>theater</v>
      </c>
      <c r="T3356" t="str">
        <f t="shared" si="215"/>
        <v>plays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13"/>
        <v>42500.470138888893</v>
      </c>
      <c r="K3357">
        <v>1461941527</v>
      </c>
      <c r="L3357" s="13">
        <f t="shared" si="21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>E3357/D3357</f>
        <v>1.2628571428571429</v>
      </c>
      <c r="S3357" t="str">
        <f t="shared" si="216"/>
        <v>theater</v>
      </c>
      <c r="T3357" t="str">
        <f t="shared" si="215"/>
        <v>plays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13"/>
        <v>42566.815648148149</v>
      </c>
      <c r="K3358">
        <v>1466019272</v>
      </c>
      <c r="L3358" s="13">
        <f t="shared" si="21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>E3358/D3358</f>
        <v>1.014</v>
      </c>
      <c r="S3358" t="str">
        <f t="shared" si="216"/>
        <v>theater</v>
      </c>
      <c r="T3358" t="str">
        <f t="shared" si="215"/>
        <v>plays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13"/>
        <v>41852.417939814812</v>
      </c>
      <c r="K3359">
        <v>1404295310</v>
      </c>
      <c r="L3359" s="13">
        <f t="shared" si="21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>E3359/D3359</f>
        <v>1.01</v>
      </c>
      <c r="S3359" t="str">
        <f t="shared" si="216"/>
        <v>theater</v>
      </c>
      <c r="T3359" t="str">
        <f t="shared" si="215"/>
        <v>plays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13"/>
        <v>41962.352766203709</v>
      </c>
      <c r="K3360">
        <v>1413790079</v>
      </c>
      <c r="L3360" s="13">
        <f t="shared" si="21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>E3360/D3360</f>
        <v>1.0299</v>
      </c>
      <c r="S3360" t="str">
        <f t="shared" si="216"/>
        <v>theater</v>
      </c>
      <c r="T3360" t="str">
        <f t="shared" si="215"/>
        <v>plays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13"/>
        <v>42791.057106481487</v>
      </c>
      <c r="K3361">
        <v>1484097734</v>
      </c>
      <c r="L3361" s="13">
        <f t="shared" si="21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>E3361/D3361</f>
        <v>1.0625</v>
      </c>
      <c r="S3361" t="str">
        <f t="shared" si="216"/>
        <v>theater</v>
      </c>
      <c r="T3361" t="str">
        <f t="shared" si="215"/>
        <v>plays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13"/>
        <v>42718.665972222225</v>
      </c>
      <c r="K3362">
        <v>1479866343</v>
      </c>
      <c r="L3362" s="13">
        <f t="shared" si="21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>E3362/D3362</f>
        <v>1.0137777777777779</v>
      </c>
      <c r="S3362" t="str">
        <f t="shared" si="216"/>
        <v>theater</v>
      </c>
      <c r="T3362" t="str">
        <f t="shared" si="215"/>
        <v>plays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13"/>
        <v>41883.665972222225</v>
      </c>
      <c r="K3363">
        <v>1408062990</v>
      </c>
      <c r="L3363" s="13">
        <f t="shared" si="21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>E3363/D3363</f>
        <v>1.1346000000000001</v>
      </c>
      <c r="S3363" t="str">
        <f t="shared" si="216"/>
        <v>theater</v>
      </c>
      <c r="T3363" t="str">
        <f t="shared" si="215"/>
        <v>plays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13"/>
        <v>42070.204861111109</v>
      </c>
      <c r="K3364">
        <v>1424484717</v>
      </c>
      <c r="L3364" s="13">
        <f t="shared" si="21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>E3364/D3364</f>
        <v>2.1800000000000002</v>
      </c>
      <c r="S3364" t="str">
        <f t="shared" si="216"/>
        <v>theater</v>
      </c>
      <c r="T3364" t="str">
        <f t="shared" si="215"/>
        <v>plays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13"/>
        <v>41870.666666666664</v>
      </c>
      <c r="K3365">
        <v>1406831445</v>
      </c>
      <c r="L3365" s="13">
        <f t="shared" si="21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>E3365/D3365</f>
        <v>1.0141935483870967</v>
      </c>
      <c r="S3365" t="str">
        <f t="shared" si="216"/>
        <v>theater</v>
      </c>
      <c r="T3365" t="str">
        <f t="shared" si="215"/>
        <v>plays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13"/>
        <v>42444.875</v>
      </c>
      <c r="K3366">
        <v>1456183649</v>
      </c>
      <c r="L3366" s="13">
        <f t="shared" si="21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>E3366/D3366</f>
        <v>1.0593333333333332</v>
      </c>
      <c r="S3366" t="str">
        <f t="shared" si="216"/>
        <v>theater</v>
      </c>
      <c r="T3366" t="str">
        <f t="shared" si="215"/>
        <v>plays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13"/>
        <v>42351.101759259262</v>
      </c>
      <c r="K3367">
        <v>1447381592</v>
      </c>
      <c r="L3367" s="13">
        <f t="shared" si="214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>E3367/D3367</f>
        <v>1.04</v>
      </c>
      <c r="S3367" t="str">
        <f t="shared" si="216"/>
        <v>theater</v>
      </c>
      <c r="T3367" t="str">
        <f t="shared" si="215"/>
        <v>plays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13"/>
        <v>42137.067557870367</v>
      </c>
      <c r="K3368">
        <v>1428889037</v>
      </c>
      <c r="L3368" s="13">
        <f t="shared" si="21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>E3368/D3368</f>
        <v>2.21</v>
      </c>
      <c r="S3368" t="str">
        <f t="shared" si="216"/>
        <v>theater</v>
      </c>
      <c r="T3368" t="str">
        <f t="shared" si="215"/>
        <v>plays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13"/>
        <v>42217.933958333335</v>
      </c>
      <c r="K3369">
        <v>1436307894</v>
      </c>
      <c r="L3369" s="13">
        <f t="shared" si="21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>E3369/D3369</f>
        <v>1.1866666666666668</v>
      </c>
      <c r="S3369" t="str">
        <f t="shared" si="216"/>
        <v>theater</v>
      </c>
      <c r="T3369" t="str">
        <f t="shared" si="215"/>
        <v>plays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13"/>
        <v>42005.208333333328</v>
      </c>
      <c r="K3370">
        <v>1416977259</v>
      </c>
      <c r="L3370" s="13">
        <f t="shared" si="21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>E3370/D3370</f>
        <v>1.046</v>
      </c>
      <c r="S3370" t="str">
        <f t="shared" si="216"/>
        <v>theater</v>
      </c>
      <c r="T3370" t="str">
        <f t="shared" si="215"/>
        <v>plays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13"/>
        <v>42750.041435185187</v>
      </c>
      <c r="K3371">
        <v>1479257980</v>
      </c>
      <c r="L3371" s="13">
        <f t="shared" si="21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>E3371/D3371</f>
        <v>1.0389999999999999</v>
      </c>
      <c r="S3371" t="str">
        <f t="shared" si="216"/>
        <v>theater</v>
      </c>
      <c r="T3371" t="str">
        <f t="shared" si="215"/>
        <v>plays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13"/>
        <v>42721.333333333328</v>
      </c>
      <c r="K3372">
        <v>1479283285</v>
      </c>
      <c r="L3372" s="13">
        <f t="shared" si="21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>E3372/D3372</f>
        <v>1.1773333333333333</v>
      </c>
      <c r="S3372" t="str">
        <f t="shared" si="216"/>
        <v>theater</v>
      </c>
      <c r="T3372" t="str">
        <f t="shared" si="215"/>
        <v>plays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13"/>
        <v>42340.874594907407</v>
      </c>
      <c r="K3373">
        <v>1446670765</v>
      </c>
      <c r="L3373" s="13">
        <f t="shared" si="21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>E3373/D3373</f>
        <v>1.385</v>
      </c>
      <c r="S3373" t="str">
        <f t="shared" si="216"/>
        <v>theater</v>
      </c>
      <c r="T3373" t="str">
        <f t="shared" si="215"/>
        <v>plays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13"/>
        <v>41876.207638888889</v>
      </c>
      <c r="K3374">
        <v>1407157756</v>
      </c>
      <c r="L3374" s="13">
        <f t="shared" si="21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>E3374/D3374</f>
        <v>1.0349999999999999</v>
      </c>
      <c r="S3374" t="str">
        <f t="shared" si="216"/>
        <v>theater</v>
      </c>
      <c r="T3374" t="str">
        <f t="shared" si="215"/>
        <v>plays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13"/>
        <v>42203.666666666672</v>
      </c>
      <c r="K3375">
        <v>1435177840</v>
      </c>
      <c r="L3375" s="13">
        <f t="shared" si="21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>E3375/D3375</f>
        <v>1.0024999999999999</v>
      </c>
      <c r="S3375" t="str">
        <f t="shared" si="216"/>
        <v>theater</v>
      </c>
      <c r="T3375" t="str">
        <f t="shared" si="215"/>
        <v>plays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13"/>
        <v>42305.731666666667</v>
      </c>
      <c r="K3376">
        <v>1443461616</v>
      </c>
      <c r="L3376" s="13">
        <f t="shared" si="21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>E3376/D3376</f>
        <v>1.0657142857142856</v>
      </c>
      <c r="S3376" t="str">
        <f t="shared" si="216"/>
        <v>theater</v>
      </c>
      <c r="T3376" t="str">
        <f t="shared" si="215"/>
        <v>plays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13"/>
        <v>41777.610798611109</v>
      </c>
      <c r="K3377">
        <v>1399387173</v>
      </c>
      <c r="L3377" s="13">
        <f t="shared" si="21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>E3377/D3377</f>
        <v>1</v>
      </c>
      <c r="S3377" t="str">
        <f t="shared" si="216"/>
        <v>theater</v>
      </c>
      <c r="T3377" t="str">
        <f t="shared" si="215"/>
        <v>plays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13"/>
        <v>42119.659652777773</v>
      </c>
      <c r="K3378">
        <v>1424796594</v>
      </c>
      <c r="L3378" s="13">
        <f t="shared" si="21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>E3378/D3378</f>
        <v>1.0001249999999999</v>
      </c>
      <c r="S3378" t="str">
        <f t="shared" si="216"/>
        <v>theater</v>
      </c>
      <c r="T3378" t="str">
        <f t="shared" si="215"/>
        <v>plays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13"/>
        <v>42083.705555555556</v>
      </c>
      <c r="K3379">
        <v>1424280899</v>
      </c>
      <c r="L3379" s="13">
        <f t="shared" si="214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>E3379/D3379</f>
        <v>1.0105</v>
      </c>
      <c r="S3379" t="str">
        <f t="shared" si="216"/>
        <v>theater</v>
      </c>
      <c r="T3379" t="str">
        <f t="shared" si="215"/>
        <v>plays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13"/>
        <v>41882.547222222223</v>
      </c>
      <c r="K3380">
        <v>1407400306</v>
      </c>
      <c r="L3380" s="13">
        <f t="shared" si="21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>E3380/D3380</f>
        <v>1.0763636363636364</v>
      </c>
      <c r="S3380" t="str">
        <f t="shared" si="216"/>
        <v>theater</v>
      </c>
      <c r="T3380" t="str">
        <f t="shared" si="215"/>
        <v>plays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13"/>
        <v>42242.958333333328</v>
      </c>
      <c r="K3381">
        <v>1439122800</v>
      </c>
      <c r="L3381" s="13">
        <f t="shared" si="21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>E3381/D3381</f>
        <v>1.0365</v>
      </c>
      <c r="S3381" t="str">
        <f t="shared" si="216"/>
        <v>theater</v>
      </c>
      <c r="T3381" t="str">
        <f t="shared" si="215"/>
        <v>plays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13"/>
        <v>41972.995115740734</v>
      </c>
      <c r="K3382">
        <v>1414277578</v>
      </c>
      <c r="L3382" s="13">
        <f t="shared" si="214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>E3382/D3382</f>
        <v>1.0443333333333333</v>
      </c>
      <c r="S3382" t="str">
        <f t="shared" si="216"/>
        <v>theater</v>
      </c>
      <c r="T3382" t="str">
        <f t="shared" si="215"/>
        <v>plays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13"/>
        <v>42074.143321759257</v>
      </c>
      <c r="K3383">
        <v>1423455983</v>
      </c>
      <c r="L3383" s="13">
        <f t="shared" si="21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>E3383/D3383</f>
        <v>1.0225</v>
      </c>
      <c r="S3383" t="str">
        <f t="shared" si="216"/>
        <v>theater</v>
      </c>
      <c r="T3383" t="str">
        <f t="shared" si="215"/>
        <v>plays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13"/>
        <v>42583.957638888889</v>
      </c>
      <c r="K3384">
        <v>1467973256</v>
      </c>
      <c r="L3384" s="13">
        <f t="shared" si="21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>E3384/D3384</f>
        <v>1.0074285714285713</v>
      </c>
      <c r="S3384" t="str">
        <f t="shared" si="216"/>
        <v>theater</v>
      </c>
      <c r="T3384" t="str">
        <f t="shared" si="215"/>
        <v>plays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13"/>
        <v>42544.782638888893</v>
      </c>
      <c r="K3385">
        <v>1464979620</v>
      </c>
      <c r="L3385" s="13">
        <f t="shared" si="21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>E3385/D3385</f>
        <v>1.1171428571428572</v>
      </c>
      <c r="S3385" t="str">
        <f t="shared" si="216"/>
        <v>theater</v>
      </c>
      <c r="T3385" t="str">
        <f t="shared" si="215"/>
        <v>plays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13"/>
        <v>42329.125</v>
      </c>
      <c r="K3386">
        <v>1444874768</v>
      </c>
      <c r="L3386" s="13">
        <f t="shared" si="21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>E3386/D3386</f>
        <v>1.0001100000000001</v>
      </c>
      <c r="S3386" t="str">
        <f t="shared" si="216"/>
        <v>theater</v>
      </c>
      <c r="T3386" t="str">
        <f t="shared" si="215"/>
        <v>plays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13"/>
        <v>41983.8675</v>
      </c>
      <c r="K3387">
        <v>1415652552</v>
      </c>
      <c r="L3387" s="13">
        <f t="shared" si="214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>E3387/D3387</f>
        <v>1</v>
      </c>
      <c r="S3387" t="str">
        <f t="shared" si="216"/>
        <v>theater</v>
      </c>
      <c r="T3387" t="str">
        <f t="shared" si="215"/>
        <v>plays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13"/>
        <v>41976.644745370373</v>
      </c>
      <c r="K3388">
        <v>1415028506</v>
      </c>
      <c r="L3388" s="13">
        <f t="shared" si="21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>E3388/D3388</f>
        <v>1.05</v>
      </c>
      <c r="S3388" t="str">
        <f t="shared" si="216"/>
        <v>theater</v>
      </c>
      <c r="T3388" t="str">
        <f t="shared" si="215"/>
        <v>plays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13"/>
        <v>41987.762592592597</v>
      </c>
      <c r="K3389">
        <v>1415125088</v>
      </c>
      <c r="L3389" s="13">
        <f t="shared" si="214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>E3389/D3389</f>
        <v>1.1686666666666667</v>
      </c>
      <c r="S3389" t="str">
        <f t="shared" si="216"/>
        <v>theater</v>
      </c>
      <c r="T3389" t="str">
        <f t="shared" si="215"/>
        <v>plays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13"/>
        <v>42173.461122685185</v>
      </c>
      <c r="K3390">
        <v>1432033441</v>
      </c>
      <c r="L3390" s="13">
        <f t="shared" si="21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>E3390/D3390</f>
        <v>1.038</v>
      </c>
      <c r="S3390" t="str">
        <f t="shared" si="216"/>
        <v>theater</v>
      </c>
      <c r="T3390" t="str">
        <f t="shared" si="215"/>
        <v>plays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13"/>
        <v>42524.563449074078</v>
      </c>
      <c r="K3391">
        <v>1462368682</v>
      </c>
      <c r="L3391" s="13">
        <f t="shared" si="21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>E3391/D3391</f>
        <v>1.145</v>
      </c>
      <c r="S3391" t="str">
        <f t="shared" si="216"/>
        <v>theater</v>
      </c>
      <c r="T3391" t="str">
        <f t="shared" si="215"/>
        <v>plays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13"/>
        <v>41830.774826388886</v>
      </c>
      <c r="K3392">
        <v>1403721345</v>
      </c>
      <c r="L3392" s="13">
        <f t="shared" si="214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>E3392/D3392</f>
        <v>1.024</v>
      </c>
      <c r="S3392" t="str">
        <f t="shared" si="216"/>
        <v>theater</v>
      </c>
      <c r="T3392" t="str">
        <f t="shared" si="215"/>
        <v>plays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13"/>
        <v>41859.936111111114</v>
      </c>
      <c r="K3393">
        <v>1404997548</v>
      </c>
      <c r="L3393" s="13">
        <f t="shared" si="21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>E3393/D3393</f>
        <v>2.23</v>
      </c>
      <c r="S3393" t="str">
        <f t="shared" si="216"/>
        <v>theater</v>
      </c>
      <c r="T3393" t="str">
        <f t="shared" si="215"/>
        <v>plays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13"/>
        <v>42496.845543981486</v>
      </c>
      <c r="K3394">
        <v>1458245855</v>
      </c>
      <c r="L3394" s="13">
        <f t="shared" si="21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>E3394/D3394</f>
        <v>1</v>
      </c>
      <c r="S3394" t="str">
        <f t="shared" si="216"/>
        <v>theater</v>
      </c>
      <c r="T3394" t="str">
        <f t="shared" si="215"/>
        <v>plays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7">(((I3395/60)/60)/24)+DATE(1970,1,1)</f>
        <v>41949.031944444447</v>
      </c>
      <c r="K3395">
        <v>1413065230</v>
      </c>
      <c r="L3395" s="13">
        <f t="shared" ref="L3395:L3458" si="218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>E3395/D3395</f>
        <v>1.0580000000000001</v>
      </c>
      <c r="S3395" t="str">
        <f t="shared" si="216"/>
        <v>theater</v>
      </c>
      <c r="T3395" t="str">
        <f t="shared" ref="T3395:T3458" si="219">RIGHT(P3395,LEN(P3395)-SEARCH("/",P3395))</f>
        <v>plays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7"/>
        <v>41847.59542824074</v>
      </c>
      <c r="K3396">
        <v>1403878645</v>
      </c>
      <c r="L3396" s="13">
        <f t="shared" si="218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>E3396/D3396</f>
        <v>1.4236363636363636</v>
      </c>
      <c r="S3396" t="str">
        <f t="shared" si="216"/>
        <v>theater</v>
      </c>
      <c r="T3396" t="str">
        <f t="shared" si="219"/>
        <v>plays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7"/>
        <v>42154.756944444445</v>
      </c>
      <c r="K3397">
        <v>1431795944</v>
      </c>
      <c r="L3397" s="13">
        <f t="shared" si="218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>E3397/D3397</f>
        <v>1.84</v>
      </c>
      <c r="S3397" t="str">
        <f t="shared" si="216"/>
        <v>theater</v>
      </c>
      <c r="T3397" t="str">
        <f t="shared" si="219"/>
        <v>plays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7"/>
        <v>41791.165972222225</v>
      </c>
      <c r="K3398">
        <v>1399286589</v>
      </c>
      <c r="L3398" s="13">
        <f t="shared" si="218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>E3398/D3398</f>
        <v>1.0433333333333332</v>
      </c>
      <c r="S3398" t="str">
        <f t="shared" si="216"/>
        <v>theater</v>
      </c>
      <c r="T3398" t="str">
        <f t="shared" si="219"/>
        <v>plays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7"/>
        <v>42418.916666666672</v>
      </c>
      <c r="K3399">
        <v>1452338929</v>
      </c>
      <c r="L3399" s="13">
        <f t="shared" si="218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>E3399/D3399</f>
        <v>1.1200000000000001</v>
      </c>
      <c r="S3399" t="str">
        <f t="shared" si="216"/>
        <v>theater</v>
      </c>
      <c r="T3399" t="str">
        <f t="shared" si="219"/>
        <v>plays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7"/>
        <v>41964.708333333328</v>
      </c>
      <c r="K3400">
        <v>1414605776</v>
      </c>
      <c r="L3400" s="13">
        <f t="shared" si="218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>E3400/D3400</f>
        <v>1.1107499999999999</v>
      </c>
      <c r="S3400" t="str">
        <f t="shared" si="216"/>
        <v>theater</v>
      </c>
      <c r="T3400" t="str">
        <f t="shared" si="219"/>
        <v>plays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7"/>
        <v>42056.920428240745</v>
      </c>
      <c r="K3401">
        <v>1421964325</v>
      </c>
      <c r="L3401" s="13">
        <f t="shared" si="218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>E3401/D3401</f>
        <v>1.0375000000000001</v>
      </c>
      <c r="S3401" t="str">
        <f t="shared" si="216"/>
        <v>theater</v>
      </c>
      <c r="T3401" t="str">
        <f t="shared" si="219"/>
        <v>plays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7"/>
        <v>41879.953865740739</v>
      </c>
      <c r="K3402">
        <v>1405378414</v>
      </c>
      <c r="L3402" s="13">
        <f t="shared" si="218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>E3402/D3402</f>
        <v>1.0041</v>
      </c>
      <c r="S3402" t="str">
        <f t="shared" si="216"/>
        <v>theater</v>
      </c>
      <c r="T3402" t="str">
        <f t="shared" si="219"/>
        <v>plays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7"/>
        <v>42223.723912037036</v>
      </c>
      <c r="K3403">
        <v>1436376146</v>
      </c>
      <c r="L3403" s="13">
        <f t="shared" si="218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>E3403/D3403</f>
        <v>1.0186206896551724</v>
      </c>
      <c r="S3403" t="str">
        <f t="shared" ref="S3403:S3466" si="220">LEFT(P3403,SEARCH("/",P3403)-1)</f>
        <v>theater</v>
      </c>
      <c r="T3403" t="str">
        <f t="shared" si="219"/>
        <v>plays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7"/>
        <v>42320.104861111111</v>
      </c>
      <c r="K3404">
        <v>1444747843</v>
      </c>
      <c r="L3404" s="13">
        <f t="shared" si="218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>E3404/D3404</f>
        <v>1.0976666666666666</v>
      </c>
      <c r="S3404" t="str">
        <f t="shared" si="220"/>
        <v>theater</v>
      </c>
      <c r="T3404" t="str">
        <f t="shared" si="219"/>
        <v>plays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7"/>
        <v>42180.462083333332</v>
      </c>
      <c r="K3405">
        <v>1432638324</v>
      </c>
      <c r="L3405" s="13">
        <f t="shared" si="218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>E3405/D3405</f>
        <v>1</v>
      </c>
      <c r="S3405" t="str">
        <f t="shared" si="220"/>
        <v>theater</v>
      </c>
      <c r="T3405" t="str">
        <f t="shared" si="219"/>
        <v>plays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7"/>
        <v>42172.503495370373</v>
      </c>
      <c r="K3406">
        <v>1432814702</v>
      </c>
      <c r="L3406" s="13">
        <f t="shared" si="218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>E3406/D3406</f>
        <v>1.22</v>
      </c>
      <c r="S3406" t="str">
        <f t="shared" si="220"/>
        <v>theater</v>
      </c>
      <c r="T3406" t="str">
        <f t="shared" si="219"/>
        <v>plays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7"/>
        <v>42430.999305555553</v>
      </c>
      <c r="K3407">
        <v>1455063886</v>
      </c>
      <c r="L3407" s="13">
        <f t="shared" si="218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>E3407/D3407</f>
        <v>1.3757142857142857</v>
      </c>
      <c r="S3407" t="str">
        <f t="shared" si="220"/>
        <v>theater</v>
      </c>
      <c r="T3407" t="str">
        <f t="shared" si="219"/>
        <v>plays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7"/>
        <v>41836.492777777778</v>
      </c>
      <c r="K3408">
        <v>1401623376</v>
      </c>
      <c r="L3408" s="13">
        <f t="shared" si="218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>E3408/D3408</f>
        <v>1.0031000000000001</v>
      </c>
      <c r="S3408" t="str">
        <f t="shared" si="220"/>
        <v>theater</v>
      </c>
      <c r="T3408" t="str">
        <f t="shared" si="219"/>
        <v>plays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7"/>
        <v>41826.422326388885</v>
      </c>
      <c r="K3409">
        <v>1402049289</v>
      </c>
      <c r="L3409" s="13">
        <f t="shared" si="218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>E3409/D3409</f>
        <v>1.071</v>
      </c>
      <c r="S3409" t="str">
        <f t="shared" si="220"/>
        <v>theater</v>
      </c>
      <c r="T3409" t="str">
        <f t="shared" si="219"/>
        <v>plays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7"/>
        <v>41838.991944444446</v>
      </c>
      <c r="K3410">
        <v>1403135304</v>
      </c>
      <c r="L3410" s="13">
        <f t="shared" si="218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>E3410/D3410</f>
        <v>2.11</v>
      </c>
      <c r="S3410" t="str">
        <f t="shared" si="220"/>
        <v>theater</v>
      </c>
      <c r="T3410" t="str">
        <f t="shared" si="219"/>
        <v>plays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7"/>
        <v>42582.873611111107</v>
      </c>
      <c r="K3411">
        <v>1466710358</v>
      </c>
      <c r="L3411" s="13">
        <f t="shared" si="218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>E3411/D3411</f>
        <v>1.236</v>
      </c>
      <c r="S3411" t="str">
        <f t="shared" si="220"/>
        <v>theater</v>
      </c>
      <c r="T3411" t="str">
        <f t="shared" si="219"/>
        <v>plays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7"/>
        <v>42527.291666666672</v>
      </c>
      <c r="K3412">
        <v>1462841990</v>
      </c>
      <c r="L3412" s="13">
        <f t="shared" si="218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>E3412/D3412</f>
        <v>1.085</v>
      </c>
      <c r="S3412" t="str">
        <f t="shared" si="220"/>
        <v>theater</v>
      </c>
      <c r="T3412" t="str">
        <f t="shared" si="219"/>
        <v>plays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7"/>
        <v>42285.022824074069</v>
      </c>
      <c r="K3413">
        <v>1442536372</v>
      </c>
      <c r="L3413" s="13">
        <f t="shared" si="218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>E3413/D3413</f>
        <v>1.0356666666666667</v>
      </c>
      <c r="S3413" t="str">
        <f t="shared" si="220"/>
        <v>theater</v>
      </c>
      <c r="T3413" t="str">
        <f t="shared" si="219"/>
        <v>plays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7"/>
        <v>41909.959050925929</v>
      </c>
      <c r="K3414">
        <v>1409266862</v>
      </c>
      <c r="L3414" s="13">
        <f t="shared" si="218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>E3414/D3414</f>
        <v>1</v>
      </c>
      <c r="S3414" t="str">
        <f t="shared" si="220"/>
        <v>theater</v>
      </c>
      <c r="T3414" t="str">
        <f t="shared" si="219"/>
        <v>plays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7"/>
        <v>42063.207638888889</v>
      </c>
      <c r="K3415">
        <v>1424280938</v>
      </c>
      <c r="L3415" s="13">
        <f t="shared" si="218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>E3415/D3415</f>
        <v>1.3</v>
      </c>
      <c r="S3415" t="str">
        <f t="shared" si="220"/>
        <v>theater</v>
      </c>
      <c r="T3415" t="str">
        <f t="shared" si="219"/>
        <v>plays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7"/>
        <v>42705.332638888889</v>
      </c>
      <c r="K3416">
        <v>1478030325</v>
      </c>
      <c r="L3416" s="13">
        <f t="shared" si="218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>E3416/D3416</f>
        <v>1.0349999999999999</v>
      </c>
      <c r="S3416" t="str">
        <f t="shared" si="220"/>
        <v>theater</v>
      </c>
      <c r="T3416" t="str">
        <f t="shared" si="219"/>
        <v>plays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7"/>
        <v>42477.979166666672</v>
      </c>
      <c r="K3417">
        <v>1459999656</v>
      </c>
      <c r="L3417" s="13">
        <f t="shared" si="218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>E3417/D3417</f>
        <v>1</v>
      </c>
      <c r="S3417" t="str">
        <f t="shared" si="220"/>
        <v>theater</v>
      </c>
      <c r="T3417" t="str">
        <f t="shared" si="219"/>
        <v>plays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7"/>
        <v>42117.770833333328</v>
      </c>
      <c r="K3418">
        <v>1427363645</v>
      </c>
      <c r="L3418" s="13">
        <f t="shared" si="218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>E3418/D3418</f>
        <v>1.196</v>
      </c>
      <c r="S3418" t="str">
        <f t="shared" si="220"/>
        <v>theater</v>
      </c>
      <c r="T3418" t="str">
        <f t="shared" si="219"/>
        <v>plays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7"/>
        <v>41938.029861111114</v>
      </c>
      <c r="K3419">
        <v>1410558948</v>
      </c>
      <c r="L3419" s="13">
        <f t="shared" si="218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>E3419/D3419</f>
        <v>1.0000058823529412</v>
      </c>
      <c r="S3419" t="str">
        <f t="shared" si="220"/>
        <v>theater</v>
      </c>
      <c r="T3419" t="str">
        <f t="shared" si="219"/>
        <v>plays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7"/>
        <v>41782.83457175926</v>
      </c>
      <c r="K3420">
        <v>1398283307</v>
      </c>
      <c r="L3420" s="13">
        <f t="shared" si="218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>E3420/D3420</f>
        <v>1.00875</v>
      </c>
      <c r="S3420" t="str">
        <f t="shared" si="220"/>
        <v>theater</v>
      </c>
      <c r="T3420" t="str">
        <f t="shared" si="219"/>
        <v>plays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7"/>
        <v>42466.895833333328</v>
      </c>
      <c r="K3421">
        <v>1458416585</v>
      </c>
      <c r="L3421" s="13">
        <f t="shared" si="218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>E3421/D3421</f>
        <v>1.0654545454545454</v>
      </c>
      <c r="S3421" t="str">
        <f t="shared" si="220"/>
        <v>theater</v>
      </c>
      <c r="T3421" t="str">
        <f t="shared" si="219"/>
        <v>plays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7"/>
        <v>42414</v>
      </c>
      <c r="K3422">
        <v>1454638202</v>
      </c>
      <c r="L3422" s="13">
        <f t="shared" si="218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>E3422/D3422</f>
        <v>1.38</v>
      </c>
      <c r="S3422" t="str">
        <f t="shared" si="220"/>
        <v>theater</v>
      </c>
      <c r="T3422" t="str">
        <f t="shared" si="219"/>
        <v>plays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7"/>
        <v>42067.791238425925</v>
      </c>
      <c r="K3423">
        <v>1422903563</v>
      </c>
      <c r="L3423" s="13">
        <f t="shared" si="218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>E3423/D3423</f>
        <v>1.0115000000000001</v>
      </c>
      <c r="S3423" t="str">
        <f t="shared" si="220"/>
        <v>theater</v>
      </c>
      <c r="T3423" t="str">
        <f t="shared" si="219"/>
        <v>plays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7"/>
        <v>42352</v>
      </c>
      <c r="K3424">
        <v>1447594176</v>
      </c>
      <c r="L3424" s="13">
        <f t="shared" si="218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>E3424/D3424</f>
        <v>1.091</v>
      </c>
      <c r="S3424" t="str">
        <f t="shared" si="220"/>
        <v>theater</v>
      </c>
      <c r="T3424" t="str">
        <f t="shared" si="219"/>
        <v>plays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7"/>
        <v>42118.911354166667</v>
      </c>
      <c r="K3425">
        <v>1427320341</v>
      </c>
      <c r="L3425" s="13">
        <f t="shared" si="218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>E3425/D3425</f>
        <v>1.4</v>
      </c>
      <c r="S3425" t="str">
        <f t="shared" si="220"/>
        <v>theater</v>
      </c>
      <c r="T3425" t="str">
        <f t="shared" si="219"/>
        <v>plays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7"/>
        <v>42040.290972222225</v>
      </c>
      <c r="K3426">
        <v>1421252084</v>
      </c>
      <c r="L3426" s="13">
        <f t="shared" si="218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>E3426/D3426</f>
        <v>1.0358333333333334</v>
      </c>
      <c r="S3426" t="str">
        <f t="shared" si="220"/>
        <v>theater</v>
      </c>
      <c r="T3426" t="str">
        <f t="shared" si="219"/>
        <v>plays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7"/>
        <v>41916.617314814815</v>
      </c>
      <c r="K3427">
        <v>1409669336</v>
      </c>
      <c r="L3427" s="13">
        <f t="shared" si="218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>E3427/D3427</f>
        <v>1.0297033333333332</v>
      </c>
      <c r="S3427" t="str">
        <f t="shared" si="220"/>
        <v>theater</v>
      </c>
      <c r="T3427" t="str">
        <f t="shared" si="219"/>
        <v>plays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7"/>
        <v>41903.083333333336</v>
      </c>
      <c r="K3428">
        <v>1409620903</v>
      </c>
      <c r="L3428" s="13">
        <f t="shared" si="218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>E3428/D3428</f>
        <v>1.0813333333333333</v>
      </c>
      <c r="S3428" t="str">
        <f t="shared" si="220"/>
        <v>theater</v>
      </c>
      <c r="T3428" t="str">
        <f t="shared" si="219"/>
        <v>plays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7"/>
        <v>41822.645277777774</v>
      </c>
      <c r="K3429">
        <v>1401722952</v>
      </c>
      <c r="L3429" s="13">
        <f t="shared" si="218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>E3429/D3429</f>
        <v>1</v>
      </c>
      <c r="S3429" t="str">
        <f t="shared" si="220"/>
        <v>theater</v>
      </c>
      <c r="T3429" t="str">
        <f t="shared" si="219"/>
        <v>plays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7"/>
        <v>42063.708333333328</v>
      </c>
      <c r="K3430">
        <v>1422983847</v>
      </c>
      <c r="L3430" s="13">
        <f t="shared" si="218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>E3430/D3430</f>
        <v>1.0275000000000001</v>
      </c>
      <c r="S3430" t="str">
        <f t="shared" si="220"/>
        <v>theater</v>
      </c>
      <c r="T3430" t="str">
        <f t="shared" si="219"/>
        <v>plays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7"/>
        <v>42676.021539351852</v>
      </c>
      <c r="K3431">
        <v>1476837061</v>
      </c>
      <c r="L3431" s="13">
        <f t="shared" si="218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>E3431/D3431</f>
        <v>1.3</v>
      </c>
      <c r="S3431" t="str">
        <f t="shared" si="220"/>
        <v>theater</v>
      </c>
      <c r="T3431" t="str">
        <f t="shared" si="219"/>
        <v>plays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7"/>
        <v>41850.945613425924</v>
      </c>
      <c r="K3432">
        <v>1404168101</v>
      </c>
      <c r="L3432" s="13">
        <f t="shared" si="218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>E3432/D3432</f>
        <v>1.0854949999999999</v>
      </c>
      <c r="S3432" t="str">
        <f t="shared" si="220"/>
        <v>theater</v>
      </c>
      <c r="T3432" t="str">
        <f t="shared" si="219"/>
        <v>plays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7"/>
        <v>41869.730937500004</v>
      </c>
      <c r="K3433">
        <v>1405791153</v>
      </c>
      <c r="L3433" s="13">
        <f t="shared" si="218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>E3433/D3433</f>
        <v>1</v>
      </c>
      <c r="S3433" t="str">
        <f t="shared" si="220"/>
        <v>theater</v>
      </c>
      <c r="T3433" t="str">
        <f t="shared" si="219"/>
        <v>plays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7"/>
        <v>42405.916666666672</v>
      </c>
      <c r="K3434">
        <v>1452520614</v>
      </c>
      <c r="L3434" s="13">
        <f t="shared" si="218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>E3434/D3434</f>
        <v>1.0965</v>
      </c>
      <c r="S3434" t="str">
        <f t="shared" si="220"/>
        <v>theater</v>
      </c>
      <c r="T3434" t="str">
        <f t="shared" si="219"/>
        <v>plays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7"/>
        <v>41807.125</v>
      </c>
      <c r="K3435">
        <v>1400290255</v>
      </c>
      <c r="L3435" s="13">
        <f t="shared" si="218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>E3435/D3435</f>
        <v>1.0026315789473683</v>
      </c>
      <c r="S3435" t="str">
        <f t="shared" si="220"/>
        <v>theater</v>
      </c>
      <c r="T3435" t="str">
        <f t="shared" si="219"/>
        <v>plays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7"/>
        <v>41830.380428240744</v>
      </c>
      <c r="K3436">
        <v>1402391269</v>
      </c>
      <c r="L3436" s="13">
        <f t="shared" si="218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>E3436/D3436</f>
        <v>1.0555000000000001</v>
      </c>
      <c r="S3436" t="str">
        <f t="shared" si="220"/>
        <v>theater</v>
      </c>
      <c r="T3436" t="str">
        <f t="shared" si="219"/>
        <v>plays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7"/>
        <v>42589.125</v>
      </c>
      <c r="K3437">
        <v>1469112493</v>
      </c>
      <c r="L3437" s="13">
        <f t="shared" si="218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>E3437/D3437</f>
        <v>1.1200000000000001</v>
      </c>
      <c r="S3437" t="str">
        <f t="shared" si="220"/>
        <v>theater</v>
      </c>
      <c r="T3437" t="str">
        <f t="shared" si="219"/>
        <v>plays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7"/>
        <v>41872.686111111114</v>
      </c>
      <c r="K3438">
        <v>1406811593</v>
      </c>
      <c r="L3438" s="13">
        <f t="shared" si="218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>E3438/D3438</f>
        <v>1.0589999999999999</v>
      </c>
      <c r="S3438" t="str">
        <f t="shared" si="220"/>
        <v>theater</v>
      </c>
      <c r="T3438" t="str">
        <f t="shared" si="219"/>
        <v>plays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7"/>
        <v>42235.710879629631</v>
      </c>
      <c r="K3439">
        <v>1437411820</v>
      </c>
      <c r="L3439" s="13">
        <f t="shared" si="218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>E3439/D3439</f>
        <v>1.01</v>
      </c>
      <c r="S3439" t="str">
        <f t="shared" si="220"/>
        <v>theater</v>
      </c>
      <c r="T3439" t="str">
        <f t="shared" si="219"/>
        <v>plays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7"/>
        <v>42126.875</v>
      </c>
      <c r="K3440">
        <v>1428358567</v>
      </c>
      <c r="L3440" s="13">
        <f t="shared" si="218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>E3440/D3440</f>
        <v>1.042</v>
      </c>
      <c r="S3440" t="str">
        <f t="shared" si="220"/>
        <v>theater</v>
      </c>
      <c r="T3440" t="str">
        <f t="shared" si="219"/>
        <v>plays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7"/>
        <v>42388.207638888889</v>
      </c>
      <c r="K3441">
        <v>1452030730</v>
      </c>
      <c r="L3441" s="13">
        <f t="shared" si="218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>E3441/D3441</f>
        <v>1.3467833333333334</v>
      </c>
      <c r="S3441" t="str">
        <f t="shared" si="220"/>
        <v>theater</v>
      </c>
      <c r="T3441" t="str">
        <f t="shared" si="219"/>
        <v>plays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7"/>
        <v>41831.677083333336</v>
      </c>
      <c r="K3442">
        <v>1403146628</v>
      </c>
      <c r="L3442" s="13">
        <f t="shared" si="218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>E3442/D3442</f>
        <v>1.052184</v>
      </c>
      <c r="S3442" t="str">
        <f t="shared" si="220"/>
        <v>theater</v>
      </c>
      <c r="T3442" t="str">
        <f t="shared" si="219"/>
        <v>plays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7"/>
        <v>42321.845138888893</v>
      </c>
      <c r="K3443">
        <v>1445077121</v>
      </c>
      <c r="L3443" s="13">
        <f t="shared" si="218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>E3443/D3443</f>
        <v>1.026</v>
      </c>
      <c r="S3443" t="str">
        <f t="shared" si="220"/>
        <v>theater</v>
      </c>
      <c r="T3443" t="str">
        <f t="shared" si="219"/>
        <v>plays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7"/>
        <v>42154.841111111105</v>
      </c>
      <c r="K3444">
        <v>1430424672</v>
      </c>
      <c r="L3444" s="13">
        <f t="shared" si="218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>E3444/D3444</f>
        <v>1</v>
      </c>
      <c r="S3444" t="str">
        <f t="shared" si="220"/>
        <v>theater</v>
      </c>
      <c r="T3444" t="str">
        <f t="shared" si="219"/>
        <v>plays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7"/>
        <v>41891.524837962963</v>
      </c>
      <c r="K3445">
        <v>1407674146</v>
      </c>
      <c r="L3445" s="13">
        <f t="shared" si="218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>E3445/D3445</f>
        <v>1.855</v>
      </c>
      <c r="S3445" t="str">
        <f t="shared" si="220"/>
        <v>theater</v>
      </c>
      <c r="T3445" t="str">
        <f t="shared" si="219"/>
        <v>plays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7"/>
        <v>42529.582638888889</v>
      </c>
      <c r="K3446">
        <v>1464677986</v>
      </c>
      <c r="L3446" s="13">
        <f t="shared" si="218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>E3446/D3446</f>
        <v>2.89</v>
      </c>
      <c r="S3446" t="str">
        <f t="shared" si="220"/>
        <v>theater</v>
      </c>
      <c r="T3446" t="str">
        <f t="shared" si="219"/>
        <v>plays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7"/>
        <v>42300.530509259261</v>
      </c>
      <c r="K3447">
        <v>1443185036</v>
      </c>
      <c r="L3447" s="13">
        <f t="shared" si="218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>E3447/D3447</f>
        <v>1</v>
      </c>
      <c r="S3447" t="str">
        <f t="shared" si="220"/>
        <v>theater</v>
      </c>
      <c r="T3447" t="str">
        <f t="shared" si="219"/>
        <v>plays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7"/>
        <v>42040.513888888891</v>
      </c>
      <c r="K3448">
        <v>1421092725</v>
      </c>
      <c r="L3448" s="13">
        <f t="shared" si="218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>E3448/D3448</f>
        <v>1.0820000000000001</v>
      </c>
      <c r="S3448" t="str">
        <f t="shared" si="220"/>
        <v>theater</v>
      </c>
      <c r="T3448" t="str">
        <f t="shared" si="219"/>
        <v>plays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7"/>
        <v>42447.847361111111</v>
      </c>
      <c r="K3449">
        <v>1454448012</v>
      </c>
      <c r="L3449" s="13">
        <f t="shared" si="218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>E3449/D3449</f>
        <v>1.0780000000000001</v>
      </c>
      <c r="S3449" t="str">
        <f t="shared" si="220"/>
        <v>theater</v>
      </c>
      <c r="T3449" t="str">
        <f t="shared" si="219"/>
        <v>plays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7"/>
        <v>41990.119085648148</v>
      </c>
      <c r="K3450">
        <v>1416192689</v>
      </c>
      <c r="L3450" s="13">
        <f t="shared" si="218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>E3450/D3450</f>
        <v>1.0976190476190477</v>
      </c>
      <c r="S3450" t="str">
        <f t="shared" si="220"/>
        <v>theater</v>
      </c>
      <c r="T3450" t="str">
        <f t="shared" si="219"/>
        <v>plays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7"/>
        <v>42560.166666666672</v>
      </c>
      <c r="K3451">
        <v>1465607738</v>
      </c>
      <c r="L3451" s="13">
        <f t="shared" si="218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>E3451/D3451</f>
        <v>1.70625</v>
      </c>
      <c r="S3451" t="str">
        <f t="shared" si="220"/>
        <v>theater</v>
      </c>
      <c r="T3451" t="str">
        <f t="shared" si="219"/>
        <v>plays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7"/>
        <v>42096.662858796291</v>
      </c>
      <c r="K3452">
        <v>1422809671</v>
      </c>
      <c r="L3452" s="13">
        <f t="shared" si="218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>E3452/D3452</f>
        <v>1.52</v>
      </c>
      <c r="S3452" t="str">
        <f t="shared" si="220"/>
        <v>theater</v>
      </c>
      <c r="T3452" t="str">
        <f t="shared" si="219"/>
        <v>plays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7"/>
        <v>42115.723692129628</v>
      </c>
      <c r="K3453">
        <v>1427304127</v>
      </c>
      <c r="L3453" s="13">
        <f t="shared" si="218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>E3453/D3453</f>
        <v>1.0123076923076924</v>
      </c>
      <c r="S3453" t="str">
        <f t="shared" si="220"/>
        <v>theater</v>
      </c>
      <c r="T3453" t="str">
        <f t="shared" si="219"/>
        <v>plays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7"/>
        <v>41843.165972222225</v>
      </c>
      <c r="K3454">
        <v>1404141626</v>
      </c>
      <c r="L3454" s="13">
        <f t="shared" si="218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>E3454/D3454</f>
        <v>1.532</v>
      </c>
      <c r="S3454" t="str">
        <f t="shared" si="220"/>
        <v>theater</v>
      </c>
      <c r="T3454" t="str">
        <f t="shared" si="219"/>
        <v>plays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7"/>
        <v>42595.97865740741</v>
      </c>
      <c r="K3455">
        <v>1465946956</v>
      </c>
      <c r="L3455" s="13">
        <f t="shared" si="218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>E3455/D3455</f>
        <v>1.2833333333333334</v>
      </c>
      <c r="S3455" t="str">
        <f t="shared" si="220"/>
        <v>theater</v>
      </c>
      <c r="T3455" t="str">
        <f t="shared" si="219"/>
        <v>plays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7"/>
        <v>41851.698599537034</v>
      </c>
      <c r="K3456">
        <v>1404233159</v>
      </c>
      <c r="L3456" s="13">
        <f t="shared" si="218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>E3456/D3456</f>
        <v>1.0071428571428571</v>
      </c>
      <c r="S3456" t="str">
        <f t="shared" si="220"/>
        <v>theater</v>
      </c>
      <c r="T3456" t="str">
        <f t="shared" si="219"/>
        <v>plays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7"/>
        <v>42656.7503125</v>
      </c>
      <c r="K3457">
        <v>1473789627</v>
      </c>
      <c r="L3457" s="13">
        <f t="shared" si="218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>E3457/D3457</f>
        <v>1.0065</v>
      </c>
      <c r="S3457" t="str">
        <f t="shared" si="220"/>
        <v>theater</v>
      </c>
      <c r="T3457" t="str">
        <f t="shared" si="219"/>
        <v>plays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7"/>
        <v>41852.290972222225</v>
      </c>
      <c r="K3458">
        <v>1404190567</v>
      </c>
      <c r="L3458" s="13">
        <f t="shared" si="218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>E3458/D3458</f>
        <v>1.913</v>
      </c>
      <c r="S3458" t="str">
        <f t="shared" si="220"/>
        <v>theater</v>
      </c>
      <c r="T3458" t="str">
        <f t="shared" si="219"/>
        <v>plays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21">(((I3459/60)/60)/24)+DATE(1970,1,1)</f>
        <v>42047.249305555553</v>
      </c>
      <c r="K3459">
        <v>1421081857</v>
      </c>
      <c r="L3459" s="13">
        <f t="shared" ref="L3459:L3522" si="222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>E3459/D3459</f>
        <v>1.4019999999999999</v>
      </c>
      <c r="S3459" t="str">
        <f t="shared" si="220"/>
        <v>theater</v>
      </c>
      <c r="T3459" t="str">
        <f t="shared" ref="T3459:T3522" si="223">RIGHT(P3459,LEN(P3459)-SEARCH("/",P3459))</f>
        <v>plays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21"/>
        <v>42038.185416666667</v>
      </c>
      <c r="K3460">
        <v>1420606303</v>
      </c>
      <c r="L3460" s="13">
        <f t="shared" si="222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>E3460/D3460</f>
        <v>1.2433537832310839</v>
      </c>
      <c r="S3460" t="str">
        <f t="shared" si="220"/>
        <v>theater</v>
      </c>
      <c r="T3460" t="str">
        <f t="shared" si="223"/>
        <v>plays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21"/>
        <v>42510.479861111111</v>
      </c>
      <c r="K3461">
        <v>1461151860</v>
      </c>
      <c r="L3461" s="13">
        <f t="shared" si="222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>E3461/D3461</f>
        <v>1.262</v>
      </c>
      <c r="S3461" t="str">
        <f t="shared" si="220"/>
        <v>theater</v>
      </c>
      <c r="T3461" t="str">
        <f t="shared" si="223"/>
        <v>plays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21"/>
        <v>41866.527222222219</v>
      </c>
      <c r="K3462">
        <v>1406896752</v>
      </c>
      <c r="L3462" s="13">
        <f t="shared" si="222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>E3462/D3462</f>
        <v>1.9</v>
      </c>
      <c r="S3462" t="str">
        <f t="shared" si="220"/>
        <v>theater</v>
      </c>
      <c r="T3462" t="str">
        <f t="shared" si="223"/>
        <v>plays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21"/>
        <v>42672.125</v>
      </c>
      <c r="K3463">
        <v>1475248279</v>
      </c>
      <c r="L3463" s="13">
        <f t="shared" si="222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>E3463/D3463</f>
        <v>1.39</v>
      </c>
      <c r="S3463" t="str">
        <f t="shared" si="220"/>
        <v>theater</v>
      </c>
      <c r="T3463" t="str">
        <f t="shared" si="223"/>
        <v>plays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21"/>
        <v>42195.75</v>
      </c>
      <c r="K3464">
        <v>1435181628</v>
      </c>
      <c r="L3464" s="13">
        <f t="shared" si="222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>E3464/D3464</f>
        <v>2.02</v>
      </c>
      <c r="S3464" t="str">
        <f t="shared" si="220"/>
        <v>theater</v>
      </c>
      <c r="T3464" t="str">
        <f t="shared" si="223"/>
        <v>plays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21"/>
        <v>42654.165972222225</v>
      </c>
      <c r="K3465">
        <v>1472594585</v>
      </c>
      <c r="L3465" s="13">
        <f t="shared" si="222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>E3465/D3465</f>
        <v>1.0338000000000001</v>
      </c>
      <c r="S3465" t="str">
        <f t="shared" si="220"/>
        <v>theater</v>
      </c>
      <c r="T3465" t="str">
        <f t="shared" si="223"/>
        <v>plays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21"/>
        <v>42605.130057870367</v>
      </c>
      <c r="K3466">
        <v>1469329637</v>
      </c>
      <c r="L3466" s="13">
        <f t="shared" si="222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>E3466/D3466</f>
        <v>1.023236</v>
      </c>
      <c r="S3466" t="str">
        <f t="shared" si="220"/>
        <v>theater</v>
      </c>
      <c r="T3466" t="str">
        <f t="shared" si="223"/>
        <v>plays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21"/>
        <v>42225.666666666672</v>
      </c>
      <c r="K3467">
        <v>1436972472</v>
      </c>
      <c r="L3467" s="13">
        <f t="shared" si="222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>E3467/D3467</f>
        <v>1.03</v>
      </c>
      <c r="S3467" t="str">
        <f t="shared" ref="S3467:S3530" si="224">LEFT(P3467,SEARCH("/",P3467)-1)</f>
        <v>theater</v>
      </c>
      <c r="T3467" t="str">
        <f t="shared" si="223"/>
        <v>plays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21"/>
        <v>42479.977430555555</v>
      </c>
      <c r="K3468">
        <v>1455928050</v>
      </c>
      <c r="L3468" s="13">
        <f t="shared" si="222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>E3468/D3468</f>
        <v>1.2714285714285714</v>
      </c>
      <c r="S3468" t="str">
        <f t="shared" si="224"/>
        <v>theater</v>
      </c>
      <c r="T3468" t="str">
        <f t="shared" si="223"/>
        <v>plays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21"/>
        <v>42083.630000000005</v>
      </c>
      <c r="K3469">
        <v>1424275632</v>
      </c>
      <c r="L3469" s="13">
        <f t="shared" si="222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>E3469/D3469</f>
        <v>1.01</v>
      </c>
      <c r="S3469" t="str">
        <f t="shared" si="224"/>
        <v>theater</v>
      </c>
      <c r="T3469" t="str">
        <f t="shared" si="223"/>
        <v>plays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21"/>
        <v>42634.125</v>
      </c>
      <c r="K3470">
        <v>1471976529</v>
      </c>
      <c r="L3470" s="13">
        <f t="shared" si="222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>E3470/D3470</f>
        <v>1.2178</v>
      </c>
      <c r="S3470" t="str">
        <f t="shared" si="224"/>
        <v>theater</v>
      </c>
      <c r="T3470" t="str">
        <f t="shared" si="223"/>
        <v>plays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21"/>
        <v>42488.641724537039</v>
      </c>
      <c r="K3471">
        <v>1459265045</v>
      </c>
      <c r="L3471" s="13">
        <f t="shared" si="222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>E3471/D3471</f>
        <v>1.1339285714285714</v>
      </c>
      <c r="S3471" t="str">
        <f t="shared" si="224"/>
        <v>theater</v>
      </c>
      <c r="T3471" t="str">
        <f t="shared" si="223"/>
        <v>plays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21"/>
        <v>42566.901388888888</v>
      </c>
      <c r="K3472">
        <v>1465345902</v>
      </c>
      <c r="L3472" s="13">
        <f t="shared" si="222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>E3472/D3472</f>
        <v>1.5</v>
      </c>
      <c r="S3472" t="str">
        <f t="shared" si="224"/>
        <v>theater</v>
      </c>
      <c r="T3472" t="str">
        <f t="shared" si="223"/>
        <v>plays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21"/>
        <v>41882.833333333336</v>
      </c>
      <c r="K3473">
        <v>1405971690</v>
      </c>
      <c r="L3473" s="13">
        <f t="shared" si="222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>E3473/D3473</f>
        <v>2.1459999999999999</v>
      </c>
      <c r="S3473" t="str">
        <f t="shared" si="224"/>
        <v>theater</v>
      </c>
      <c r="T3473" t="str">
        <f t="shared" si="223"/>
        <v>plays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21"/>
        <v>41949.249305555553</v>
      </c>
      <c r="K3474">
        <v>1413432331</v>
      </c>
      <c r="L3474" s="13">
        <f t="shared" si="222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>E3474/D3474</f>
        <v>1.0205</v>
      </c>
      <c r="S3474" t="str">
        <f t="shared" si="224"/>
        <v>theater</v>
      </c>
      <c r="T3474" t="str">
        <f t="shared" si="223"/>
        <v>plays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21"/>
        <v>42083.852083333331</v>
      </c>
      <c r="K3475">
        <v>1425067296</v>
      </c>
      <c r="L3475" s="13">
        <f t="shared" si="222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>E3475/D3475</f>
        <v>1</v>
      </c>
      <c r="S3475" t="str">
        <f t="shared" si="224"/>
        <v>theater</v>
      </c>
      <c r="T3475" t="str">
        <f t="shared" si="223"/>
        <v>plays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21"/>
        <v>42571.501516203702</v>
      </c>
      <c r="K3476">
        <v>1466424131</v>
      </c>
      <c r="L3476" s="13">
        <f t="shared" si="222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>E3476/D3476</f>
        <v>1.01</v>
      </c>
      <c r="S3476" t="str">
        <f t="shared" si="224"/>
        <v>theater</v>
      </c>
      <c r="T3476" t="str">
        <f t="shared" si="223"/>
        <v>plays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21"/>
        <v>41946</v>
      </c>
      <c r="K3477">
        <v>1412629704</v>
      </c>
      <c r="L3477" s="13">
        <f t="shared" si="222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>E3477/D3477</f>
        <v>1.1333333333333333</v>
      </c>
      <c r="S3477" t="str">
        <f t="shared" si="224"/>
        <v>theater</v>
      </c>
      <c r="T3477" t="str">
        <f t="shared" si="223"/>
        <v>plays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21"/>
        <v>41939.125</v>
      </c>
      <c r="K3478">
        <v>1412836990</v>
      </c>
      <c r="L3478" s="13">
        <f t="shared" si="222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>E3478/D3478</f>
        <v>1.04</v>
      </c>
      <c r="S3478" t="str">
        <f t="shared" si="224"/>
        <v>theater</v>
      </c>
      <c r="T3478" t="str">
        <f t="shared" si="223"/>
        <v>plays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21"/>
        <v>42141.125</v>
      </c>
      <c r="K3479">
        <v>1430761243</v>
      </c>
      <c r="L3479" s="13">
        <f t="shared" si="222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>E3479/D3479</f>
        <v>1.1533333333333333</v>
      </c>
      <c r="S3479" t="str">
        <f t="shared" si="224"/>
        <v>theater</v>
      </c>
      <c r="T3479" t="str">
        <f t="shared" si="223"/>
        <v>plays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21"/>
        <v>42079.875</v>
      </c>
      <c r="K3480">
        <v>1424296822</v>
      </c>
      <c r="L3480" s="13">
        <f t="shared" si="222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>E3480/D3480</f>
        <v>1.1285000000000001</v>
      </c>
      <c r="S3480" t="str">
        <f t="shared" si="224"/>
        <v>theater</v>
      </c>
      <c r="T3480" t="str">
        <f t="shared" si="223"/>
        <v>plays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21"/>
        <v>41811.855092592588</v>
      </c>
      <c r="K3481">
        <v>1400790680</v>
      </c>
      <c r="L3481" s="13">
        <f t="shared" si="222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>E3481/D3481</f>
        <v>1.2786666666666666</v>
      </c>
      <c r="S3481" t="str">
        <f t="shared" si="224"/>
        <v>theater</v>
      </c>
      <c r="T3481" t="str">
        <f t="shared" si="223"/>
        <v>plays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21"/>
        <v>42195.875</v>
      </c>
      <c r="K3482">
        <v>1434440227</v>
      </c>
      <c r="L3482" s="13">
        <f t="shared" si="222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>E3482/D3482</f>
        <v>1.4266666666666667</v>
      </c>
      <c r="S3482" t="str">
        <f t="shared" si="224"/>
        <v>theater</v>
      </c>
      <c r="T3482" t="str">
        <f t="shared" si="223"/>
        <v>plays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21"/>
        <v>42006.24754629629</v>
      </c>
      <c r="K3483">
        <v>1418709388</v>
      </c>
      <c r="L3483" s="13">
        <f t="shared" si="222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>E3483/D3483</f>
        <v>1.1879999999999999</v>
      </c>
      <c r="S3483" t="str">
        <f t="shared" si="224"/>
        <v>theater</v>
      </c>
      <c r="T3483" t="str">
        <f t="shared" si="223"/>
        <v>plays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21"/>
        <v>41826.771597222221</v>
      </c>
      <c r="K3484">
        <v>1402079466</v>
      </c>
      <c r="L3484" s="13">
        <f t="shared" si="222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>E3484/D3484</f>
        <v>1.3833333333333333</v>
      </c>
      <c r="S3484" t="str">
        <f t="shared" si="224"/>
        <v>theater</v>
      </c>
      <c r="T3484" t="str">
        <f t="shared" si="223"/>
        <v>plays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21"/>
        <v>41823.668761574074</v>
      </c>
      <c r="K3485">
        <v>1401811381</v>
      </c>
      <c r="L3485" s="13">
        <f t="shared" si="222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>E3485/D3485</f>
        <v>1.599402985074627</v>
      </c>
      <c r="S3485" t="str">
        <f t="shared" si="224"/>
        <v>theater</v>
      </c>
      <c r="T3485" t="str">
        <f t="shared" si="223"/>
        <v>plays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21"/>
        <v>42536.760405092587</v>
      </c>
      <c r="K3486">
        <v>1463422499</v>
      </c>
      <c r="L3486" s="13">
        <f t="shared" si="222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>E3486/D3486</f>
        <v>1.1424000000000001</v>
      </c>
      <c r="S3486" t="str">
        <f t="shared" si="224"/>
        <v>theater</v>
      </c>
      <c r="T3486" t="str">
        <f t="shared" si="223"/>
        <v>plays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21"/>
        <v>42402.693055555559</v>
      </c>
      <c r="K3487">
        <v>1451839080</v>
      </c>
      <c r="L3487" s="13">
        <f t="shared" si="222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>E3487/D3487</f>
        <v>1.0060606060606061</v>
      </c>
      <c r="S3487" t="str">
        <f t="shared" si="224"/>
        <v>theater</v>
      </c>
      <c r="T3487" t="str">
        <f t="shared" si="223"/>
        <v>plays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21"/>
        <v>42158.290972222225</v>
      </c>
      <c r="K3488">
        <v>1430600401</v>
      </c>
      <c r="L3488" s="13">
        <f t="shared" si="222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>E3488/D3488</f>
        <v>1.552</v>
      </c>
      <c r="S3488" t="str">
        <f t="shared" si="224"/>
        <v>theater</v>
      </c>
      <c r="T3488" t="str">
        <f t="shared" si="223"/>
        <v>plays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21"/>
        <v>42179.940416666665</v>
      </c>
      <c r="K3489">
        <v>1432593252</v>
      </c>
      <c r="L3489" s="13">
        <f t="shared" si="222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>E3489/D3489</f>
        <v>1.2775000000000001</v>
      </c>
      <c r="S3489" t="str">
        <f t="shared" si="224"/>
        <v>theater</v>
      </c>
      <c r="T3489" t="str">
        <f t="shared" si="223"/>
        <v>plays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21"/>
        <v>42111.666666666672</v>
      </c>
      <c r="K3490">
        <v>1427221560</v>
      </c>
      <c r="L3490" s="13">
        <f t="shared" si="222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>E3490/D3490</f>
        <v>1.212</v>
      </c>
      <c r="S3490" t="str">
        <f t="shared" si="224"/>
        <v>theater</v>
      </c>
      <c r="T3490" t="str">
        <f t="shared" si="223"/>
        <v>plays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21"/>
        <v>41783.875</v>
      </c>
      <c r="K3491">
        <v>1398352531</v>
      </c>
      <c r="L3491" s="13">
        <f t="shared" si="222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>E3491/D3491</f>
        <v>1.127</v>
      </c>
      <c r="S3491" t="str">
        <f t="shared" si="224"/>
        <v>theater</v>
      </c>
      <c r="T3491" t="str">
        <f t="shared" si="223"/>
        <v>plays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21"/>
        <v>42473.802361111113</v>
      </c>
      <c r="K3492">
        <v>1457982924</v>
      </c>
      <c r="L3492" s="13">
        <f t="shared" si="222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>E3492/D3492</f>
        <v>1.2749999999999999</v>
      </c>
      <c r="S3492" t="str">
        <f t="shared" si="224"/>
        <v>theater</v>
      </c>
      <c r="T3492" t="str">
        <f t="shared" si="223"/>
        <v>plays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21"/>
        <v>42142.249814814815</v>
      </c>
      <c r="K3493">
        <v>1430114384</v>
      </c>
      <c r="L3493" s="13">
        <f t="shared" si="222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>E3493/D3493</f>
        <v>1.5820000000000001</v>
      </c>
      <c r="S3493" t="str">
        <f t="shared" si="224"/>
        <v>theater</v>
      </c>
      <c r="T3493" t="str">
        <f t="shared" si="223"/>
        <v>plays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21"/>
        <v>42303.009224537032</v>
      </c>
      <c r="K3494">
        <v>1442794397</v>
      </c>
      <c r="L3494" s="13">
        <f t="shared" si="222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>E3494/D3494</f>
        <v>1.0526894736842105</v>
      </c>
      <c r="S3494" t="str">
        <f t="shared" si="224"/>
        <v>theater</v>
      </c>
      <c r="T3494" t="str">
        <f t="shared" si="223"/>
        <v>plays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21"/>
        <v>41868.21597222222</v>
      </c>
      <c r="K3495">
        <v>1406580436</v>
      </c>
      <c r="L3495" s="13">
        <f t="shared" si="222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>E3495/D3495</f>
        <v>1</v>
      </c>
      <c r="S3495" t="str">
        <f t="shared" si="224"/>
        <v>theater</v>
      </c>
      <c r="T3495" t="str">
        <f t="shared" si="223"/>
        <v>plays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21"/>
        <v>42700.25</v>
      </c>
      <c r="K3496">
        <v>1479186575</v>
      </c>
      <c r="L3496" s="13">
        <f t="shared" si="222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>E3496/D3496</f>
        <v>1</v>
      </c>
      <c r="S3496" t="str">
        <f t="shared" si="224"/>
        <v>theater</v>
      </c>
      <c r="T3496" t="str">
        <f t="shared" si="223"/>
        <v>plays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21"/>
        <v>41944.720833333333</v>
      </c>
      <c r="K3497">
        <v>1412360309</v>
      </c>
      <c r="L3497" s="13">
        <f t="shared" si="222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>E3497/D3497</f>
        <v>1.0686</v>
      </c>
      <c r="S3497" t="str">
        <f t="shared" si="224"/>
        <v>theater</v>
      </c>
      <c r="T3497" t="str">
        <f t="shared" si="223"/>
        <v>plays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21"/>
        <v>42624.846828703703</v>
      </c>
      <c r="K3498">
        <v>1470169166</v>
      </c>
      <c r="L3498" s="13">
        <f t="shared" si="222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>E3498/D3498</f>
        <v>1.244</v>
      </c>
      <c r="S3498" t="str">
        <f t="shared" si="224"/>
        <v>theater</v>
      </c>
      <c r="T3498" t="str">
        <f t="shared" si="223"/>
        <v>plays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21"/>
        <v>42523.916666666672</v>
      </c>
      <c r="K3499">
        <v>1463852904</v>
      </c>
      <c r="L3499" s="13">
        <f t="shared" si="222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>E3499/D3499</f>
        <v>1.0870406189555126</v>
      </c>
      <c r="S3499" t="str">
        <f t="shared" si="224"/>
        <v>theater</v>
      </c>
      <c r="T3499" t="str">
        <f t="shared" si="223"/>
        <v>plays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21"/>
        <v>42518.905555555553</v>
      </c>
      <c r="K3500">
        <v>1459309704</v>
      </c>
      <c r="L3500" s="13">
        <f t="shared" si="222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>E3500/D3500</f>
        <v>1.0242424242424242</v>
      </c>
      <c r="S3500" t="str">
        <f t="shared" si="224"/>
        <v>theater</v>
      </c>
      <c r="T3500" t="str">
        <f t="shared" si="223"/>
        <v>plays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21"/>
        <v>42186.290972222225</v>
      </c>
      <c r="K3501">
        <v>1431046325</v>
      </c>
      <c r="L3501" s="13">
        <f t="shared" si="222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>E3501/D3501</f>
        <v>1.0549999999999999</v>
      </c>
      <c r="S3501" t="str">
        <f t="shared" si="224"/>
        <v>theater</v>
      </c>
      <c r="T3501" t="str">
        <f t="shared" si="223"/>
        <v>plays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21"/>
        <v>42436.207638888889</v>
      </c>
      <c r="K3502">
        <v>1455919438</v>
      </c>
      <c r="L3502" s="13">
        <f t="shared" si="222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>E3502/D3502</f>
        <v>1.0629999999999999</v>
      </c>
      <c r="S3502" t="str">
        <f t="shared" si="224"/>
        <v>theater</v>
      </c>
      <c r="T3502" t="str">
        <f t="shared" si="223"/>
        <v>plays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21"/>
        <v>42258.763831018514</v>
      </c>
      <c r="K3503">
        <v>1439835595</v>
      </c>
      <c r="L3503" s="13">
        <f t="shared" si="222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>E3503/D3503</f>
        <v>1.0066666666666666</v>
      </c>
      <c r="S3503" t="str">
        <f t="shared" si="224"/>
        <v>theater</v>
      </c>
      <c r="T3503" t="str">
        <f t="shared" si="223"/>
        <v>plays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21"/>
        <v>42445.165972222225</v>
      </c>
      <c r="K3504">
        <v>1456862924</v>
      </c>
      <c r="L3504" s="13">
        <f t="shared" si="222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>E3504/D3504</f>
        <v>1.054</v>
      </c>
      <c r="S3504" t="str">
        <f t="shared" si="224"/>
        <v>theater</v>
      </c>
      <c r="T3504" t="str">
        <f t="shared" si="223"/>
        <v>plays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21"/>
        <v>42575.478333333333</v>
      </c>
      <c r="K3505">
        <v>1466767728</v>
      </c>
      <c r="L3505" s="13">
        <f t="shared" si="222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>E3505/D3505</f>
        <v>1.0755999999999999</v>
      </c>
      <c r="S3505" t="str">
        <f t="shared" si="224"/>
        <v>theater</v>
      </c>
      <c r="T3505" t="str">
        <f t="shared" si="223"/>
        <v>plays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21"/>
        <v>42327.790405092594</v>
      </c>
      <c r="K3506">
        <v>1445363891</v>
      </c>
      <c r="L3506" s="13">
        <f t="shared" si="222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>E3506/D3506</f>
        <v>1</v>
      </c>
      <c r="S3506" t="str">
        <f t="shared" si="224"/>
        <v>theater</v>
      </c>
      <c r="T3506" t="str">
        <f t="shared" si="223"/>
        <v>plays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21"/>
        <v>41772.166666666664</v>
      </c>
      <c r="K3507">
        <v>1398983245</v>
      </c>
      <c r="L3507" s="13">
        <f t="shared" si="222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>E3507/D3507</f>
        <v>1.0376000000000001</v>
      </c>
      <c r="S3507" t="str">
        <f t="shared" si="224"/>
        <v>theater</v>
      </c>
      <c r="T3507" t="str">
        <f t="shared" si="223"/>
        <v>plays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21"/>
        <v>41874.734259259261</v>
      </c>
      <c r="K3508">
        <v>1404927440</v>
      </c>
      <c r="L3508" s="13">
        <f t="shared" si="222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>E3508/D3508</f>
        <v>1.0149999999999999</v>
      </c>
      <c r="S3508" t="str">
        <f t="shared" si="224"/>
        <v>theater</v>
      </c>
      <c r="T3508" t="str">
        <f t="shared" si="223"/>
        <v>plays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21"/>
        <v>42521.92288194444</v>
      </c>
      <c r="K3509">
        <v>1462140537</v>
      </c>
      <c r="L3509" s="13">
        <f t="shared" si="222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>E3509/D3509</f>
        <v>1.044</v>
      </c>
      <c r="S3509" t="str">
        <f t="shared" si="224"/>
        <v>theater</v>
      </c>
      <c r="T3509" t="str">
        <f t="shared" si="223"/>
        <v>plays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21"/>
        <v>42500.875</v>
      </c>
      <c r="K3510">
        <v>1460914253</v>
      </c>
      <c r="L3510" s="13">
        <f t="shared" si="222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>E3510/D3510</f>
        <v>1.8</v>
      </c>
      <c r="S3510" t="str">
        <f t="shared" si="224"/>
        <v>theater</v>
      </c>
      <c r="T3510" t="str">
        <f t="shared" si="223"/>
        <v>plays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21"/>
        <v>41964.204861111109</v>
      </c>
      <c r="K3511">
        <v>1415392666</v>
      </c>
      <c r="L3511" s="13">
        <f t="shared" si="222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>E3511/D3511</f>
        <v>1.0633333333333332</v>
      </c>
      <c r="S3511" t="str">
        <f t="shared" si="224"/>
        <v>theater</v>
      </c>
      <c r="T3511" t="str">
        <f t="shared" si="223"/>
        <v>plays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21"/>
        <v>41822.62090277778</v>
      </c>
      <c r="K3512">
        <v>1402584846</v>
      </c>
      <c r="L3512" s="13">
        <f t="shared" si="222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>E3512/D3512</f>
        <v>1.0055555555555555</v>
      </c>
      <c r="S3512" t="str">
        <f t="shared" si="224"/>
        <v>theater</v>
      </c>
      <c r="T3512" t="str">
        <f t="shared" si="223"/>
        <v>plays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21"/>
        <v>41950.770833333336</v>
      </c>
      <c r="K3513">
        <v>1413406695</v>
      </c>
      <c r="L3513" s="13">
        <f t="shared" si="222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>E3513/D3513</f>
        <v>1.012</v>
      </c>
      <c r="S3513" t="str">
        <f t="shared" si="224"/>
        <v>theater</v>
      </c>
      <c r="T3513" t="str">
        <f t="shared" si="223"/>
        <v>plays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21"/>
        <v>42117.49527777778</v>
      </c>
      <c r="K3514">
        <v>1424609592</v>
      </c>
      <c r="L3514" s="13">
        <f t="shared" si="222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>E3514/D3514</f>
        <v>1</v>
      </c>
      <c r="S3514" t="str">
        <f t="shared" si="224"/>
        <v>theater</v>
      </c>
      <c r="T3514" t="str">
        <f t="shared" si="223"/>
        <v>plays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21"/>
        <v>41794.207638888889</v>
      </c>
      <c r="K3515">
        <v>1400725112</v>
      </c>
      <c r="L3515" s="13">
        <f t="shared" si="222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>E3515/D3515</f>
        <v>1.1839285714285714</v>
      </c>
      <c r="S3515" t="str">
        <f t="shared" si="224"/>
        <v>theater</v>
      </c>
      <c r="T3515" t="str">
        <f t="shared" si="223"/>
        <v>plays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21"/>
        <v>42037.207638888889</v>
      </c>
      <c r="K3516">
        <v>1421439552</v>
      </c>
      <c r="L3516" s="13">
        <f t="shared" si="222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>E3516/D3516</f>
        <v>1.1000000000000001</v>
      </c>
      <c r="S3516" t="str">
        <f t="shared" si="224"/>
        <v>theater</v>
      </c>
      <c r="T3516" t="str">
        <f t="shared" si="223"/>
        <v>plays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21"/>
        <v>42155.772812499999</v>
      </c>
      <c r="K3517">
        <v>1430505171</v>
      </c>
      <c r="L3517" s="13">
        <f t="shared" si="222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>E3517/D3517</f>
        <v>1.0266666666666666</v>
      </c>
      <c r="S3517" t="str">
        <f t="shared" si="224"/>
        <v>theater</v>
      </c>
      <c r="T3517" t="str">
        <f t="shared" si="223"/>
        <v>plays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21"/>
        <v>41890.125</v>
      </c>
      <c r="K3518">
        <v>1407197670</v>
      </c>
      <c r="L3518" s="13">
        <f t="shared" si="222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>E3518/D3518</f>
        <v>1</v>
      </c>
      <c r="S3518" t="str">
        <f t="shared" si="224"/>
        <v>theater</v>
      </c>
      <c r="T3518" t="str">
        <f t="shared" si="223"/>
        <v>plays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21"/>
        <v>41824.458333333336</v>
      </c>
      <c r="K3519">
        <v>1401910634</v>
      </c>
      <c r="L3519" s="13">
        <f t="shared" si="222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>E3519/D3519</f>
        <v>1</v>
      </c>
      <c r="S3519" t="str">
        <f t="shared" si="224"/>
        <v>theater</v>
      </c>
      <c r="T3519" t="str">
        <f t="shared" si="223"/>
        <v>plays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21"/>
        <v>41914.597916666666</v>
      </c>
      <c r="K3520">
        <v>1410461299</v>
      </c>
      <c r="L3520" s="13">
        <f t="shared" si="222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>E3520/D3520</f>
        <v>1.10046</v>
      </c>
      <c r="S3520" t="str">
        <f t="shared" si="224"/>
        <v>theater</v>
      </c>
      <c r="T3520" t="str">
        <f t="shared" si="223"/>
        <v>plays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21"/>
        <v>42067.598958333328</v>
      </c>
      <c r="K3521">
        <v>1422886950</v>
      </c>
      <c r="L3521" s="13">
        <f t="shared" si="222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>E3521/D3521</f>
        <v>1.0135000000000001</v>
      </c>
      <c r="S3521" t="str">
        <f t="shared" si="224"/>
        <v>theater</v>
      </c>
      <c r="T3521" t="str">
        <f t="shared" si="223"/>
        <v>plays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21"/>
        <v>42253.57430555555</v>
      </c>
      <c r="K3522">
        <v>1439322412</v>
      </c>
      <c r="L3522" s="13">
        <f t="shared" si="222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>E3522/D3522</f>
        <v>1.0075000000000001</v>
      </c>
      <c r="S3522" t="str">
        <f t="shared" si="224"/>
        <v>theater</v>
      </c>
      <c r="T3522" t="str">
        <f t="shared" si="223"/>
        <v>plays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5">(((I3523/60)/60)/24)+DATE(1970,1,1)</f>
        <v>41911.361342592594</v>
      </c>
      <c r="K3523">
        <v>1409388020</v>
      </c>
      <c r="L3523" s="13">
        <f t="shared" ref="L3523:L3586" si="226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>E3523/D3523</f>
        <v>1.6942857142857144</v>
      </c>
      <c r="S3523" t="str">
        <f t="shared" si="224"/>
        <v>theater</v>
      </c>
      <c r="T3523" t="str">
        <f t="shared" ref="T3523:T3586" si="227">RIGHT(P3523,LEN(P3523)-SEARCH("/",P3523))</f>
        <v>plays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5"/>
        <v>42262.420833333337</v>
      </c>
      <c r="K3524">
        <v>1439924246</v>
      </c>
      <c r="L3524" s="13">
        <f t="shared" si="226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>E3524/D3524</f>
        <v>1</v>
      </c>
      <c r="S3524" t="str">
        <f t="shared" si="224"/>
        <v>theater</v>
      </c>
      <c r="T3524" t="str">
        <f t="shared" si="227"/>
        <v>plays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5"/>
        <v>42638.958333333328</v>
      </c>
      <c r="K3525">
        <v>1469871148</v>
      </c>
      <c r="L3525" s="13">
        <f t="shared" si="226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>E3525/D3525</f>
        <v>1.1365000000000001</v>
      </c>
      <c r="S3525" t="str">
        <f t="shared" si="224"/>
        <v>theater</v>
      </c>
      <c r="T3525" t="str">
        <f t="shared" si="227"/>
        <v>plays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5"/>
        <v>41895.166666666664</v>
      </c>
      <c r="K3526">
        <v>1409336373</v>
      </c>
      <c r="L3526" s="13">
        <f t="shared" si="226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>E3526/D3526</f>
        <v>1.0156000000000001</v>
      </c>
      <c r="S3526" t="str">
        <f t="shared" si="224"/>
        <v>theater</v>
      </c>
      <c r="T3526" t="str">
        <f t="shared" si="227"/>
        <v>plays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5"/>
        <v>42225.666666666672</v>
      </c>
      <c r="K3527">
        <v>1438188106</v>
      </c>
      <c r="L3527" s="13">
        <f t="shared" si="226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>E3527/D3527</f>
        <v>1.06</v>
      </c>
      <c r="S3527" t="str">
        <f t="shared" si="224"/>
        <v>theater</v>
      </c>
      <c r="T3527" t="str">
        <f t="shared" si="227"/>
        <v>plays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5"/>
        <v>42488.249305555553</v>
      </c>
      <c r="K3528">
        <v>1459411371</v>
      </c>
      <c r="L3528" s="13">
        <f t="shared" si="226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>E3528/D3528</f>
        <v>1.02</v>
      </c>
      <c r="S3528" t="str">
        <f t="shared" si="224"/>
        <v>theater</v>
      </c>
      <c r="T3528" t="str">
        <f t="shared" si="227"/>
        <v>plays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5"/>
        <v>42196.165972222225</v>
      </c>
      <c r="K3529">
        <v>1434069205</v>
      </c>
      <c r="L3529" s="13">
        <f t="shared" si="226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>E3529/D3529</f>
        <v>1.1691666666666667</v>
      </c>
      <c r="S3529" t="str">
        <f t="shared" si="224"/>
        <v>theater</v>
      </c>
      <c r="T3529" t="str">
        <f t="shared" si="227"/>
        <v>plays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5"/>
        <v>42753.50136574074</v>
      </c>
      <c r="K3530">
        <v>1483012918</v>
      </c>
      <c r="L3530" s="13">
        <f t="shared" si="226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>E3530/D3530</f>
        <v>1.0115151515151515</v>
      </c>
      <c r="S3530" t="str">
        <f t="shared" si="224"/>
        <v>theater</v>
      </c>
      <c r="T3530" t="str">
        <f t="shared" si="227"/>
        <v>plays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5"/>
        <v>42198.041666666672</v>
      </c>
      <c r="K3531">
        <v>1434997018</v>
      </c>
      <c r="L3531" s="13">
        <f t="shared" si="226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>E3531/D3531</f>
        <v>1.32</v>
      </c>
      <c r="S3531" t="str">
        <f t="shared" ref="S3531:S3594" si="228">LEFT(P3531,SEARCH("/",P3531)-1)</f>
        <v>theater</v>
      </c>
      <c r="T3531" t="str">
        <f t="shared" si="227"/>
        <v>plays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5"/>
        <v>42470.833333333328</v>
      </c>
      <c r="K3532">
        <v>1457881057</v>
      </c>
      <c r="L3532" s="13">
        <f t="shared" si="226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>E3532/D3532</f>
        <v>1</v>
      </c>
      <c r="S3532" t="str">
        <f t="shared" si="228"/>
        <v>theater</v>
      </c>
      <c r="T3532" t="str">
        <f t="shared" si="227"/>
        <v>plays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5"/>
        <v>42551.654328703706</v>
      </c>
      <c r="K3533">
        <v>1464709334</v>
      </c>
      <c r="L3533" s="13">
        <f t="shared" si="226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>E3533/D3533</f>
        <v>1.28</v>
      </c>
      <c r="S3533" t="str">
        <f t="shared" si="228"/>
        <v>theater</v>
      </c>
      <c r="T3533" t="str">
        <f t="shared" si="227"/>
        <v>plays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5"/>
        <v>41900.165972222225</v>
      </c>
      <c r="K3534">
        <v>1409667827</v>
      </c>
      <c r="L3534" s="13">
        <f t="shared" si="226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>E3534/D3534</f>
        <v>1.1895833333333334</v>
      </c>
      <c r="S3534" t="str">
        <f t="shared" si="228"/>
        <v>theater</v>
      </c>
      <c r="T3534" t="str">
        <f t="shared" si="227"/>
        <v>plays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5"/>
        <v>42319.802858796291</v>
      </c>
      <c r="K3535">
        <v>1444673767</v>
      </c>
      <c r="L3535" s="13">
        <f t="shared" si="226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>E3535/D3535</f>
        <v>1.262</v>
      </c>
      <c r="S3535" t="str">
        <f t="shared" si="228"/>
        <v>theater</v>
      </c>
      <c r="T3535" t="str">
        <f t="shared" si="227"/>
        <v>plays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5"/>
        <v>42278.6252662037</v>
      </c>
      <c r="K3536">
        <v>1440687623</v>
      </c>
      <c r="L3536" s="13">
        <f t="shared" si="226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>E3536/D3536</f>
        <v>1.5620000000000001</v>
      </c>
      <c r="S3536" t="str">
        <f t="shared" si="228"/>
        <v>theater</v>
      </c>
      <c r="T3536" t="str">
        <f t="shared" si="227"/>
        <v>plays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5"/>
        <v>42279.75</v>
      </c>
      <c r="K3537">
        <v>1441120910</v>
      </c>
      <c r="L3537" s="13">
        <f t="shared" si="226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>E3537/D3537</f>
        <v>1.0315000000000001</v>
      </c>
      <c r="S3537" t="str">
        <f t="shared" si="228"/>
        <v>theater</v>
      </c>
      <c r="T3537" t="str">
        <f t="shared" si="227"/>
        <v>plays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5"/>
        <v>42358.499305555553</v>
      </c>
      <c r="K3538">
        <v>1448040425</v>
      </c>
      <c r="L3538" s="13">
        <f t="shared" si="226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>E3538/D3538</f>
        <v>1.5333333333333334</v>
      </c>
      <c r="S3538" t="str">
        <f t="shared" si="228"/>
        <v>theater</v>
      </c>
      <c r="T3538" t="str">
        <f t="shared" si="227"/>
        <v>plays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5"/>
        <v>41960.332638888889</v>
      </c>
      <c r="K3539">
        <v>1413016216</v>
      </c>
      <c r="L3539" s="13">
        <f t="shared" si="226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>E3539/D3539</f>
        <v>1.8044444444444445</v>
      </c>
      <c r="S3539" t="str">
        <f t="shared" si="228"/>
        <v>theater</v>
      </c>
      <c r="T3539" t="str">
        <f t="shared" si="227"/>
        <v>plays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5"/>
        <v>42599.420601851853</v>
      </c>
      <c r="K3540">
        <v>1469009140</v>
      </c>
      <c r="L3540" s="13">
        <f t="shared" si="226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>E3540/D3540</f>
        <v>1.2845</v>
      </c>
      <c r="S3540" t="str">
        <f t="shared" si="228"/>
        <v>theater</v>
      </c>
      <c r="T3540" t="str">
        <f t="shared" si="227"/>
        <v>plays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5"/>
        <v>42621.756041666667</v>
      </c>
      <c r="K3541">
        <v>1471543722</v>
      </c>
      <c r="L3541" s="13">
        <f t="shared" si="226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>E3541/D3541</f>
        <v>1.1966666666666668</v>
      </c>
      <c r="S3541" t="str">
        <f t="shared" si="228"/>
        <v>theater</v>
      </c>
      <c r="T3541" t="str">
        <f t="shared" si="227"/>
        <v>plays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5"/>
        <v>42547.003368055557</v>
      </c>
      <c r="K3542">
        <v>1464307491</v>
      </c>
      <c r="L3542" s="13">
        <f t="shared" si="226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>E3542/D3542</f>
        <v>1.23</v>
      </c>
      <c r="S3542" t="str">
        <f t="shared" si="228"/>
        <v>theater</v>
      </c>
      <c r="T3542" t="str">
        <f t="shared" si="227"/>
        <v>plays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5"/>
        <v>42247.730034722219</v>
      </c>
      <c r="K3543">
        <v>1438882275</v>
      </c>
      <c r="L3543" s="13">
        <f t="shared" si="226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>E3543/D3543</f>
        <v>1.05</v>
      </c>
      <c r="S3543" t="str">
        <f t="shared" si="228"/>
        <v>theater</v>
      </c>
      <c r="T3543" t="str">
        <f t="shared" si="227"/>
        <v>plays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5"/>
        <v>41889.599791666667</v>
      </c>
      <c r="K3544">
        <v>1404915822</v>
      </c>
      <c r="L3544" s="13">
        <f t="shared" si="226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>E3544/D3544</f>
        <v>1.0223636363636364</v>
      </c>
      <c r="S3544" t="str">
        <f t="shared" si="228"/>
        <v>theater</v>
      </c>
      <c r="T3544" t="str">
        <f t="shared" si="227"/>
        <v>plays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5"/>
        <v>42180.755312499998</v>
      </c>
      <c r="K3545">
        <v>1432663659</v>
      </c>
      <c r="L3545" s="13">
        <f t="shared" si="226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>E3545/D3545</f>
        <v>1.0466666666666666</v>
      </c>
      <c r="S3545" t="str">
        <f t="shared" si="228"/>
        <v>theater</v>
      </c>
      <c r="T3545" t="str">
        <f t="shared" si="227"/>
        <v>plays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5"/>
        <v>42070.831678240742</v>
      </c>
      <c r="K3546">
        <v>1423166257</v>
      </c>
      <c r="L3546" s="13">
        <f t="shared" si="226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>E3546/D3546</f>
        <v>1</v>
      </c>
      <c r="S3546" t="str">
        <f t="shared" si="228"/>
        <v>theater</v>
      </c>
      <c r="T3546" t="str">
        <f t="shared" si="227"/>
        <v>plays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5"/>
        <v>42105.807395833333</v>
      </c>
      <c r="K3547">
        <v>1426188159</v>
      </c>
      <c r="L3547" s="13">
        <f t="shared" si="226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>E3547/D3547</f>
        <v>1.004</v>
      </c>
      <c r="S3547" t="str">
        <f t="shared" si="228"/>
        <v>theater</v>
      </c>
      <c r="T3547" t="str">
        <f t="shared" si="227"/>
        <v>plays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5"/>
        <v>42095.165972222225</v>
      </c>
      <c r="K3548">
        <v>1426002684</v>
      </c>
      <c r="L3548" s="13">
        <f t="shared" si="226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>E3548/D3548</f>
        <v>1.0227272727272727</v>
      </c>
      <c r="S3548" t="str">
        <f t="shared" si="228"/>
        <v>theater</v>
      </c>
      <c r="T3548" t="str">
        <f t="shared" si="227"/>
        <v>plays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5"/>
        <v>42504.165972222225</v>
      </c>
      <c r="K3549">
        <v>1461117201</v>
      </c>
      <c r="L3549" s="13">
        <f t="shared" si="226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>E3549/D3549</f>
        <v>1.1440928571428572</v>
      </c>
      <c r="S3549" t="str">
        <f t="shared" si="228"/>
        <v>theater</v>
      </c>
      <c r="T3549" t="str">
        <f t="shared" si="227"/>
        <v>plays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5"/>
        <v>42434.041666666672</v>
      </c>
      <c r="K3550">
        <v>1455230214</v>
      </c>
      <c r="L3550" s="13">
        <f t="shared" si="226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>E3550/D3550</f>
        <v>1.019047619047619</v>
      </c>
      <c r="S3550" t="str">
        <f t="shared" si="228"/>
        <v>theater</v>
      </c>
      <c r="T3550" t="str">
        <f t="shared" si="227"/>
        <v>plays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5"/>
        <v>42251.394363425927</v>
      </c>
      <c r="K3551">
        <v>1438939673</v>
      </c>
      <c r="L3551" s="13">
        <f t="shared" si="226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>E3551/D3551</f>
        <v>1.02</v>
      </c>
      <c r="S3551" t="str">
        <f t="shared" si="228"/>
        <v>theater</v>
      </c>
      <c r="T3551" t="str">
        <f t="shared" si="227"/>
        <v>plays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5"/>
        <v>42492.893495370372</v>
      </c>
      <c r="K3552">
        <v>1459632398</v>
      </c>
      <c r="L3552" s="13">
        <f t="shared" si="226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>E3552/D3552</f>
        <v>1.048</v>
      </c>
      <c r="S3552" t="str">
        <f t="shared" si="228"/>
        <v>theater</v>
      </c>
      <c r="T3552" t="str">
        <f t="shared" si="227"/>
        <v>plays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5"/>
        <v>41781.921527777777</v>
      </c>
      <c r="K3553">
        <v>1398342170</v>
      </c>
      <c r="L3553" s="13">
        <f t="shared" si="226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>E3553/D3553</f>
        <v>1.0183333333333333</v>
      </c>
      <c r="S3553" t="str">
        <f t="shared" si="228"/>
        <v>theater</v>
      </c>
      <c r="T3553" t="str">
        <f t="shared" si="227"/>
        <v>plays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5"/>
        <v>41818.587083333332</v>
      </c>
      <c r="K3554">
        <v>1401372324</v>
      </c>
      <c r="L3554" s="13">
        <f t="shared" si="226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>E3554/D3554</f>
        <v>1</v>
      </c>
      <c r="S3554" t="str">
        <f t="shared" si="228"/>
        <v>theater</v>
      </c>
      <c r="T3554" t="str">
        <f t="shared" si="227"/>
        <v>plays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5"/>
        <v>42228</v>
      </c>
      <c r="K3555">
        <v>1436575280</v>
      </c>
      <c r="L3555" s="13">
        <f t="shared" si="226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>E3555/D3555</f>
        <v>1.0627272727272727</v>
      </c>
      <c r="S3555" t="str">
        <f t="shared" si="228"/>
        <v>theater</v>
      </c>
      <c r="T3555" t="str">
        <f t="shared" si="227"/>
        <v>plays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5"/>
        <v>42046.708333333328</v>
      </c>
      <c r="K3556">
        <v>1421025159</v>
      </c>
      <c r="L3556" s="13">
        <f t="shared" si="226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>E3556/D3556</f>
        <v>1.1342219999999998</v>
      </c>
      <c r="S3556" t="str">
        <f t="shared" si="228"/>
        <v>theater</v>
      </c>
      <c r="T3556" t="str">
        <f t="shared" si="227"/>
        <v>plays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5"/>
        <v>42691.483726851846</v>
      </c>
      <c r="K3557">
        <v>1476786994</v>
      </c>
      <c r="L3557" s="13">
        <f t="shared" si="226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>E3557/D3557</f>
        <v>1</v>
      </c>
      <c r="S3557" t="str">
        <f t="shared" si="228"/>
        <v>theater</v>
      </c>
      <c r="T3557" t="str">
        <f t="shared" si="227"/>
        <v>plays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5"/>
        <v>41868.649583333332</v>
      </c>
      <c r="K3558">
        <v>1403105724</v>
      </c>
      <c r="L3558" s="13">
        <f t="shared" si="226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>E3558/D3558</f>
        <v>1.0045454545454546</v>
      </c>
      <c r="S3558" t="str">
        <f t="shared" si="228"/>
        <v>theater</v>
      </c>
      <c r="T3558" t="str">
        <f t="shared" si="227"/>
        <v>plays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5"/>
        <v>41764.276747685188</v>
      </c>
      <c r="K3559">
        <v>1396334311</v>
      </c>
      <c r="L3559" s="13">
        <f t="shared" si="226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>E3559/D3559</f>
        <v>1.0003599999999999</v>
      </c>
      <c r="S3559" t="str">
        <f t="shared" si="228"/>
        <v>theater</v>
      </c>
      <c r="T3559" t="str">
        <f t="shared" si="227"/>
        <v>plays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5"/>
        <v>42181.875</v>
      </c>
      <c r="K3560">
        <v>1431718575</v>
      </c>
      <c r="L3560" s="13">
        <f t="shared" si="226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>E3560/D3560</f>
        <v>1.44</v>
      </c>
      <c r="S3560" t="str">
        <f t="shared" si="228"/>
        <v>theater</v>
      </c>
      <c r="T3560" t="str">
        <f t="shared" si="227"/>
        <v>plays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5"/>
        <v>42216.373611111107</v>
      </c>
      <c r="K3561">
        <v>1436408308</v>
      </c>
      <c r="L3561" s="13">
        <f t="shared" si="226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>E3561/D3561</f>
        <v>1.0349999999999999</v>
      </c>
      <c r="S3561" t="str">
        <f t="shared" si="228"/>
        <v>theater</v>
      </c>
      <c r="T3561" t="str">
        <f t="shared" si="227"/>
        <v>plays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5"/>
        <v>42151.114583333328</v>
      </c>
      <c r="K3562">
        <v>1429651266</v>
      </c>
      <c r="L3562" s="13">
        <f t="shared" si="226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>E3562/D3562</f>
        <v>1.0843750000000001</v>
      </c>
      <c r="S3562" t="str">
        <f t="shared" si="228"/>
        <v>theater</v>
      </c>
      <c r="T3562" t="str">
        <f t="shared" si="227"/>
        <v>plays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5"/>
        <v>42221.774999999994</v>
      </c>
      <c r="K3563">
        <v>1437236378</v>
      </c>
      <c r="L3563" s="13">
        <f t="shared" si="226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>E3563/D3563</f>
        <v>1.024</v>
      </c>
      <c r="S3563" t="str">
        <f t="shared" si="228"/>
        <v>theater</v>
      </c>
      <c r="T3563" t="str">
        <f t="shared" si="227"/>
        <v>plays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5"/>
        <v>42442.916666666672</v>
      </c>
      <c r="K3564">
        <v>1457115427</v>
      </c>
      <c r="L3564" s="13">
        <f t="shared" si="226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>E3564/D3564</f>
        <v>1.4888888888888889</v>
      </c>
      <c r="S3564" t="str">
        <f t="shared" si="228"/>
        <v>theater</v>
      </c>
      <c r="T3564" t="str">
        <f t="shared" si="227"/>
        <v>plays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5"/>
        <v>42583.791666666672</v>
      </c>
      <c r="K3565">
        <v>1467648456</v>
      </c>
      <c r="L3565" s="13">
        <f t="shared" si="226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>E3565/D3565</f>
        <v>1.0549000000000002</v>
      </c>
      <c r="S3565" t="str">
        <f t="shared" si="228"/>
        <v>theater</v>
      </c>
      <c r="T3565" t="str">
        <f t="shared" si="227"/>
        <v>plays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5"/>
        <v>42282.666666666672</v>
      </c>
      <c r="K3566">
        <v>1440082649</v>
      </c>
      <c r="L3566" s="13">
        <f t="shared" si="226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>E3566/D3566</f>
        <v>1.0049999999999999</v>
      </c>
      <c r="S3566" t="str">
        <f t="shared" si="228"/>
        <v>theater</v>
      </c>
      <c r="T3566" t="str">
        <f t="shared" si="227"/>
        <v>plays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5"/>
        <v>42004.743148148147</v>
      </c>
      <c r="K3567">
        <v>1417456208</v>
      </c>
      <c r="L3567" s="13">
        <f t="shared" si="226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>E3567/D3567</f>
        <v>1.3055555555555556</v>
      </c>
      <c r="S3567" t="str">
        <f t="shared" si="228"/>
        <v>theater</v>
      </c>
      <c r="T3567" t="str">
        <f t="shared" si="227"/>
        <v>plays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5"/>
        <v>42027.507905092592</v>
      </c>
      <c r="K3568">
        <v>1419423083</v>
      </c>
      <c r="L3568" s="13">
        <f t="shared" si="226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>E3568/D3568</f>
        <v>1.0475000000000001</v>
      </c>
      <c r="S3568" t="str">
        <f t="shared" si="228"/>
        <v>theater</v>
      </c>
      <c r="T3568" t="str">
        <f t="shared" si="227"/>
        <v>plays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5"/>
        <v>42165.810694444444</v>
      </c>
      <c r="K3569">
        <v>1431372444</v>
      </c>
      <c r="L3569" s="13">
        <f t="shared" si="226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>E3569/D3569</f>
        <v>1.0880000000000001</v>
      </c>
      <c r="S3569" t="str">
        <f t="shared" si="228"/>
        <v>theater</v>
      </c>
      <c r="T3569" t="str">
        <f t="shared" si="227"/>
        <v>plays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5"/>
        <v>41899.740671296298</v>
      </c>
      <c r="K3570">
        <v>1408383994</v>
      </c>
      <c r="L3570" s="13">
        <f t="shared" si="226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>E3570/D3570</f>
        <v>1.1100000000000001</v>
      </c>
      <c r="S3570" t="str">
        <f t="shared" si="228"/>
        <v>theater</v>
      </c>
      <c r="T3570" t="str">
        <f t="shared" si="227"/>
        <v>plays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5"/>
        <v>42012.688611111109</v>
      </c>
      <c r="K3571">
        <v>1418142696</v>
      </c>
      <c r="L3571" s="13">
        <f t="shared" si="226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>E3571/D3571</f>
        <v>1.0047999999999999</v>
      </c>
      <c r="S3571" t="str">
        <f t="shared" si="228"/>
        <v>theater</v>
      </c>
      <c r="T3571" t="str">
        <f t="shared" si="227"/>
        <v>plays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5"/>
        <v>42004.291666666672</v>
      </c>
      <c r="K3572">
        <v>1417593483</v>
      </c>
      <c r="L3572" s="13">
        <f t="shared" si="226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>E3572/D3572</f>
        <v>1.1435</v>
      </c>
      <c r="S3572" t="str">
        <f t="shared" si="228"/>
        <v>theater</v>
      </c>
      <c r="T3572" t="str">
        <f t="shared" si="227"/>
        <v>plays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5"/>
        <v>41942.858946759261</v>
      </c>
      <c r="K3573">
        <v>1412109413</v>
      </c>
      <c r="L3573" s="13">
        <f t="shared" si="226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>E3573/D3573</f>
        <v>1.2206666666666666</v>
      </c>
      <c r="S3573" t="str">
        <f t="shared" si="228"/>
        <v>theater</v>
      </c>
      <c r="T3573" t="str">
        <f t="shared" si="227"/>
        <v>plays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5"/>
        <v>42176.570393518516</v>
      </c>
      <c r="K3574">
        <v>1432302082</v>
      </c>
      <c r="L3574" s="13">
        <f t="shared" si="226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>E3574/D3574</f>
        <v>1</v>
      </c>
      <c r="S3574" t="str">
        <f t="shared" si="228"/>
        <v>theater</v>
      </c>
      <c r="T3574" t="str">
        <f t="shared" si="227"/>
        <v>plays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5"/>
        <v>41951.417199074072</v>
      </c>
      <c r="K3575">
        <v>1412845246</v>
      </c>
      <c r="L3575" s="13">
        <f t="shared" si="226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>E3575/D3575</f>
        <v>1.028</v>
      </c>
      <c r="S3575" t="str">
        <f t="shared" si="228"/>
        <v>theater</v>
      </c>
      <c r="T3575" t="str">
        <f t="shared" si="227"/>
        <v>plays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5"/>
        <v>41956.984351851846</v>
      </c>
      <c r="K3576">
        <v>1413326248</v>
      </c>
      <c r="L3576" s="13">
        <f t="shared" si="226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>E3576/D3576</f>
        <v>1.0612068965517241</v>
      </c>
      <c r="S3576" t="str">
        <f t="shared" si="228"/>
        <v>theater</v>
      </c>
      <c r="T3576" t="str">
        <f t="shared" si="227"/>
        <v>plays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5"/>
        <v>42593.165972222225</v>
      </c>
      <c r="K3577">
        <v>1468176527</v>
      </c>
      <c r="L3577" s="13">
        <f t="shared" si="226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>E3577/D3577</f>
        <v>1.0133000000000001</v>
      </c>
      <c r="S3577" t="str">
        <f t="shared" si="228"/>
        <v>theater</v>
      </c>
      <c r="T3577" t="str">
        <f t="shared" si="227"/>
        <v>plays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5"/>
        <v>42709.590902777782</v>
      </c>
      <c r="K3578">
        <v>1475759454</v>
      </c>
      <c r="L3578" s="13">
        <f t="shared" si="226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>E3578/D3578</f>
        <v>1</v>
      </c>
      <c r="S3578" t="str">
        <f t="shared" si="228"/>
        <v>theater</v>
      </c>
      <c r="T3578" t="str">
        <f t="shared" si="227"/>
        <v>plays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5"/>
        <v>42120.26944444445</v>
      </c>
      <c r="K3579">
        <v>1427741583</v>
      </c>
      <c r="L3579" s="13">
        <f t="shared" si="226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>E3579/D3579</f>
        <v>1.3</v>
      </c>
      <c r="S3579" t="str">
        <f t="shared" si="228"/>
        <v>theater</v>
      </c>
      <c r="T3579" t="str">
        <f t="shared" si="227"/>
        <v>plays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5"/>
        <v>42490.733530092592</v>
      </c>
      <c r="K3580">
        <v>1459445777</v>
      </c>
      <c r="L3580" s="13">
        <f t="shared" si="226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>E3580/D3580</f>
        <v>1.0001333333333333</v>
      </c>
      <c r="S3580" t="str">
        <f t="shared" si="228"/>
        <v>theater</v>
      </c>
      <c r="T3580" t="str">
        <f t="shared" si="227"/>
        <v>plays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5"/>
        <v>42460.720555555556</v>
      </c>
      <c r="K3581">
        <v>1456856256</v>
      </c>
      <c r="L3581" s="13">
        <f t="shared" si="226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>E3581/D3581</f>
        <v>1</v>
      </c>
      <c r="S3581" t="str">
        <f t="shared" si="228"/>
        <v>theater</v>
      </c>
      <c r="T3581" t="str">
        <f t="shared" si="227"/>
        <v>plays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5"/>
        <v>42064.207638888889</v>
      </c>
      <c r="K3582">
        <v>1421900022</v>
      </c>
      <c r="L3582" s="13">
        <f t="shared" si="226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>E3582/D3582</f>
        <v>1.1388888888888888</v>
      </c>
      <c r="S3582" t="str">
        <f t="shared" si="228"/>
        <v>theater</v>
      </c>
      <c r="T3582" t="str">
        <f t="shared" si="227"/>
        <v>plays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5"/>
        <v>41850.471180555556</v>
      </c>
      <c r="K3583">
        <v>1405509510</v>
      </c>
      <c r="L3583" s="13">
        <f t="shared" si="226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>E3583/D3583</f>
        <v>1</v>
      </c>
      <c r="S3583" t="str">
        <f t="shared" si="228"/>
        <v>theater</v>
      </c>
      <c r="T3583" t="str">
        <f t="shared" si="227"/>
        <v>plays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5"/>
        <v>42465.095856481479</v>
      </c>
      <c r="K3584">
        <v>1458613082</v>
      </c>
      <c r="L3584" s="13">
        <f t="shared" si="226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>E3584/D3584</f>
        <v>2.87</v>
      </c>
      <c r="S3584" t="str">
        <f t="shared" si="228"/>
        <v>theater</v>
      </c>
      <c r="T3584" t="str">
        <f t="shared" si="227"/>
        <v>plays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5"/>
        <v>42478.384317129632</v>
      </c>
      <c r="K3585">
        <v>1455790405</v>
      </c>
      <c r="L3585" s="13">
        <f t="shared" si="226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>E3585/D3585</f>
        <v>1.085</v>
      </c>
      <c r="S3585" t="str">
        <f t="shared" si="228"/>
        <v>theater</v>
      </c>
      <c r="T3585" t="str">
        <f t="shared" si="227"/>
        <v>plays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5"/>
        <v>42198.316481481481</v>
      </c>
      <c r="K3586">
        <v>1434180944</v>
      </c>
      <c r="L3586" s="13">
        <f t="shared" si="226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>E3586/D3586</f>
        <v>1.155</v>
      </c>
      <c r="S3586" t="str">
        <f t="shared" si="228"/>
        <v>theater</v>
      </c>
      <c r="T3586" t="str">
        <f t="shared" si="227"/>
        <v>plays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9">(((I3587/60)/60)/24)+DATE(1970,1,1)</f>
        <v>41994.716319444444</v>
      </c>
      <c r="K3587">
        <v>1416589890</v>
      </c>
      <c r="L3587" s="13">
        <f t="shared" ref="L3587:L3650" si="230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>E3587/D3587</f>
        <v>1.1911764705882353</v>
      </c>
      <c r="S3587" t="str">
        <f t="shared" si="228"/>
        <v>theater</v>
      </c>
      <c r="T3587" t="str">
        <f t="shared" ref="T3587:T3650" si="231">RIGHT(P3587,LEN(P3587)-SEARCH("/",P3587))</f>
        <v>plays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9"/>
        <v>42636.697569444441</v>
      </c>
      <c r="K3588">
        <v>1469465070</v>
      </c>
      <c r="L3588" s="13">
        <f t="shared" si="230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>E3588/D3588</f>
        <v>1.0942666666666667</v>
      </c>
      <c r="S3588" t="str">
        <f t="shared" si="228"/>
        <v>theater</v>
      </c>
      <c r="T3588" t="str">
        <f t="shared" si="231"/>
        <v>plays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9"/>
        <v>42548.791666666672</v>
      </c>
      <c r="K3589">
        <v>1463144254</v>
      </c>
      <c r="L3589" s="13">
        <f t="shared" si="230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>E3589/D3589</f>
        <v>1.266</v>
      </c>
      <c r="S3589" t="str">
        <f t="shared" si="228"/>
        <v>theater</v>
      </c>
      <c r="T3589" t="str">
        <f t="shared" si="231"/>
        <v>plays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9"/>
        <v>42123.958333333328</v>
      </c>
      <c r="K3590">
        <v>1428436410</v>
      </c>
      <c r="L3590" s="13">
        <f t="shared" si="230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>E3590/D3590</f>
        <v>1.0049999999999999</v>
      </c>
      <c r="S3590" t="str">
        <f t="shared" si="228"/>
        <v>theater</v>
      </c>
      <c r="T3590" t="str">
        <f t="shared" si="231"/>
        <v>plays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9"/>
        <v>42150.647534722222</v>
      </c>
      <c r="K3591">
        <v>1430494347</v>
      </c>
      <c r="L3591" s="13">
        <f t="shared" si="230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>E3591/D3591</f>
        <v>1.2749999999999999</v>
      </c>
      <c r="S3591" t="str">
        <f t="shared" si="228"/>
        <v>theater</v>
      </c>
      <c r="T3591" t="str">
        <f t="shared" si="231"/>
        <v>plays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9"/>
        <v>41932.333726851852</v>
      </c>
      <c r="K3592">
        <v>1411200034</v>
      </c>
      <c r="L3592" s="13">
        <f t="shared" si="230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>E3592/D3592</f>
        <v>1.0005999999999999</v>
      </c>
      <c r="S3592" t="str">
        <f t="shared" si="228"/>
        <v>theater</v>
      </c>
      <c r="T3592" t="str">
        <f t="shared" si="231"/>
        <v>plays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9"/>
        <v>42028.207638888889</v>
      </c>
      <c r="K3593">
        <v>1419979544</v>
      </c>
      <c r="L3593" s="13">
        <f t="shared" si="230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>E3593/D3593</f>
        <v>1.75</v>
      </c>
      <c r="S3593" t="str">
        <f t="shared" si="228"/>
        <v>theater</v>
      </c>
      <c r="T3593" t="str">
        <f t="shared" si="231"/>
        <v>plays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9"/>
        <v>42046.207638888889</v>
      </c>
      <c r="K3594">
        <v>1418673307</v>
      </c>
      <c r="L3594" s="13">
        <f t="shared" si="230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>E3594/D3594</f>
        <v>1.2725</v>
      </c>
      <c r="S3594" t="str">
        <f t="shared" si="228"/>
        <v>theater</v>
      </c>
      <c r="T3594" t="str">
        <f t="shared" si="231"/>
        <v>plays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9"/>
        <v>42009.851388888885</v>
      </c>
      <c r="K3595">
        <v>1417469639</v>
      </c>
      <c r="L3595" s="13">
        <f t="shared" si="230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>E3595/D3595</f>
        <v>1.1063333333333334</v>
      </c>
      <c r="S3595" t="str">
        <f t="shared" ref="S3595:S3658" si="232">LEFT(P3595,SEARCH("/",P3595)-1)</f>
        <v>theater</v>
      </c>
      <c r="T3595" t="str">
        <f t="shared" si="231"/>
        <v>plays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9"/>
        <v>42617.066921296297</v>
      </c>
      <c r="K3596">
        <v>1470792982</v>
      </c>
      <c r="L3596" s="13">
        <f t="shared" si="230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>E3596/D3596</f>
        <v>1.2593749999999999</v>
      </c>
      <c r="S3596" t="str">
        <f t="shared" si="232"/>
        <v>theater</v>
      </c>
      <c r="T3596" t="str">
        <f t="shared" si="231"/>
        <v>plays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9"/>
        <v>42076.290972222225</v>
      </c>
      <c r="K3597">
        <v>1423959123</v>
      </c>
      <c r="L3597" s="13">
        <f t="shared" si="230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>E3597/D3597</f>
        <v>1.1850000000000001</v>
      </c>
      <c r="S3597" t="str">
        <f t="shared" si="232"/>
        <v>theater</v>
      </c>
      <c r="T3597" t="str">
        <f t="shared" si="231"/>
        <v>plays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9"/>
        <v>41877.715069444443</v>
      </c>
      <c r="K3598">
        <v>1407258582</v>
      </c>
      <c r="L3598" s="13">
        <f t="shared" si="230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>E3598/D3598</f>
        <v>1.0772727272727274</v>
      </c>
      <c r="S3598" t="str">
        <f t="shared" si="232"/>
        <v>theater</v>
      </c>
      <c r="T3598" t="str">
        <f t="shared" si="231"/>
        <v>plays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9"/>
        <v>42432.249305555553</v>
      </c>
      <c r="K3599">
        <v>1455717790</v>
      </c>
      <c r="L3599" s="13">
        <f t="shared" si="230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>E3599/D3599</f>
        <v>1.026</v>
      </c>
      <c r="S3599" t="str">
        <f t="shared" si="232"/>
        <v>theater</v>
      </c>
      <c r="T3599" t="str">
        <f t="shared" si="231"/>
        <v>plays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9"/>
        <v>41885.207638888889</v>
      </c>
      <c r="K3600">
        <v>1408129822</v>
      </c>
      <c r="L3600" s="13">
        <f t="shared" si="230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>E3600/D3600</f>
        <v>1.101</v>
      </c>
      <c r="S3600" t="str">
        <f t="shared" si="232"/>
        <v>theater</v>
      </c>
      <c r="T3600" t="str">
        <f t="shared" si="231"/>
        <v>plays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9"/>
        <v>42246</v>
      </c>
      <c r="K3601">
        <v>1438715077</v>
      </c>
      <c r="L3601" s="13">
        <f t="shared" si="230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>E3601/D3601</f>
        <v>2.02</v>
      </c>
      <c r="S3601" t="str">
        <f t="shared" si="232"/>
        <v>theater</v>
      </c>
      <c r="T3601" t="str">
        <f t="shared" si="231"/>
        <v>plays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9"/>
        <v>42656.849120370374</v>
      </c>
      <c r="K3602">
        <v>1473970964</v>
      </c>
      <c r="L3602" s="13">
        <f t="shared" si="230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>E3602/D3602</f>
        <v>1.3</v>
      </c>
      <c r="S3602" t="str">
        <f t="shared" si="232"/>
        <v>theater</v>
      </c>
      <c r="T3602" t="str">
        <f t="shared" si="231"/>
        <v>plays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9"/>
        <v>42020.99863425926</v>
      </c>
      <c r="K3603">
        <v>1418860682</v>
      </c>
      <c r="L3603" s="13">
        <f t="shared" si="230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>E3603/D3603</f>
        <v>1.0435000000000001</v>
      </c>
      <c r="S3603" t="str">
        <f t="shared" si="232"/>
        <v>theater</v>
      </c>
      <c r="T3603" t="str">
        <f t="shared" si="231"/>
        <v>plays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9"/>
        <v>42507.894432870366</v>
      </c>
      <c r="K3604">
        <v>1458336479</v>
      </c>
      <c r="L3604" s="13">
        <f t="shared" si="230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>E3604/D3604</f>
        <v>1.0004999999999999</v>
      </c>
      <c r="S3604" t="str">
        <f t="shared" si="232"/>
        <v>theater</v>
      </c>
      <c r="T3604" t="str">
        <f t="shared" si="231"/>
        <v>plays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9"/>
        <v>42313.906018518523</v>
      </c>
      <c r="K3605">
        <v>1444164280</v>
      </c>
      <c r="L3605" s="13">
        <f t="shared" si="230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>E3605/D3605</f>
        <v>1.7066666666666668</v>
      </c>
      <c r="S3605" t="str">
        <f t="shared" si="232"/>
        <v>theater</v>
      </c>
      <c r="T3605" t="str">
        <f t="shared" si="231"/>
        <v>plays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9"/>
        <v>42489.290972222225</v>
      </c>
      <c r="K3606">
        <v>1461370956</v>
      </c>
      <c r="L3606" s="13">
        <f t="shared" si="230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>E3606/D3606</f>
        <v>1.1283333333333334</v>
      </c>
      <c r="S3606" t="str">
        <f t="shared" si="232"/>
        <v>theater</v>
      </c>
      <c r="T3606" t="str">
        <f t="shared" si="231"/>
        <v>plays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9"/>
        <v>42413.793124999997</v>
      </c>
      <c r="K3607">
        <v>1452798126</v>
      </c>
      <c r="L3607" s="13">
        <f t="shared" si="230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>E3607/D3607</f>
        <v>1.84</v>
      </c>
      <c r="S3607" t="str">
        <f t="shared" si="232"/>
        <v>theater</v>
      </c>
      <c r="T3607" t="str">
        <f t="shared" si="231"/>
        <v>plays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9"/>
        <v>42596.604826388888</v>
      </c>
      <c r="K3608">
        <v>1468593057</v>
      </c>
      <c r="L3608" s="13">
        <f t="shared" si="230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>E3608/D3608</f>
        <v>1.3026666666666666</v>
      </c>
      <c r="S3608" t="str">
        <f t="shared" si="232"/>
        <v>theater</v>
      </c>
      <c r="T3608" t="str">
        <f t="shared" si="231"/>
        <v>plays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9"/>
        <v>42353</v>
      </c>
      <c r="K3609">
        <v>1448924882</v>
      </c>
      <c r="L3609" s="13">
        <f t="shared" si="230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>E3609/D3609</f>
        <v>1.0545454545454545</v>
      </c>
      <c r="S3609" t="str">
        <f t="shared" si="232"/>
        <v>theater</v>
      </c>
      <c r="T3609" t="str">
        <f t="shared" si="231"/>
        <v>plays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9"/>
        <v>42538.583333333328</v>
      </c>
      <c r="K3610">
        <v>1463418090</v>
      </c>
      <c r="L3610" s="13">
        <f t="shared" si="230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>E3610/D3610</f>
        <v>1</v>
      </c>
      <c r="S3610" t="str">
        <f t="shared" si="232"/>
        <v>theater</v>
      </c>
      <c r="T3610" t="str">
        <f t="shared" si="231"/>
        <v>plays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9"/>
        <v>42459.950057870374</v>
      </c>
      <c r="K3611">
        <v>1456789685</v>
      </c>
      <c r="L3611" s="13">
        <f t="shared" si="230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>E3611/D3611</f>
        <v>1.5331632653061225</v>
      </c>
      <c r="S3611" t="str">
        <f t="shared" si="232"/>
        <v>theater</v>
      </c>
      <c r="T3611" t="str">
        <f t="shared" si="231"/>
        <v>plays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9"/>
        <v>42233.432129629626</v>
      </c>
      <c r="K3612">
        <v>1437214936</v>
      </c>
      <c r="L3612" s="13">
        <f t="shared" si="230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>E3612/D3612</f>
        <v>1.623</v>
      </c>
      <c r="S3612" t="str">
        <f t="shared" si="232"/>
        <v>theater</v>
      </c>
      <c r="T3612" t="str">
        <f t="shared" si="231"/>
        <v>plays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9"/>
        <v>42102.370381944449</v>
      </c>
      <c r="K3613">
        <v>1425891201</v>
      </c>
      <c r="L3613" s="13">
        <f t="shared" si="230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>E3613/D3613</f>
        <v>1.36</v>
      </c>
      <c r="S3613" t="str">
        <f t="shared" si="232"/>
        <v>theater</v>
      </c>
      <c r="T3613" t="str">
        <f t="shared" si="231"/>
        <v>plays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9"/>
        <v>41799.726979166669</v>
      </c>
      <c r="K3614">
        <v>1401470811</v>
      </c>
      <c r="L3614" s="13">
        <f t="shared" si="230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>E3614/D3614</f>
        <v>1.444</v>
      </c>
      <c r="S3614" t="str">
        <f t="shared" si="232"/>
        <v>theater</v>
      </c>
      <c r="T3614" t="str">
        <f t="shared" si="231"/>
        <v>plays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9"/>
        <v>41818.58997685185</v>
      </c>
      <c r="K3615">
        <v>1401372574</v>
      </c>
      <c r="L3615" s="13">
        <f t="shared" si="230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>E3615/D3615</f>
        <v>1</v>
      </c>
      <c r="S3615" t="str">
        <f t="shared" si="232"/>
        <v>theater</v>
      </c>
      <c r="T3615" t="str">
        <f t="shared" si="231"/>
        <v>plays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9"/>
        <v>42174.041851851856</v>
      </c>
      <c r="K3616">
        <v>1432083616</v>
      </c>
      <c r="L3616" s="13">
        <f t="shared" si="230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>E3616/D3616</f>
        <v>1.008</v>
      </c>
      <c r="S3616" t="str">
        <f t="shared" si="232"/>
        <v>theater</v>
      </c>
      <c r="T3616" t="str">
        <f t="shared" si="231"/>
        <v>plays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9"/>
        <v>42348.593703703707</v>
      </c>
      <c r="K3617">
        <v>1447164896</v>
      </c>
      <c r="L3617" s="13">
        <f t="shared" si="230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>E3617/D3617</f>
        <v>1.0680000000000001</v>
      </c>
      <c r="S3617" t="str">
        <f t="shared" si="232"/>
        <v>theater</v>
      </c>
      <c r="T3617" t="str">
        <f t="shared" si="231"/>
        <v>plays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9"/>
        <v>42082.908148148148</v>
      </c>
      <c r="K3618">
        <v>1424213264</v>
      </c>
      <c r="L3618" s="13">
        <f t="shared" si="230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>E3618/D3618</f>
        <v>1.248</v>
      </c>
      <c r="S3618" t="str">
        <f t="shared" si="232"/>
        <v>theater</v>
      </c>
      <c r="T3618" t="str">
        <f t="shared" si="231"/>
        <v>plays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9"/>
        <v>42794</v>
      </c>
      <c r="K3619">
        <v>1486996729</v>
      </c>
      <c r="L3619" s="13">
        <f t="shared" si="230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>E3619/D3619</f>
        <v>1.1891891891891893</v>
      </c>
      <c r="S3619" t="str">
        <f t="shared" si="232"/>
        <v>theater</v>
      </c>
      <c r="T3619" t="str">
        <f t="shared" si="231"/>
        <v>plays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9"/>
        <v>42158.627893518518</v>
      </c>
      <c r="K3620">
        <v>1430751850</v>
      </c>
      <c r="L3620" s="13">
        <f t="shared" si="230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>E3620/D3620</f>
        <v>1.01</v>
      </c>
      <c r="S3620" t="str">
        <f t="shared" si="232"/>
        <v>theater</v>
      </c>
      <c r="T3620" t="str">
        <f t="shared" si="231"/>
        <v>plays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9"/>
        <v>42693.916666666672</v>
      </c>
      <c r="K3621">
        <v>1476760226</v>
      </c>
      <c r="L3621" s="13">
        <f t="shared" si="230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>E3621/D3621</f>
        <v>1.1299999999999999</v>
      </c>
      <c r="S3621" t="str">
        <f t="shared" si="232"/>
        <v>theater</v>
      </c>
      <c r="T3621" t="str">
        <f t="shared" si="231"/>
        <v>plays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9"/>
        <v>42068.166666666672</v>
      </c>
      <c r="K3622">
        <v>1422916261</v>
      </c>
      <c r="L3622" s="13">
        <f t="shared" si="230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>E3622/D3622</f>
        <v>1.0519047619047619</v>
      </c>
      <c r="S3622" t="str">
        <f t="shared" si="232"/>
        <v>theater</v>
      </c>
      <c r="T3622" t="str">
        <f t="shared" si="231"/>
        <v>plays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9"/>
        <v>42643.875</v>
      </c>
      <c r="K3623">
        <v>1473200844</v>
      </c>
      <c r="L3623" s="13">
        <f t="shared" si="230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>E3623/D3623</f>
        <v>1.0973333333333333</v>
      </c>
      <c r="S3623" t="str">
        <f t="shared" si="232"/>
        <v>theater</v>
      </c>
      <c r="T3623" t="str">
        <f t="shared" si="231"/>
        <v>plays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9"/>
        <v>41910.140972222223</v>
      </c>
      <c r="K3624">
        <v>1409030371</v>
      </c>
      <c r="L3624" s="13">
        <f t="shared" si="230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>E3624/D3624</f>
        <v>1.00099</v>
      </c>
      <c r="S3624" t="str">
        <f t="shared" si="232"/>
        <v>theater</v>
      </c>
      <c r="T3624" t="str">
        <f t="shared" si="231"/>
        <v>plays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9"/>
        <v>41846.291666666664</v>
      </c>
      <c r="K3625">
        <v>1404841270</v>
      </c>
      <c r="L3625" s="13">
        <f t="shared" si="230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>E3625/D3625</f>
        <v>1.2</v>
      </c>
      <c r="S3625" t="str">
        <f t="shared" si="232"/>
        <v>theater</v>
      </c>
      <c r="T3625" t="str">
        <f t="shared" si="231"/>
        <v>plays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9"/>
        <v>42605.774189814809</v>
      </c>
      <c r="K3626">
        <v>1466793290</v>
      </c>
      <c r="L3626" s="13">
        <f t="shared" si="230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>E3626/D3626</f>
        <v>1.0493333333333332</v>
      </c>
      <c r="S3626" t="str">
        <f t="shared" si="232"/>
        <v>theater</v>
      </c>
      <c r="T3626" t="str">
        <f t="shared" si="231"/>
        <v>plays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9"/>
        <v>42187.652511574073</v>
      </c>
      <c r="K3627">
        <v>1433259577</v>
      </c>
      <c r="L3627" s="13">
        <f t="shared" si="230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>E3627/D3627</f>
        <v>1.0266666666666666</v>
      </c>
      <c r="S3627" t="str">
        <f t="shared" si="232"/>
        <v>theater</v>
      </c>
      <c r="T3627" t="str">
        <f t="shared" si="231"/>
        <v>plays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9"/>
        <v>41867.667326388888</v>
      </c>
      <c r="K3628">
        <v>1406390457</v>
      </c>
      <c r="L3628" s="13">
        <f t="shared" si="230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>E3628/D3628</f>
        <v>1.0182500000000001</v>
      </c>
      <c r="S3628" t="str">
        <f t="shared" si="232"/>
        <v>theater</v>
      </c>
      <c r="T3628" t="str">
        <f t="shared" si="231"/>
        <v>plays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9"/>
        <v>42511.165972222225</v>
      </c>
      <c r="K3629">
        <v>1459446487</v>
      </c>
      <c r="L3629" s="13">
        <f t="shared" si="230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>E3629/D3629</f>
        <v>1</v>
      </c>
      <c r="S3629" t="str">
        <f t="shared" si="232"/>
        <v>theater</v>
      </c>
      <c r="T3629" t="str">
        <f t="shared" si="231"/>
        <v>plays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9"/>
        <v>42351.874953703707</v>
      </c>
      <c r="K3630">
        <v>1444852796</v>
      </c>
      <c r="L3630" s="13">
        <f t="shared" si="230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>E3630/D3630</f>
        <v>0</v>
      </c>
      <c r="S3630" t="str">
        <f t="shared" si="232"/>
        <v>theater</v>
      </c>
      <c r="T3630" t="str">
        <f t="shared" si="231"/>
        <v>musical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9"/>
        <v>42495.708333333328</v>
      </c>
      <c r="K3631">
        <v>1457403364</v>
      </c>
      <c r="L3631" s="13">
        <f t="shared" si="230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>E3631/D3631</f>
        <v>1.9999999999999999E-6</v>
      </c>
      <c r="S3631" t="str">
        <f t="shared" si="232"/>
        <v>theater</v>
      </c>
      <c r="T3631" t="str">
        <f t="shared" si="231"/>
        <v>musical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9"/>
        <v>41972.888773148152</v>
      </c>
      <c r="K3632">
        <v>1414700390</v>
      </c>
      <c r="L3632" s="13">
        <f t="shared" si="230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>E3632/D3632</f>
        <v>3.3333333333333332E-4</v>
      </c>
      <c r="S3632" t="str">
        <f t="shared" si="232"/>
        <v>theater</v>
      </c>
      <c r="T3632" t="str">
        <f t="shared" si="231"/>
        <v>musical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9"/>
        <v>41905.165972222225</v>
      </c>
      <c r="K3633">
        <v>1409335497</v>
      </c>
      <c r="L3633" s="13">
        <f t="shared" si="230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>E3633/D3633</f>
        <v>0.51023391812865493</v>
      </c>
      <c r="S3633" t="str">
        <f t="shared" si="232"/>
        <v>theater</v>
      </c>
      <c r="T3633" t="str">
        <f t="shared" si="231"/>
        <v>musical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9"/>
        <v>41966.936909722222</v>
      </c>
      <c r="K3634">
        <v>1415053749</v>
      </c>
      <c r="L3634" s="13">
        <f t="shared" si="230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>E3634/D3634</f>
        <v>0.2</v>
      </c>
      <c r="S3634" t="str">
        <f t="shared" si="232"/>
        <v>theater</v>
      </c>
      <c r="T3634" t="str">
        <f t="shared" si="231"/>
        <v>musical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9"/>
        <v>42693.041666666672</v>
      </c>
      <c r="K3635">
        <v>1475765867</v>
      </c>
      <c r="L3635" s="13">
        <f t="shared" si="230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>E3635/D3635</f>
        <v>0.35239999999999999</v>
      </c>
      <c r="S3635" t="str">
        <f t="shared" si="232"/>
        <v>theater</v>
      </c>
      <c r="T3635" t="str">
        <f t="shared" si="231"/>
        <v>musical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9"/>
        <v>42749.165972222225</v>
      </c>
      <c r="K3636">
        <v>1480219174</v>
      </c>
      <c r="L3636" s="13">
        <f t="shared" si="230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>E3636/D3636</f>
        <v>4.2466666666666666E-2</v>
      </c>
      <c r="S3636" t="str">
        <f t="shared" si="232"/>
        <v>theater</v>
      </c>
      <c r="T3636" t="str">
        <f t="shared" si="231"/>
        <v>musical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9"/>
        <v>42480.88282407407</v>
      </c>
      <c r="K3637">
        <v>1458594676</v>
      </c>
      <c r="L3637" s="13">
        <f t="shared" si="230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>E3637/D3637</f>
        <v>0.36457142857142855</v>
      </c>
      <c r="S3637" t="str">
        <f t="shared" si="232"/>
        <v>theater</v>
      </c>
      <c r="T3637" t="str">
        <f t="shared" si="231"/>
        <v>musical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9"/>
        <v>42261.694780092599</v>
      </c>
      <c r="K3638">
        <v>1439224829</v>
      </c>
      <c r="L3638" s="13">
        <f t="shared" si="230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>E3638/D3638</f>
        <v>0</v>
      </c>
      <c r="S3638" t="str">
        <f t="shared" si="232"/>
        <v>theater</v>
      </c>
      <c r="T3638" t="str">
        <f t="shared" si="231"/>
        <v>musical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9"/>
        <v>42005.700636574074</v>
      </c>
      <c r="K3639">
        <v>1417538935</v>
      </c>
      <c r="L3639" s="13">
        <f t="shared" si="230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>E3639/D3639</f>
        <v>0.30866666666666664</v>
      </c>
      <c r="S3639" t="str">
        <f t="shared" si="232"/>
        <v>theater</v>
      </c>
      <c r="T3639" t="str">
        <f t="shared" si="231"/>
        <v>musical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9"/>
        <v>42113.631157407406</v>
      </c>
      <c r="K3640">
        <v>1424275732</v>
      </c>
      <c r="L3640" s="13">
        <f t="shared" si="230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>E3640/D3640</f>
        <v>6.545454545454546E-2</v>
      </c>
      <c r="S3640" t="str">
        <f t="shared" si="232"/>
        <v>theater</v>
      </c>
      <c r="T3640" t="str">
        <f t="shared" si="231"/>
        <v>musical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9"/>
        <v>42650.632638888885</v>
      </c>
      <c r="K3641">
        <v>1470672906</v>
      </c>
      <c r="L3641" s="13">
        <f t="shared" si="230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>E3641/D3641</f>
        <v>4.0000000000000003E-5</v>
      </c>
      <c r="S3641" t="str">
        <f t="shared" si="232"/>
        <v>theater</v>
      </c>
      <c r="T3641" t="str">
        <f t="shared" si="231"/>
        <v>musical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9"/>
        <v>42134.781597222223</v>
      </c>
      <c r="K3642">
        <v>1428691530</v>
      </c>
      <c r="L3642" s="13">
        <f t="shared" si="230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>E3642/D3642</f>
        <v>5.5E-2</v>
      </c>
      <c r="S3642" t="str">
        <f t="shared" si="232"/>
        <v>theater</v>
      </c>
      <c r="T3642" t="str">
        <f t="shared" si="231"/>
        <v>musical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9"/>
        <v>41917.208333333336</v>
      </c>
      <c r="K3643">
        <v>1410966179</v>
      </c>
      <c r="L3643" s="13">
        <f t="shared" si="230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>E3643/D3643</f>
        <v>0</v>
      </c>
      <c r="S3643" t="str">
        <f t="shared" si="232"/>
        <v>theater</v>
      </c>
      <c r="T3643" t="str">
        <f t="shared" si="231"/>
        <v>musical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9"/>
        <v>42338.708333333328</v>
      </c>
      <c r="K3644">
        <v>1445369727</v>
      </c>
      <c r="L3644" s="13">
        <f t="shared" si="230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>E3644/D3644</f>
        <v>2.1428571428571429E-2</v>
      </c>
      <c r="S3644" t="str">
        <f t="shared" si="232"/>
        <v>theater</v>
      </c>
      <c r="T3644" t="str">
        <f t="shared" si="231"/>
        <v>musical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9"/>
        <v>42325.185636574075</v>
      </c>
      <c r="K3645">
        <v>1444274839</v>
      </c>
      <c r="L3645" s="13">
        <f t="shared" si="230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>E3645/D3645</f>
        <v>0</v>
      </c>
      <c r="S3645" t="str">
        <f t="shared" si="232"/>
        <v>theater</v>
      </c>
      <c r="T3645" t="str">
        <f t="shared" si="231"/>
        <v>musical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9"/>
        <v>42437.207638888889</v>
      </c>
      <c r="K3646">
        <v>1454996887</v>
      </c>
      <c r="L3646" s="13">
        <f t="shared" si="230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>E3646/D3646</f>
        <v>0.16420000000000001</v>
      </c>
      <c r="S3646" t="str">
        <f t="shared" si="232"/>
        <v>theater</v>
      </c>
      <c r="T3646" t="str">
        <f t="shared" si="231"/>
        <v>musical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9"/>
        <v>42696.012013888889</v>
      </c>
      <c r="K3647">
        <v>1477178238</v>
      </c>
      <c r="L3647" s="13">
        <f t="shared" si="230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>E3647/D3647</f>
        <v>1E-3</v>
      </c>
      <c r="S3647" t="str">
        <f t="shared" si="232"/>
        <v>theater</v>
      </c>
      <c r="T3647" t="str">
        <f t="shared" si="231"/>
        <v>musical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9"/>
        <v>42171.979166666672</v>
      </c>
      <c r="K3648">
        <v>1431770802</v>
      </c>
      <c r="L3648" s="13">
        <f t="shared" si="230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>E3648/D3648</f>
        <v>4.8099999999999997E-2</v>
      </c>
      <c r="S3648" t="str">
        <f t="shared" si="232"/>
        <v>theater</v>
      </c>
      <c r="T3648" t="str">
        <f t="shared" si="231"/>
        <v>musical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9"/>
        <v>42643.749155092592</v>
      </c>
      <c r="K3649">
        <v>1471370327</v>
      </c>
      <c r="L3649" s="13">
        <f t="shared" si="230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>E3649/D3649</f>
        <v>0.06</v>
      </c>
      <c r="S3649" t="str">
        <f t="shared" si="232"/>
        <v>theater</v>
      </c>
      <c r="T3649" t="str">
        <f t="shared" si="231"/>
        <v>musical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9"/>
        <v>41917.292187500003</v>
      </c>
      <c r="K3650">
        <v>1409900445</v>
      </c>
      <c r="L3650" s="13">
        <f t="shared" si="230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>E3650/D3650</f>
        <v>1.003825</v>
      </c>
      <c r="S3650" t="str">
        <f t="shared" si="232"/>
        <v>theater</v>
      </c>
      <c r="T3650" t="str">
        <f t="shared" si="231"/>
        <v>plays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33">(((I3651/60)/60)/24)+DATE(1970,1,1)</f>
        <v>41806.712893518517</v>
      </c>
      <c r="K3651">
        <v>1400691994</v>
      </c>
      <c r="L3651" s="13">
        <f t="shared" ref="L3651:L3714" si="234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>E3651/D3651</f>
        <v>1.04</v>
      </c>
      <c r="S3651" t="str">
        <f t="shared" si="232"/>
        <v>theater</v>
      </c>
      <c r="T3651" t="str">
        <f t="shared" ref="T3651:T3714" si="235">RIGHT(P3651,LEN(P3651)-SEARCH("/",P3651))</f>
        <v>plays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33"/>
        <v>42402.478981481487</v>
      </c>
      <c r="K3652">
        <v>1452598184</v>
      </c>
      <c r="L3652" s="13">
        <f t="shared" si="234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>E3652/D3652</f>
        <v>1</v>
      </c>
      <c r="S3652" t="str">
        <f t="shared" si="232"/>
        <v>theater</v>
      </c>
      <c r="T3652" t="str">
        <f t="shared" si="235"/>
        <v>plays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33"/>
        <v>41861.665972222225</v>
      </c>
      <c r="K3653">
        <v>1404833442</v>
      </c>
      <c r="L3653" s="13">
        <f t="shared" si="234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>E3653/D3653</f>
        <v>1.04</v>
      </c>
      <c r="S3653" t="str">
        <f t="shared" si="232"/>
        <v>theater</v>
      </c>
      <c r="T3653" t="str">
        <f t="shared" si="235"/>
        <v>plays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33"/>
        <v>42607.165972222225</v>
      </c>
      <c r="K3654">
        <v>1471188502</v>
      </c>
      <c r="L3654" s="13">
        <f t="shared" si="234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>E3654/D3654</f>
        <v>2.5066666666666668</v>
      </c>
      <c r="S3654" t="str">
        <f t="shared" si="232"/>
        <v>theater</v>
      </c>
      <c r="T3654" t="str">
        <f t="shared" si="235"/>
        <v>plays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33"/>
        <v>42221.363506944443</v>
      </c>
      <c r="K3655">
        <v>1436172207</v>
      </c>
      <c r="L3655" s="13">
        <f t="shared" si="234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>E3655/D3655</f>
        <v>1.0049999999999999</v>
      </c>
      <c r="S3655" t="str">
        <f t="shared" si="232"/>
        <v>theater</v>
      </c>
      <c r="T3655" t="str">
        <f t="shared" si="235"/>
        <v>plays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33"/>
        <v>42463.708333333328</v>
      </c>
      <c r="K3656">
        <v>1457690386</v>
      </c>
      <c r="L3656" s="13">
        <f t="shared" si="234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>E3656/D3656</f>
        <v>1.744</v>
      </c>
      <c r="S3656" t="str">
        <f t="shared" si="232"/>
        <v>theater</v>
      </c>
      <c r="T3656" t="str">
        <f t="shared" si="235"/>
        <v>plays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33"/>
        <v>42203.290972222225</v>
      </c>
      <c r="K3657">
        <v>1434654998</v>
      </c>
      <c r="L3657" s="13">
        <f t="shared" si="234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>E3657/D3657</f>
        <v>1.1626000000000001</v>
      </c>
      <c r="S3657" t="str">
        <f t="shared" si="232"/>
        <v>theater</v>
      </c>
      <c r="T3657" t="str">
        <f t="shared" si="235"/>
        <v>plays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33"/>
        <v>42767.957638888889</v>
      </c>
      <c r="K3658">
        <v>1483393836</v>
      </c>
      <c r="L3658" s="13">
        <f t="shared" si="234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>E3658/D3658</f>
        <v>1.0582</v>
      </c>
      <c r="S3658" t="str">
        <f t="shared" si="232"/>
        <v>theater</v>
      </c>
      <c r="T3658" t="str">
        <f t="shared" si="235"/>
        <v>plays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33"/>
        <v>42522.904166666667</v>
      </c>
      <c r="K3659">
        <v>1462806419</v>
      </c>
      <c r="L3659" s="13">
        <f t="shared" si="234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>E3659/D3659</f>
        <v>1.1074999999999999</v>
      </c>
      <c r="S3659" t="str">
        <f t="shared" ref="S3659:S3722" si="236">LEFT(P3659,SEARCH("/",P3659)-1)</f>
        <v>theater</v>
      </c>
      <c r="T3659" t="str">
        <f t="shared" si="235"/>
        <v>plays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33"/>
        <v>41822.165972222225</v>
      </c>
      <c r="K3660">
        <v>1400272580</v>
      </c>
      <c r="L3660" s="13">
        <f t="shared" si="234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>E3660/D3660</f>
        <v>1.0066666666666666</v>
      </c>
      <c r="S3660" t="str">
        <f t="shared" si="236"/>
        <v>theater</v>
      </c>
      <c r="T3660" t="str">
        <f t="shared" si="235"/>
        <v>plays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33"/>
        <v>42082.610416666663</v>
      </c>
      <c r="K3661">
        <v>1424414350</v>
      </c>
      <c r="L3661" s="13">
        <f t="shared" si="234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>E3661/D3661</f>
        <v>1.0203333333333333</v>
      </c>
      <c r="S3661" t="str">
        <f t="shared" si="236"/>
        <v>theater</v>
      </c>
      <c r="T3661" t="str">
        <f t="shared" si="235"/>
        <v>plays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33"/>
        <v>41996.881076388891</v>
      </c>
      <c r="K3662">
        <v>1417208925</v>
      </c>
      <c r="L3662" s="13">
        <f t="shared" si="234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>E3662/D3662</f>
        <v>1</v>
      </c>
      <c r="S3662" t="str">
        <f t="shared" si="236"/>
        <v>theater</v>
      </c>
      <c r="T3662" t="str">
        <f t="shared" si="235"/>
        <v>plays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33"/>
        <v>42470.166666666672</v>
      </c>
      <c r="K3663">
        <v>1458336672</v>
      </c>
      <c r="L3663" s="13">
        <f t="shared" si="234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>E3663/D3663</f>
        <v>1.1100000000000001</v>
      </c>
      <c r="S3663" t="str">
        <f t="shared" si="236"/>
        <v>theater</v>
      </c>
      <c r="T3663" t="str">
        <f t="shared" si="235"/>
        <v>plays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33"/>
        <v>42094.178402777776</v>
      </c>
      <c r="K3664">
        <v>1425187014</v>
      </c>
      <c r="L3664" s="13">
        <f t="shared" si="234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>E3664/D3664</f>
        <v>1.0142500000000001</v>
      </c>
      <c r="S3664" t="str">
        <f t="shared" si="236"/>
        <v>theater</v>
      </c>
      <c r="T3664" t="str">
        <f t="shared" si="235"/>
        <v>plays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33"/>
        <v>42725.493402777778</v>
      </c>
      <c r="K3665">
        <v>1477133430</v>
      </c>
      <c r="L3665" s="13">
        <f t="shared" si="234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>E3665/D3665</f>
        <v>1.04</v>
      </c>
      <c r="S3665" t="str">
        <f t="shared" si="236"/>
        <v>theater</v>
      </c>
      <c r="T3665" t="str">
        <f t="shared" si="235"/>
        <v>plays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33"/>
        <v>42537.248715277776</v>
      </c>
      <c r="K3666">
        <v>1464847089</v>
      </c>
      <c r="L3666" s="13">
        <f t="shared" si="234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>E3666/D3666</f>
        <v>1.09375</v>
      </c>
      <c r="S3666" t="str">
        <f t="shared" si="236"/>
        <v>theater</v>
      </c>
      <c r="T3666" t="str">
        <f t="shared" si="235"/>
        <v>plays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33"/>
        <v>42305.829166666663</v>
      </c>
      <c r="K3667">
        <v>1445109822</v>
      </c>
      <c r="L3667" s="13">
        <f t="shared" si="234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>E3667/D3667</f>
        <v>1.1516129032258065</v>
      </c>
      <c r="S3667" t="str">
        <f t="shared" si="236"/>
        <v>theater</v>
      </c>
      <c r="T3667" t="str">
        <f t="shared" si="235"/>
        <v>plays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33"/>
        <v>41844.291666666664</v>
      </c>
      <c r="K3668">
        <v>1404337382</v>
      </c>
      <c r="L3668" s="13">
        <f t="shared" si="234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>E3668/D3668</f>
        <v>1</v>
      </c>
      <c r="S3668" t="str">
        <f t="shared" si="236"/>
        <v>theater</v>
      </c>
      <c r="T3668" t="str">
        <f t="shared" si="235"/>
        <v>plays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33"/>
        <v>42203.970127314817</v>
      </c>
      <c r="K3669">
        <v>1434669419</v>
      </c>
      <c r="L3669" s="13">
        <f t="shared" si="234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>E3669/D3669</f>
        <v>1.0317033333333334</v>
      </c>
      <c r="S3669" t="str">
        <f t="shared" si="236"/>
        <v>theater</v>
      </c>
      <c r="T3669" t="str">
        <f t="shared" si="235"/>
        <v>plays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33"/>
        <v>42208.772916666669</v>
      </c>
      <c r="K3670">
        <v>1435670452</v>
      </c>
      <c r="L3670" s="13">
        <f t="shared" si="234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>E3670/D3670</f>
        <v>1.0349999999999999</v>
      </c>
      <c r="S3670" t="str">
        <f t="shared" si="236"/>
        <v>theater</v>
      </c>
      <c r="T3670" t="str">
        <f t="shared" si="235"/>
        <v>plays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33"/>
        <v>42166.675196759257</v>
      </c>
      <c r="K3671">
        <v>1431447137</v>
      </c>
      <c r="L3671" s="13">
        <f t="shared" si="234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>E3671/D3671</f>
        <v>1.3819999999999999</v>
      </c>
      <c r="S3671" t="str">
        <f t="shared" si="236"/>
        <v>theater</v>
      </c>
      <c r="T3671" t="str">
        <f t="shared" si="235"/>
        <v>plays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33"/>
        <v>42155.958333333328</v>
      </c>
      <c r="K3672">
        <v>1431951611</v>
      </c>
      <c r="L3672" s="13">
        <f t="shared" si="234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>E3672/D3672</f>
        <v>1.0954545454545455</v>
      </c>
      <c r="S3672" t="str">
        <f t="shared" si="236"/>
        <v>theater</v>
      </c>
      <c r="T3672" t="str">
        <f t="shared" si="235"/>
        <v>plays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33"/>
        <v>41841.165972222225</v>
      </c>
      <c r="K3673">
        <v>1404140667</v>
      </c>
      <c r="L3673" s="13">
        <f t="shared" si="234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>E3673/D3673</f>
        <v>1.0085714285714287</v>
      </c>
      <c r="S3673" t="str">
        <f t="shared" si="236"/>
        <v>theater</v>
      </c>
      <c r="T3673" t="str">
        <f t="shared" si="235"/>
        <v>plays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33"/>
        <v>41908.946574074071</v>
      </c>
      <c r="K3674">
        <v>1409179384</v>
      </c>
      <c r="L3674" s="13">
        <f t="shared" si="234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>E3674/D3674</f>
        <v>1.0153333333333334</v>
      </c>
      <c r="S3674" t="str">
        <f t="shared" si="236"/>
        <v>theater</v>
      </c>
      <c r="T3674" t="str">
        <f t="shared" si="235"/>
        <v>plays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33"/>
        <v>41948.536111111112</v>
      </c>
      <c r="K3675">
        <v>1412233497</v>
      </c>
      <c r="L3675" s="13">
        <f t="shared" si="234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>E3675/D3675</f>
        <v>1.13625</v>
      </c>
      <c r="S3675" t="str">
        <f t="shared" si="236"/>
        <v>theater</v>
      </c>
      <c r="T3675" t="str">
        <f t="shared" si="235"/>
        <v>plays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33"/>
        <v>42616.873020833329</v>
      </c>
      <c r="K3676">
        <v>1467752229</v>
      </c>
      <c r="L3676" s="13">
        <f t="shared" si="234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>E3676/D3676</f>
        <v>1</v>
      </c>
      <c r="S3676" t="str">
        <f t="shared" si="236"/>
        <v>theater</v>
      </c>
      <c r="T3676" t="str">
        <f t="shared" si="235"/>
        <v>plays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33"/>
        <v>42505.958333333328</v>
      </c>
      <c r="K3677">
        <v>1462285182</v>
      </c>
      <c r="L3677" s="13">
        <f t="shared" si="234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>E3677/D3677</f>
        <v>1.4</v>
      </c>
      <c r="S3677" t="str">
        <f t="shared" si="236"/>
        <v>theater</v>
      </c>
      <c r="T3677" t="str">
        <f t="shared" si="235"/>
        <v>plays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33"/>
        <v>41894.815787037034</v>
      </c>
      <c r="K3678">
        <v>1408995284</v>
      </c>
      <c r="L3678" s="13">
        <f t="shared" si="234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>E3678/D3678</f>
        <v>1.2875000000000001</v>
      </c>
      <c r="S3678" t="str">
        <f t="shared" si="236"/>
        <v>theater</v>
      </c>
      <c r="T3678" t="str">
        <f t="shared" si="235"/>
        <v>plays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33"/>
        <v>41823.165972222225</v>
      </c>
      <c r="K3679">
        <v>1402580818</v>
      </c>
      <c r="L3679" s="13">
        <f t="shared" si="234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>E3679/D3679</f>
        <v>1.0290416666666666</v>
      </c>
      <c r="S3679" t="str">
        <f t="shared" si="236"/>
        <v>theater</v>
      </c>
      <c r="T3679" t="str">
        <f t="shared" si="235"/>
        <v>plays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33"/>
        <v>42155.531226851846</v>
      </c>
      <c r="K3680">
        <v>1430052298</v>
      </c>
      <c r="L3680" s="13">
        <f t="shared" si="234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>E3680/D3680</f>
        <v>1.0249999999999999</v>
      </c>
      <c r="S3680" t="str">
        <f t="shared" si="236"/>
        <v>theater</v>
      </c>
      <c r="T3680" t="str">
        <f t="shared" si="235"/>
        <v>plays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33"/>
        <v>41821.207638888889</v>
      </c>
      <c r="K3681">
        <v>1401214581</v>
      </c>
      <c r="L3681" s="13">
        <f t="shared" si="234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>E3681/D3681</f>
        <v>1.101</v>
      </c>
      <c r="S3681" t="str">
        <f t="shared" si="236"/>
        <v>theater</v>
      </c>
      <c r="T3681" t="str">
        <f t="shared" si="235"/>
        <v>plays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33"/>
        <v>42648.454097222217</v>
      </c>
      <c r="K3682">
        <v>1473850434</v>
      </c>
      <c r="L3682" s="13">
        <f t="shared" si="234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>E3682/D3682</f>
        <v>1.1276666666666666</v>
      </c>
      <c r="S3682" t="str">
        <f t="shared" si="236"/>
        <v>theater</v>
      </c>
      <c r="T3682" t="str">
        <f t="shared" si="235"/>
        <v>plays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33"/>
        <v>42384.651504629626</v>
      </c>
      <c r="K3683">
        <v>1452008290</v>
      </c>
      <c r="L3683" s="13">
        <f t="shared" si="234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>E3683/D3683</f>
        <v>1.119</v>
      </c>
      <c r="S3683" t="str">
        <f t="shared" si="236"/>
        <v>theater</v>
      </c>
      <c r="T3683" t="str">
        <f t="shared" si="235"/>
        <v>plays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33"/>
        <v>41806.290972222225</v>
      </c>
      <c r="K3684">
        <v>1399998418</v>
      </c>
      <c r="L3684" s="13">
        <f t="shared" si="234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>E3684/D3684</f>
        <v>1.3919999999999999</v>
      </c>
      <c r="S3684" t="str">
        <f t="shared" si="236"/>
        <v>theater</v>
      </c>
      <c r="T3684" t="str">
        <f t="shared" si="235"/>
        <v>plays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33"/>
        <v>42663.116851851853</v>
      </c>
      <c r="K3685">
        <v>1474339696</v>
      </c>
      <c r="L3685" s="13">
        <f t="shared" si="234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>E3685/D3685</f>
        <v>1.1085714285714285</v>
      </c>
      <c r="S3685" t="str">
        <f t="shared" si="236"/>
        <v>theater</v>
      </c>
      <c r="T3685" t="str">
        <f t="shared" si="235"/>
        <v>plays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33"/>
        <v>42249.180393518516</v>
      </c>
      <c r="K3686">
        <v>1438575586</v>
      </c>
      <c r="L3686" s="13">
        <f t="shared" si="234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>E3686/D3686</f>
        <v>1.3906666666666667</v>
      </c>
      <c r="S3686" t="str">
        <f t="shared" si="236"/>
        <v>theater</v>
      </c>
      <c r="T3686" t="str">
        <f t="shared" si="235"/>
        <v>plays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33"/>
        <v>41778.875</v>
      </c>
      <c r="K3687">
        <v>1398348859</v>
      </c>
      <c r="L3687" s="13">
        <f t="shared" si="234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>E3687/D3687</f>
        <v>1.0569999999999999</v>
      </c>
      <c r="S3687" t="str">
        <f t="shared" si="236"/>
        <v>theater</v>
      </c>
      <c r="T3687" t="str">
        <f t="shared" si="235"/>
        <v>plays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33"/>
        <v>42245.165972222225</v>
      </c>
      <c r="K3688">
        <v>1439567660</v>
      </c>
      <c r="L3688" s="13">
        <f t="shared" si="234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>E3688/D3688</f>
        <v>1.0142857142857142</v>
      </c>
      <c r="S3688" t="str">
        <f t="shared" si="236"/>
        <v>theater</v>
      </c>
      <c r="T3688" t="str">
        <f t="shared" si="235"/>
        <v>plays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33"/>
        <v>41817.218229166669</v>
      </c>
      <c r="K3689">
        <v>1401254055</v>
      </c>
      <c r="L3689" s="13">
        <f t="shared" si="234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>E3689/D3689</f>
        <v>1.0024500000000001</v>
      </c>
      <c r="S3689" t="str">
        <f t="shared" si="236"/>
        <v>theater</v>
      </c>
      <c r="T3689" t="str">
        <f t="shared" si="235"/>
        <v>plays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33"/>
        <v>41859.787083333329</v>
      </c>
      <c r="K3690">
        <v>1404932004</v>
      </c>
      <c r="L3690" s="13">
        <f t="shared" si="234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>E3690/D3690</f>
        <v>1.0916666666666666</v>
      </c>
      <c r="S3690" t="str">
        <f t="shared" si="236"/>
        <v>theater</v>
      </c>
      <c r="T3690" t="str">
        <f t="shared" si="235"/>
        <v>plays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33"/>
        <v>42176.934027777781</v>
      </c>
      <c r="K3691">
        <v>1432410639</v>
      </c>
      <c r="L3691" s="13">
        <f t="shared" si="234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>E3691/D3691</f>
        <v>1.1833333333333333</v>
      </c>
      <c r="S3691" t="str">
        <f t="shared" si="236"/>
        <v>theater</v>
      </c>
      <c r="T3691" t="str">
        <f t="shared" si="235"/>
        <v>plays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33"/>
        <v>41970.639849537038</v>
      </c>
      <c r="K3692">
        <v>1414506083</v>
      </c>
      <c r="L3692" s="13">
        <f t="shared" si="234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>E3692/D3692</f>
        <v>1.2</v>
      </c>
      <c r="S3692" t="str">
        <f t="shared" si="236"/>
        <v>theater</v>
      </c>
      <c r="T3692" t="str">
        <f t="shared" si="235"/>
        <v>plays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33"/>
        <v>42065.207638888889</v>
      </c>
      <c r="K3693">
        <v>1421426929</v>
      </c>
      <c r="L3693" s="13">
        <f t="shared" si="234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>E3693/D3693</f>
        <v>1.2796000000000001</v>
      </c>
      <c r="S3693" t="str">
        <f t="shared" si="236"/>
        <v>theater</v>
      </c>
      <c r="T3693" t="str">
        <f t="shared" si="235"/>
        <v>plays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33"/>
        <v>41901</v>
      </c>
      <c r="K3694">
        <v>1410304179</v>
      </c>
      <c r="L3694" s="13">
        <f t="shared" si="234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>E3694/D3694</f>
        <v>1.26</v>
      </c>
      <c r="S3694" t="str">
        <f t="shared" si="236"/>
        <v>theater</v>
      </c>
      <c r="T3694" t="str">
        <f t="shared" si="235"/>
        <v>plays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33"/>
        <v>42338.9375</v>
      </c>
      <c r="K3695">
        <v>1446352529</v>
      </c>
      <c r="L3695" s="13">
        <f t="shared" si="234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>E3695/D3695</f>
        <v>1.2912912912912913</v>
      </c>
      <c r="S3695" t="str">
        <f t="shared" si="236"/>
        <v>theater</v>
      </c>
      <c r="T3695" t="str">
        <f t="shared" si="235"/>
        <v>plays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33"/>
        <v>42527.083333333328</v>
      </c>
      <c r="K3696">
        <v>1461985967</v>
      </c>
      <c r="L3696" s="13">
        <f t="shared" si="234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>E3696/D3696</f>
        <v>1.0742857142857143</v>
      </c>
      <c r="S3696" t="str">
        <f t="shared" si="236"/>
        <v>theater</v>
      </c>
      <c r="T3696" t="str">
        <f t="shared" si="235"/>
        <v>plays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33"/>
        <v>42015.870486111111</v>
      </c>
      <c r="K3697">
        <v>1419281610</v>
      </c>
      <c r="L3697" s="13">
        <f t="shared" si="234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>E3697/D3697</f>
        <v>1.00125</v>
      </c>
      <c r="S3697" t="str">
        <f t="shared" si="236"/>
        <v>theater</v>
      </c>
      <c r="T3697" t="str">
        <f t="shared" si="235"/>
        <v>plays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33"/>
        <v>42048.617083333331</v>
      </c>
      <c r="K3698">
        <v>1418654916</v>
      </c>
      <c r="L3698" s="13">
        <f t="shared" si="234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>E3698/D3698</f>
        <v>1.55</v>
      </c>
      <c r="S3698" t="str">
        <f t="shared" si="236"/>
        <v>theater</v>
      </c>
      <c r="T3698" t="str">
        <f t="shared" si="235"/>
        <v>plays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33"/>
        <v>42500.465833333335</v>
      </c>
      <c r="K3699">
        <v>1461064248</v>
      </c>
      <c r="L3699" s="13">
        <f t="shared" si="234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>E3699/D3699</f>
        <v>1.08</v>
      </c>
      <c r="S3699" t="str">
        <f t="shared" si="236"/>
        <v>theater</v>
      </c>
      <c r="T3699" t="str">
        <f t="shared" si="235"/>
        <v>plays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33"/>
        <v>42431.806562500002</v>
      </c>
      <c r="K3700">
        <v>1454354487</v>
      </c>
      <c r="L3700" s="13">
        <f t="shared" si="234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>E3700/D3700</f>
        <v>1.1052</v>
      </c>
      <c r="S3700" t="str">
        <f t="shared" si="236"/>
        <v>theater</v>
      </c>
      <c r="T3700" t="str">
        <f t="shared" si="235"/>
        <v>plays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33"/>
        <v>41927.602037037039</v>
      </c>
      <c r="K3701">
        <v>1410791216</v>
      </c>
      <c r="L3701" s="13">
        <f t="shared" si="234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>E3701/D3701</f>
        <v>1.008</v>
      </c>
      <c r="S3701" t="str">
        <f t="shared" si="236"/>
        <v>theater</v>
      </c>
      <c r="T3701" t="str">
        <f t="shared" si="235"/>
        <v>plays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33"/>
        <v>41912.666666666664</v>
      </c>
      <c r="K3702">
        <v>1409493800</v>
      </c>
      <c r="L3702" s="13">
        <f t="shared" si="234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>E3702/D3702</f>
        <v>1.212</v>
      </c>
      <c r="S3702" t="str">
        <f t="shared" si="236"/>
        <v>theater</v>
      </c>
      <c r="T3702" t="str">
        <f t="shared" si="235"/>
        <v>plays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33"/>
        <v>42159.541585648149</v>
      </c>
      <c r="K3703">
        <v>1430830793</v>
      </c>
      <c r="L3703" s="13">
        <f t="shared" si="234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>E3703/D3703</f>
        <v>1.0033333333333334</v>
      </c>
      <c r="S3703" t="str">
        <f t="shared" si="236"/>
        <v>theater</v>
      </c>
      <c r="T3703" t="str">
        <f t="shared" si="235"/>
        <v>plays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33"/>
        <v>42561.957638888889</v>
      </c>
      <c r="K3704">
        <v>1464958484</v>
      </c>
      <c r="L3704" s="13">
        <f t="shared" si="234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>E3704/D3704</f>
        <v>1.0916666666666666</v>
      </c>
      <c r="S3704" t="str">
        <f t="shared" si="236"/>
        <v>theater</v>
      </c>
      <c r="T3704" t="str">
        <f t="shared" si="235"/>
        <v>plays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33"/>
        <v>42595.290972222225</v>
      </c>
      <c r="K3705">
        <v>1467720388</v>
      </c>
      <c r="L3705" s="13">
        <f t="shared" si="234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>E3705/D3705</f>
        <v>1.2342857142857142</v>
      </c>
      <c r="S3705" t="str">
        <f t="shared" si="236"/>
        <v>theater</v>
      </c>
      <c r="T3705" t="str">
        <f t="shared" si="235"/>
        <v>plays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33"/>
        <v>42521.689745370371</v>
      </c>
      <c r="K3706">
        <v>1459528394</v>
      </c>
      <c r="L3706" s="13">
        <f t="shared" si="234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>E3706/D3706</f>
        <v>1.3633666666666666</v>
      </c>
      <c r="S3706" t="str">
        <f t="shared" si="236"/>
        <v>theater</v>
      </c>
      <c r="T3706" t="str">
        <f t="shared" si="235"/>
        <v>plays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33"/>
        <v>41813.75</v>
      </c>
      <c r="K3707">
        <v>1401714114</v>
      </c>
      <c r="L3707" s="13">
        <f t="shared" si="234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>E3707/D3707</f>
        <v>1.0346657233816767</v>
      </c>
      <c r="S3707" t="str">
        <f t="shared" si="236"/>
        <v>theater</v>
      </c>
      <c r="T3707" t="str">
        <f t="shared" si="235"/>
        <v>plays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33"/>
        <v>41894.913761574076</v>
      </c>
      <c r="K3708">
        <v>1409262949</v>
      </c>
      <c r="L3708" s="13">
        <f t="shared" si="234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>E3708/D3708</f>
        <v>1.2133333333333334</v>
      </c>
      <c r="S3708" t="str">
        <f t="shared" si="236"/>
        <v>theater</v>
      </c>
      <c r="T3708" t="str">
        <f t="shared" si="235"/>
        <v>plays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33"/>
        <v>42573.226388888885</v>
      </c>
      <c r="K3709">
        <v>1467335378</v>
      </c>
      <c r="L3709" s="13">
        <f t="shared" si="234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>E3709/D3709</f>
        <v>1.86</v>
      </c>
      <c r="S3709" t="str">
        <f t="shared" si="236"/>
        <v>theater</v>
      </c>
      <c r="T3709" t="str">
        <f t="shared" si="235"/>
        <v>plays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33"/>
        <v>41824.142199074071</v>
      </c>
      <c r="K3710">
        <v>1403234686</v>
      </c>
      <c r="L3710" s="13">
        <f t="shared" si="234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>E3710/D3710</f>
        <v>3</v>
      </c>
      <c r="S3710" t="str">
        <f t="shared" si="236"/>
        <v>theater</v>
      </c>
      <c r="T3710" t="str">
        <f t="shared" si="235"/>
        <v>plays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33"/>
        <v>41815.707708333335</v>
      </c>
      <c r="K3711">
        <v>1401123546</v>
      </c>
      <c r="L3711" s="13">
        <f t="shared" si="234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>E3711/D3711</f>
        <v>1.0825</v>
      </c>
      <c r="S3711" t="str">
        <f t="shared" si="236"/>
        <v>theater</v>
      </c>
      <c r="T3711" t="str">
        <f t="shared" si="235"/>
        <v>plays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33"/>
        <v>42097.576249999998</v>
      </c>
      <c r="K3712">
        <v>1425908988</v>
      </c>
      <c r="L3712" s="13">
        <f t="shared" si="234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>E3712/D3712</f>
        <v>1.4115384615384616</v>
      </c>
      <c r="S3712" t="str">
        <f t="shared" si="236"/>
        <v>theater</v>
      </c>
      <c r="T3712" t="str">
        <f t="shared" si="235"/>
        <v>plays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33"/>
        <v>41805.666666666664</v>
      </c>
      <c r="K3713">
        <v>1400606573</v>
      </c>
      <c r="L3713" s="13">
        <f t="shared" si="234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>E3713/D3713</f>
        <v>1.1399999999999999</v>
      </c>
      <c r="S3713" t="str">
        <f t="shared" si="236"/>
        <v>theater</v>
      </c>
      <c r="T3713" t="str">
        <f t="shared" si="235"/>
        <v>plays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33"/>
        <v>42155.290972222225</v>
      </c>
      <c r="K3714">
        <v>1431230867</v>
      </c>
      <c r="L3714" s="13">
        <f t="shared" si="234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>E3714/D3714</f>
        <v>1.5373333333333334</v>
      </c>
      <c r="S3714" t="str">
        <f t="shared" si="236"/>
        <v>theater</v>
      </c>
      <c r="T3714" t="str">
        <f t="shared" si="235"/>
        <v>plays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7">(((I3715/60)/60)/24)+DATE(1970,1,1)</f>
        <v>42525.738032407404</v>
      </c>
      <c r="K3715">
        <v>1463334166</v>
      </c>
      <c r="L3715" s="13">
        <f t="shared" ref="L3715:L3778" si="238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>E3715/D3715</f>
        <v>1.0149999999999999</v>
      </c>
      <c r="S3715" t="str">
        <f t="shared" si="236"/>
        <v>theater</v>
      </c>
      <c r="T3715" t="str">
        <f t="shared" ref="T3715:T3778" si="239">RIGHT(P3715,LEN(P3715)-SEARCH("/",P3715))</f>
        <v>plays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7"/>
        <v>42150.165972222225</v>
      </c>
      <c r="K3716">
        <v>1429881667</v>
      </c>
      <c r="L3716" s="13">
        <f t="shared" si="238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>E3716/D3716</f>
        <v>1.0235000000000001</v>
      </c>
      <c r="S3716" t="str">
        <f t="shared" si="236"/>
        <v>theater</v>
      </c>
      <c r="T3716" t="str">
        <f t="shared" si="239"/>
        <v>plays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7"/>
        <v>42094.536111111112</v>
      </c>
      <c r="K3717">
        <v>1422834819</v>
      </c>
      <c r="L3717" s="13">
        <f t="shared" si="238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>E3717/D3717</f>
        <v>1.0257142857142858</v>
      </c>
      <c r="S3717" t="str">
        <f t="shared" si="236"/>
        <v>theater</v>
      </c>
      <c r="T3717" t="str">
        <f t="shared" si="239"/>
        <v>plays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7"/>
        <v>42390.887835648144</v>
      </c>
      <c r="K3718">
        <v>1450819109</v>
      </c>
      <c r="L3718" s="13">
        <f t="shared" si="238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>E3718/D3718</f>
        <v>1.5575000000000001</v>
      </c>
      <c r="S3718" t="str">
        <f t="shared" si="236"/>
        <v>theater</v>
      </c>
      <c r="T3718" t="str">
        <f t="shared" si="239"/>
        <v>plays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7"/>
        <v>42133.866307870368</v>
      </c>
      <c r="K3719">
        <v>1428526049</v>
      </c>
      <c r="L3719" s="13">
        <f t="shared" si="238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>E3719/D3719</f>
        <v>1.0075000000000001</v>
      </c>
      <c r="S3719" t="str">
        <f t="shared" si="236"/>
        <v>theater</v>
      </c>
      <c r="T3719" t="str">
        <f t="shared" si="239"/>
        <v>plays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7"/>
        <v>42062.716145833328</v>
      </c>
      <c r="K3720">
        <v>1422465075</v>
      </c>
      <c r="L3720" s="13">
        <f t="shared" si="238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>E3720/D3720</f>
        <v>2.3940000000000001</v>
      </c>
      <c r="S3720" t="str">
        <f t="shared" si="236"/>
        <v>theater</v>
      </c>
      <c r="T3720" t="str">
        <f t="shared" si="239"/>
        <v>plays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7"/>
        <v>42177.729930555557</v>
      </c>
      <c r="K3721">
        <v>1432402266</v>
      </c>
      <c r="L3721" s="13">
        <f t="shared" si="238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>E3721/D3721</f>
        <v>2.1</v>
      </c>
      <c r="S3721" t="str">
        <f t="shared" si="236"/>
        <v>theater</v>
      </c>
      <c r="T3721" t="str">
        <f t="shared" si="239"/>
        <v>plays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7"/>
        <v>42187.993125000001</v>
      </c>
      <c r="K3722">
        <v>1433980206</v>
      </c>
      <c r="L3722" s="13">
        <f t="shared" si="238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>E3722/D3722</f>
        <v>1.0451515151515152</v>
      </c>
      <c r="S3722" t="str">
        <f t="shared" si="236"/>
        <v>theater</v>
      </c>
      <c r="T3722" t="str">
        <f t="shared" si="239"/>
        <v>plays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7"/>
        <v>41948.977824074071</v>
      </c>
      <c r="K3723">
        <v>1413412084</v>
      </c>
      <c r="L3723" s="13">
        <f t="shared" si="238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>E3723/D3723</f>
        <v>1.008</v>
      </c>
      <c r="S3723" t="str">
        <f t="shared" ref="S3723:S3786" si="240">LEFT(P3723,SEARCH("/",P3723)-1)</f>
        <v>theater</v>
      </c>
      <c r="T3723" t="str">
        <f t="shared" si="239"/>
        <v>plays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7"/>
        <v>42411.957638888889</v>
      </c>
      <c r="K3724">
        <v>1452614847</v>
      </c>
      <c r="L3724" s="13">
        <f t="shared" si="238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>E3724/D3724</f>
        <v>1.1120000000000001</v>
      </c>
      <c r="S3724" t="str">
        <f t="shared" si="240"/>
        <v>theater</v>
      </c>
      <c r="T3724" t="str">
        <f t="shared" si="239"/>
        <v>plays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7"/>
        <v>41973.794699074075</v>
      </c>
      <c r="K3725">
        <v>1414778662</v>
      </c>
      <c r="L3725" s="13">
        <f t="shared" si="238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>E3725/D3725</f>
        <v>1.0204444444444445</v>
      </c>
      <c r="S3725" t="str">
        <f t="shared" si="240"/>
        <v>theater</v>
      </c>
      <c r="T3725" t="str">
        <f t="shared" si="239"/>
        <v>plays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7"/>
        <v>42494.958333333328</v>
      </c>
      <c r="K3726">
        <v>1459856860</v>
      </c>
      <c r="L3726" s="13">
        <f t="shared" si="238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>E3726/D3726</f>
        <v>1.0254767441860466</v>
      </c>
      <c r="S3726" t="str">
        <f t="shared" si="240"/>
        <v>theater</v>
      </c>
      <c r="T3726" t="str">
        <f t="shared" si="239"/>
        <v>plays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7"/>
        <v>42418.895833333328</v>
      </c>
      <c r="K3727">
        <v>1454366467</v>
      </c>
      <c r="L3727" s="13">
        <f t="shared" si="238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>E3727/D3727</f>
        <v>1.27</v>
      </c>
      <c r="S3727" t="str">
        <f t="shared" si="240"/>
        <v>theater</v>
      </c>
      <c r="T3727" t="str">
        <f t="shared" si="239"/>
        <v>plays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7"/>
        <v>42489.875</v>
      </c>
      <c r="K3728">
        <v>1459567371</v>
      </c>
      <c r="L3728" s="13">
        <f t="shared" si="238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>E3728/D3728</f>
        <v>3.3870588235294119</v>
      </c>
      <c r="S3728" t="str">
        <f t="shared" si="240"/>
        <v>theater</v>
      </c>
      <c r="T3728" t="str">
        <f t="shared" si="239"/>
        <v>plays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7"/>
        <v>42663.204861111109</v>
      </c>
      <c r="K3729">
        <v>1474273294</v>
      </c>
      <c r="L3729" s="13">
        <f t="shared" si="238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>E3729/D3729</f>
        <v>1.0075000000000001</v>
      </c>
      <c r="S3729" t="str">
        <f t="shared" si="240"/>
        <v>theater</v>
      </c>
      <c r="T3729" t="str">
        <f t="shared" si="239"/>
        <v>plays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7"/>
        <v>42235.171018518522</v>
      </c>
      <c r="K3730">
        <v>1437365176</v>
      </c>
      <c r="L3730" s="13">
        <f t="shared" si="238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>E3730/D3730</f>
        <v>9.3100000000000002E-2</v>
      </c>
      <c r="S3730" t="str">
        <f t="shared" si="240"/>
        <v>theater</v>
      </c>
      <c r="T3730" t="str">
        <f t="shared" si="239"/>
        <v>plays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7"/>
        <v>42086.16333333333</v>
      </c>
      <c r="K3731">
        <v>1423198512</v>
      </c>
      <c r="L3731" s="13">
        <f t="shared" si="238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>E3731/D3731</f>
        <v>7.2400000000000006E-2</v>
      </c>
      <c r="S3731" t="str">
        <f t="shared" si="240"/>
        <v>theater</v>
      </c>
      <c r="T3731" t="str">
        <f t="shared" si="239"/>
        <v>plays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7"/>
        <v>42233.677766203706</v>
      </c>
      <c r="K3732">
        <v>1437236159</v>
      </c>
      <c r="L3732" s="13">
        <f t="shared" si="238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>E3732/D3732</f>
        <v>0.1</v>
      </c>
      <c r="S3732" t="str">
        <f t="shared" si="240"/>
        <v>theater</v>
      </c>
      <c r="T3732" t="str">
        <f t="shared" si="239"/>
        <v>plays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7"/>
        <v>42014.140972222223</v>
      </c>
      <c r="K3733">
        <v>1418234646</v>
      </c>
      <c r="L3733" s="13">
        <f t="shared" si="238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>E3733/D3733</f>
        <v>0.11272727272727273</v>
      </c>
      <c r="S3733" t="str">
        <f t="shared" si="240"/>
        <v>theater</v>
      </c>
      <c r="T3733" t="str">
        <f t="shared" si="239"/>
        <v>plays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7"/>
        <v>42028.5</v>
      </c>
      <c r="K3734">
        <v>1416932133</v>
      </c>
      <c r="L3734" s="13">
        <f t="shared" si="238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>E3734/D3734</f>
        <v>0.15411764705882353</v>
      </c>
      <c r="S3734" t="str">
        <f t="shared" si="240"/>
        <v>theater</v>
      </c>
      <c r="T3734" t="str">
        <f t="shared" si="239"/>
        <v>plays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7"/>
        <v>42112.9375</v>
      </c>
      <c r="K3735">
        <v>1428539708</v>
      </c>
      <c r="L3735" s="13">
        <f t="shared" si="238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>E3735/D3735</f>
        <v>0</v>
      </c>
      <c r="S3735" t="str">
        <f t="shared" si="240"/>
        <v>theater</v>
      </c>
      <c r="T3735" t="str">
        <f t="shared" si="239"/>
        <v>plays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7"/>
        <v>42149.901574074072</v>
      </c>
      <c r="K3736">
        <v>1427405896</v>
      </c>
      <c r="L3736" s="13">
        <f t="shared" si="238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>E3736/D3736</f>
        <v>0.28466666666666668</v>
      </c>
      <c r="S3736" t="str">
        <f t="shared" si="240"/>
        <v>theater</v>
      </c>
      <c r="T3736" t="str">
        <f t="shared" si="239"/>
        <v>plays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7"/>
        <v>42152.693159722221</v>
      </c>
      <c r="K3737">
        <v>1430239089</v>
      </c>
      <c r="L3737" s="13">
        <f t="shared" si="238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>E3737/D3737</f>
        <v>0.13333333333333333</v>
      </c>
      <c r="S3737" t="str">
        <f t="shared" si="240"/>
        <v>theater</v>
      </c>
      <c r="T3737" t="str">
        <f t="shared" si="239"/>
        <v>plays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7"/>
        <v>42086.75</v>
      </c>
      <c r="K3738">
        <v>1423847093</v>
      </c>
      <c r="L3738" s="13">
        <f t="shared" si="238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>E3738/D3738</f>
        <v>6.6666666666666671E-3</v>
      </c>
      <c r="S3738" t="str">
        <f t="shared" si="240"/>
        <v>theater</v>
      </c>
      <c r="T3738" t="str">
        <f t="shared" si="239"/>
        <v>plays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7"/>
        <v>42320.290972222225</v>
      </c>
      <c r="K3739">
        <v>1445358903</v>
      </c>
      <c r="L3739" s="13">
        <f t="shared" si="238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>E3739/D3739</f>
        <v>0.21428571428571427</v>
      </c>
      <c r="S3739" t="str">
        <f t="shared" si="240"/>
        <v>theater</v>
      </c>
      <c r="T3739" t="str">
        <f t="shared" si="239"/>
        <v>plays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7"/>
        <v>41835.916666666664</v>
      </c>
      <c r="K3740">
        <v>1403562705</v>
      </c>
      <c r="L3740" s="13">
        <f t="shared" si="238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>E3740/D3740</f>
        <v>0.18</v>
      </c>
      <c r="S3740" t="str">
        <f t="shared" si="240"/>
        <v>theater</v>
      </c>
      <c r="T3740" t="str">
        <f t="shared" si="239"/>
        <v>plays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7"/>
        <v>42568.449861111112</v>
      </c>
      <c r="K3741">
        <v>1467024468</v>
      </c>
      <c r="L3741" s="13">
        <f t="shared" si="238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>E3741/D3741</f>
        <v>0.20125000000000001</v>
      </c>
      <c r="S3741" t="str">
        <f t="shared" si="240"/>
        <v>theater</v>
      </c>
      <c r="T3741" t="str">
        <f t="shared" si="239"/>
        <v>plays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7"/>
        <v>41863.079143518517</v>
      </c>
      <c r="K3742">
        <v>1405217355</v>
      </c>
      <c r="L3742" s="13">
        <f t="shared" si="238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>E3742/D3742</f>
        <v>0.17899999999999999</v>
      </c>
      <c r="S3742" t="str">
        <f t="shared" si="240"/>
        <v>theater</v>
      </c>
      <c r="T3742" t="str">
        <f t="shared" si="239"/>
        <v>plays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7"/>
        <v>42355.920717592591</v>
      </c>
      <c r="K3743">
        <v>1447797950</v>
      </c>
      <c r="L3743" s="13">
        <f t="shared" si="238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>E3743/D3743</f>
        <v>0</v>
      </c>
      <c r="S3743" t="str">
        <f t="shared" si="240"/>
        <v>theater</v>
      </c>
      <c r="T3743" t="str">
        <f t="shared" si="239"/>
        <v>plays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7"/>
        <v>41888.214629629627</v>
      </c>
      <c r="K3744">
        <v>1407388144</v>
      </c>
      <c r="L3744" s="13">
        <f t="shared" si="238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>E3744/D3744</f>
        <v>0.02</v>
      </c>
      <c r="S3744" t="str">
        <f t="shared" si="240"/>
        <v>theater</v>
      </c>
      <c r="T3744" t="str">
        <f t="shared" si="239"/>
        <v>plays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7"/>
        <v>41823.710231481484</v>
      </c>
      <c r="K3745">
        <v>1401814964</v>
      </c>
      <c r="L3745" s="13">
        <f t="shared" si="238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>E3745/D3745</f>
        <v>0</v>
      </c>
      <c r="S3745" t="str">
        <f t="shared" si="240"/>
        <v>theater</v>
      </c>
      <c r="T3745" t="str">
        <f t="shared" si="239"/>
        <v>plays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7"/>
        <v>41825.165972222225</v>
      </c>
      <c r="K3746">
        <v>1401823952</v>
      </c>
      <c r="L3746" s="13">
        <f t="shared" si="238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>E3746/D3746</f>
        <v>0</v>
      </c>
      <c r="S3746" t="str">
        <f t="shared" si="240"/>
        <v>theater</v>
      </c>
      <c r="T3746" t="str">
        <f t="shared" si="239"/>
        <v>plays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7"/>
        <v>41861.697939814818</v>
      </c>
      <c r="K3747">
        <v>1405097102</v>
      </c>
      <c r="L3747" s="13">
        <f t="shared" si="238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>E3747/D3747</f>
        <v>0.1</v>
      </c>
      <c r="S3747" t="str">
        <f t="shared" si="240"/>
        <v>theater</v>
      </c>
      <c r="T3747" t="str">
        <f t="shared" si="239"/>
        <v>plays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7"/>
        <v>42651.389340277776</v>
      </c>
      <c r="K3748">
        <v>1473326439</v>
      </c>
      <c r="L3748" s="13">
        <f t="shared" si="238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>E3748/D3748</f>
        <v>2.3764705882352941E-2</v>
      </c>
      <c r="S3748" t="str">
        <f t="shared" si="240"/>
        <v>theater</v>
      </c>
      <c r="T3748" t="str">
        <f t="shared" si="239"/>
        <v>plays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7"/>
        <v>42190.957638888889</v>
      </c>
      <c r="K3749">
        <v>1433833896</v>
      </c>
      <c r="L3749" s="13">
        <f t="shared" si="238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>E3749/D3749</f>
        <v>0.01</v>
      </c>
      <c r="S3749" t="str">
        <f t="shared" si="240"/>
        <v>theater</v>
      </c>
      <c r="T3749" t="str">
        <f t="shared" si="239"/>
        <v>plays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7"/>
        <v>42416.249305555553</v>
      </c>
      <c r="K3750">
        <v>1453827436</v>
      </c>
      <c r="L3750" s="13">
        <f t="shared" si="238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>E3750/D3750</f>
        <v>1.0351999999999999</v>
      </c>
      <c r="S3750" t="str">
        <f t="shared" si="240"/>
        <v>theater</v>
      </c>
      <c r="T3750" t="str">
        <f t="shared" si="239"/>
        <v>musical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7"/>
        <v>42489.165972222225</v>
      </c>
      <c r="K3751">
        <v>1459220588</v>
      </c>
      <c r="L3751" s="13">
        <f t="shared" si="238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>E3751/D3751</f>
        <v>1.05</v>
      </c>
      <c r="S3751" t="str">
        <f t="shared" si="240"/>
        <v>theater</v>
      </c>
      <c r="T3751" t="str">
        <f t="shared" si="239"/>
        <v>musical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7"/>
        <v>42045.332638888889</v>
      </c>
      <c r="K3752">
        <v>1421105608</v>
      </c>
      <c r="L3752" s="13">
        <f t="shared" si="238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>E3752/D3752</f>
        <v>1.0044999999999999</v>
      </c>
      <c r="S3752" t="str">
        <f t="shared" si="240"/>
        <v>theater</v>
      </c>
      <c r="T3752" t="str">
        <f t="shared" si="239"/>
        <v>musical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7"/>
        <v>42462.993900462956</v>
      </c>
      <c r="K3753">
        <v>1454460673</v>
      </c>
      <c r="L3753" s="13">
        <f t="shared" si="238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>E3753/D3753</f>
        <v>1.3260000000000001</v>
      </c>
      <c r="S3753" t="str">
        <f t="shared" si="240"/>
        <v>theater</v>
      </c>
      <c r="T3753" t="str">
        <f t="shared" si="239"/>
        <v>musical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7"/>
        <v>42659.875</v>
      </c>
      <c r="K3754">
        <v>1473189335</v>
      </c>
      <c r="L3754" s="13">
        <f t="shared" si="238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>E3754/D3754</f>
        <v>1.1299999999999999</v>
      </c>
      <c r="S3754" t="str">
        <f t="shared" si="240"/>
        <v>theater</v>
      </c>
      <c r="T3754" t="str">
        <f t="shared" si="239"/>
        <v>musical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7"/>
        <v>42158</v>
      </c>
      <c r="K3755">
        <v>1430768800</v>
      </c>
      <c r="L3755" s="13">
        <f t="shared" si="238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>E3755/D3755</f>
        <v>1.0334000000000001</v>
      </c>
      <c r="S3755" t="str">
        <f t="shared" si="240"/>
        <v>theater</v>
      </c>
      <c r="T3755" t="str">
        <f t="shared" si="239"/>
        <v>musical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7"/>
        <v>41846.207638888889</v>
      </c>
      <c r="K3756">
        <v>1403125737</v>
      </c>
      <c r="L3756" s="13">
        <f t="shared" si="238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>E3756/D3756</f>
        <v>1.2</v>
      </c>
      <c r="S3756" t="str">
        <f t="shared" si="240"/>
        <v>theater</v>
      </c>
      <c r="T3756" t="str">
        <f t="shared" si="239"/>
        <v>musical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7"/>
        <v>42475.866979166662</v>
      </c>
      <c r="K3757">
        <v>1458161307</v>
      </c>
      <c r="L3757" s="13">
        <f t="shared" si="238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>E3757/D3757</f>
        <v>1.2963636363636364</v>
      </c>
      <c r="S3757" t="str">
        <f t="shared" si="240"/>
        <v>theater</v>
      </c>
      <c r="T3757" t="str">
        <f t="shared" si="239"/>
        <v>musical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7"/>
        <v>41801.814791666664</v>
      </c>
      <c r="K3758">
        <v>1399923198</v>
      </c>
      <c r="L3758" s="13">
        <f t="shared" si="238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>E3758/D3758</f>
        <v>1.0111111111111111</v>
      </c>
      <c r="S3758" t="str">
        <f t="shared" si="240"/>
        <v>theater</v>
      </c>
      <c r="T3758" t="str">
        <f t="shared" si="239"/>
        <v>musical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7"/>
        <v>41974.850868055553</v>
      </c>
      <c r="K3759">
        <v>1415737515</v>
      </c>
      <c r="L3759" s="13">
        <f t="shared" si="238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>E3759/D3759</f>
        <v>1.0851428571428572</v>
      </c>
      <c r="S3759" t="str">
        <f t="shared" si="240"/>
        <v>theater</v>
      </c>
      <c r="T3759" t="str">
        <f t="shared" si="239"/>
        <v>musical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7"/>
        <v>41778.208333333336</v>
      </c>
      <c r="K3760">
        <v>1397819938</v>
      </c>
      <c r="L3760" s="13">
        <f t="shared" si="238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>E3760/D3760</f>
        <v>1.0233333333333334</v>
      </c>
      <c r="S3760" t="str">
        <f t="shared" si="240"/>
        <v>theater</v>
      </c>
      <c r="T3760" t="str">
        <f t="shared" si="239"/>
        <v>musical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7"/>
        <v>42242.108252314814</v>
      </c>
      <c r="K3761">
        <v>1435372553</v>
      </c>
      <c r="L3761" s="13">
        <f t="shared" si="238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>E3761/D3761</f>
        <v>1.1024425000000002</v>
      </c>
      <c r="S3761" t="str">
        <f t="shared" si="240"/>
        <v>theater</v>
      </c>
      <c r="T3761" t="str">
        <f t="shared" si="239"/>
        <v>musical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7"/>
        <v>41764.525300925925</v>
      </c>
      <c r="K3762">
        <v>1397133386</v>
      </c>
      <c r="L3762" s="13">
        <f t="shared" si="238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>E3762/D3762</f>
        <v>1.010154</v>
      </c>
      <c r="S3762" t="str">
        <f t="shared" si="240"/>
        <v>theater</v>
      </c>
      <c r="T3762" t="str">
        <f t="shared" si="239"/>
        <v>musical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7"/>
        <v>42226.958333333328</v>
      </c>
      <c r="K3763">
        <v>1434625937</v>
      </c>
      <c r="L3763" s="13">
        <f t="shared" si="238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>E3763/D3763</f>
        <v>1</v>
      </c>
      <c r="S3763" t="str">
        <f t="shared" si="240"/>
        <v>theater</v>
      </c>
      <c r="T3763" t="str">
        <f t="shared" si="239"/>
        <v>musical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7"/>
        <v>42218.813530092593</v>
      </c>
      <c r="K3764">
        <v>1436383889</v>
      </c>
      <c r="L3764" s="13">
        <f t="shared" si="238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>E3764/D3764</f>
        <v>1.0624</v>
      </c>
      <c r="S3764" t="str">
        <f t="shared" si="240"/>
        <v>theater</v>
      </c>
      <c r="T3764" t="str">
        <f t="shared" si="239"/>
        <v>musical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7"/>
        <v>42095.708634259259</v>
      </c>
      <c r="K3765">
        <v>1425319226</v>
      </c>
      <c r="L3765" s="13">
        <f t="shared" si="238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>E3765/D3765</f>
        <v>1</v>
      </c>
      <c r="S3765" t="str">
        <f t="shared" si="240"/>
        <v>theater</v>
      </c>
      <c r="T3765" t="str">
        <f t="shared" si="239"/>
        <v>musical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7"/>
        <v>42519.024999999994</v>
      </c>
      <c r="K3766">
        <v>1462824832</v>
      </c>
      <c r="L3766" s="13">
        <f t="shared" si="238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>E3766/D3766</f>
        <v>1</v>
      </c>
      <c r="S3766" t="str">
        <f t="shared" si="240"/>
        <v>theater</v>
      </c>
      <c r="T3766" t="str">
        <f t="shared" si="239"/>
        <v>musical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7"/>
        <v>41850.776412037041</v>
      </c>
      <c r="K3767">
        <v>1404153482</v>
      </c>
      <c r="L3767" s="13">
        <f t="shared" si="238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>E3767/D3767</f>
        <v>1.1345714285714286</v>
      </c>
      <c r="S3767" t="str">
        <f t="shared" si="240"/>
        <v>theater</v>
      </c>
      <c r="T3767" t="str">
        <f t="shared" si="239"/>
        <v>musical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7"/>
        <v>41823.167187500003</v>
      </c>
      <c r="K3768">
        <v>1401336045</v>
      </c>
      <c r="L3768" s="13">
        <f t="shared" si="238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>E3768/D3768</f>
        <v>1.0265010000000001</v>
      </c>
      <c r="S3768" t="str">
        <f t="shared" si="240"/>
        <v>theater</v>
      </c>
      <c r="T3768" t="str">
        <f t="shared" si="239"/>
        <v>musical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7"/>
        <v>42064.207638888889</v>
      </c>
      <c r="K3769">
        <v>1423960097</v>
      </c>
      <c r="L3769" s="13">
        <f t="shared" si="238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>E3769/D3769</f>
        <v>1.1675</v>
      </c>
      <c r="S3769" t="str">
        <f t="shared" si="240"/>
        <v>theater</v>
      </c>
      <c r="T3769" t="str">
        <f t="shared" si="239"/>
        <v>musical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7"/>
        <v>41802.727893518517</v>
      </c>
      <c r="K3770">
        <v>1400002090</v>
      </c>
      <c r="L3770" s="13">
        <f t="shared" si="238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>E3770/D3770</f>
        <v>1.0765274999999999</v>
      </c>
      <c r="S3770" t="str">
        <f t="shared" si="240"/>
        <v>theater</v>
      </c>
      <c r="T3770" t="str">
        <f t="shared" si="239"/>
        <v>musical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7"/>
        <v>42475.598136574074</v>
      </c>
      <c r="K3771">
        <v>1458138079</v>
      </c>
      <c r="L3771" s="13">
        <f t="shared" si="238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>E3771/D3771</f>
        <v>1</v>
      </c>
      <c r="S3771" t="str">
        <f t="shared" si="240"/>
        <v>theater</v>
      </c>
      <c r="T3771" t="str">
        <f t="shared" si="239"/>
        <v>musical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7"/>
        <v>42168.930671296301</v>
      </c>
      <c r="K3772">
        <v>1431642010</v>
      </c>
      <c r="L3772" s="13">
        <f t="shared" si="238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>E3772/D3772</f>
        <v>1</v>
      </c>
      <c r="S3772" t="str">
        <f t="shared" si="240"/>
        <v>theater</v>
      </c>
      <c r="T3772" t="str">
        <f t="shared" si="239"/>
        <v>musical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7"/>
        <v>42508</v>
      </c>
      <c r="K3773">
        <v>1462307652</v>
      </c>
      <c r="L3773" s="13">
        <f t="shared" si="238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>E3773/D3773</f>
        <v>1.46</v>
      </c>
      <c r="S3773" t="str">
        <f t="shared" si="240"/>
        <v>theater</v>
      </c>
      <c r="T3773" t="str">
        <f t="shared" si="239"/>
        <v>musical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7"/>
        <v>42703.25</v>
      </c>
      <c r="K3774">
        <v>1478616506</v>
      </c>
      <c r="L3774" s="13">
        <f t="shared" si="238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>E3774/D3774</f>
        <v>1.1020000000000001</v>
      </c>
      <c r="S3774" t="str">
        <f t="shared" si="240"/>
        <v>theater</v>
      </c>
      <c r="T3774" t="str">
        <f t="shared" si="239"/>
        <v>musical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7"/>
        <v>42689.088888888888</v>
      </c>
      <c r="K3775">
        <v>1476317247</v>
      </c>
      <c r="L3775" s="13">
        <f t="shared" si="238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>E3775/D3775</f>
        <v>1.0820000000000001</v>
      </c>
      <c r="S3775" t="str">
        <f t="shared" si="240"/>
        <v>theater</v>
      </c>
      <c r="T3775" t="str">
        <f t="shared" si="239"/>
        <v>musical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7"/>
        <v>42103.792303240742</v>
      </c>
      <c r="K3776">
        <v>1427223655</v>
      </c>
      <c r="L3776" s="13">
        <f t="shared" si="238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>E3776/D3776</f>
        <v>1</v>
      </c>
      <c r="S3776" t="str">
        <f t="shared" si="240"/>
        <v>theater</v>
      </c>
      <c r="T3776" t="str">
        <f t="shared" si="239"/>
        <v>musical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7"/>
        <v>42103.166666666672</v>
      </c>
      <c r="K3777">
        <v>1426199843</v>
      </c>
      <c r="L3777" s="13">
        <f t="shared" si="238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>E3777/D3777</f>
        <v>1.0024999999999999</v>
      </c>
      <c r="S3777" t="str">
        <f t="shared" si="240"/>
        <v>theater</v>
      </c>
      <c r="T3777" t="str">
        <f t="shared" si="239"/>
        <v>musical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7"/>
        <v>41852.041666666664</v>
      </c>
      <c r="K3778">
        <v>1403599778</v>
      </c>
      <c r="L3778" s="13">
        <f t="shared" si="238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>E3778/D3778</f>
        <v>1.0671250000000001</v>
      </c>
      <c r="S3778" t="str">
        <f t="shared" si="240"/>
        <v>theater</v>
      </c>
      <c r="T3778" t="str">
        <f t="shared" si="239"/>
        <v>musical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41">(((I3779/60)/60)/24)+DATE(1970,1,1)</f>
        <v>41909.166666666664</v>
      </c>
      <c r="K3779">
        <v>1409884821</v>
      </c>
      <c r="L3779" s="13">
        <f t="shared" ref="L3779:L3842" si="242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>E3779/D3779</f>
        <v>1.4319999999999999</v>
      </c>
      <c r="S3779" t="str">
        <f t="shared" si="240"/>
        <v>theater</v>
      </c>
      <c r="T3779" t="str">
        <f t="shared" ref="T3779:T3842" si="243">RIGHT(P3779,LEN(P3779)-SEARCH("/",P3779))</f>
        <v>musical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41"/>
        <v>42049.819212962961</v>
      </c>
      <c r="K3780">
        <v>1418758780</v>
      </c>
      <c r="L3780" s="13">
        <f t="shared" si="242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>E3780/D3780</f>
        <v>1.0504166666666668</v>
      </c>
      <c r="S3780" t="str">
        <f t="shared" si="240"/>
        <v>theater</v>
      </c>
      <c r="T3780" t="str">
        <f t="shared" si="243"/>
        <v>musical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41"/>
        <v>42455.693750000006</v>
      </c>
      <c r="K3781">
        <v>1456421940</v>
      </c>
      <c r="L3781" s="13">
        <f t="shared" si="242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>E3781/D3781</f>
        <v>1.0398000000000001</v>
      </c>
      <c r="S3781" t="str">
        <f t="shared" si="240"/>
        <v>theater</v>
      </c>
      <c r="T3781" t="str">
        <f t="shared" si="243"/>
        <v>musical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41"/>
        <v>42198.837499999994</v>
      </c>
      <c r="K3782">
        <v>1433999785</v>
      </c>
      <c r="L3782" s="13">
        <f t="shared" si="242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>E3782/D3782</f>
        <v>1.2</v>
      </c>
      <c r="S3782" t="str">
        <f t="shared" si="240"/>
        <v>theater</v>
      </c>
      <c r="T3782" t="str">
        <f t="shared" si="243"/>
        <v>musical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41"/>
        <v>41890.882928240739</v>
      </c>
      <c r="K3783">
        <v>1408050685</v>
      </c>
      <c r="L3783" s="13">
        <f t="shared" si="242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>E3783/D3783</f>
        <v>1.0966666666666667</v>
      </c>
      <c r="S3783" t="str">
        <f t="shared" si="240"/>
        <v>theater</v>
      </c>
      <c r="T3783" t="str">
        <f t="shared" si="243"/>
        <v>musical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41"/>
        <v>42575.958333333328</v>
      </c>
      <c r="K3784">
        <v>1466887297</v>
      </c>
      <c r="L3784" s="13">
        <f t="shared" si="242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>E3784/D3784</f>
        <v>1.0175000000000001</v>
      </c>
      <c r="S3784" t="str">
        <f t="shared" si="240"/>
        <v>theater</v>
      </c>
      <c r="T3784" t="str">
        <f t="shared" si="243"/>
        <v>musical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41"/>
        <v>42444.666666666672</v>
      </c>
      <c r="K3785">
        <v>1455938520</v>
      </c>
      <c r="L3785" s="13">
        <f t="shared" si="242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>E3785/D3785</f>
        <v>1.2891666666666666</v>
      </c>
      <c r="S3785" t="str">
        <f t="shared" si="240"/>
        <v>theater</v>
      </c>
      <c r="T3785" t="str">
        <f t="shared" si="243"/>
        <v>musical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41"/>
        <v>42561.980694444443</v>
      </c>
      <c r="K3786">
        <v>1465601532</v>
      </c>
      <c r="L3786" s="13">
        <f t="shared" si="242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>E3786/D3786</f>
        <v>1.1499999999999999</v>
      </c>
      <c r="S3786" t="str">
        <f t="shared" si="240"/>
        <v>theater</v>
      </c>
      <c r="T3786" t="str">
        <f t="shared" si="243"/>
        <v>musical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41"/>
        <v>42584.418749999997</v>
      </c>
      <c r="K3787">
        <v>1467040769</v>
      </c>
      <c r="L3787" s="13">
        <f t="shared" si="242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>E3787/D3787</f>
        <v>1.5075000000000001</v>
      </c>
      <c r="S3787" t="str">
        <f t="shared" ref="S3787:S3850" si="244">LEFT(P3787,SEARCH("/",P3787)-1)</f>
        <v>theater</v>
      </c>
      <c r="T3787" t="str">
        <f t="shared" si="243"/>
        <v>musical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41"/>
        <v>42517.037905092591</v>
      </c>
      <c r="K3788">
        <v>1461718475</v>
      </c>
      <c r="L3788" s="13">
        <f t="shared" si="242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>E3788/D3788</f>
        <v>1.1096666666666666</v>
      </c>
      <c r="S3788" t="str">
        <f t="shared" si="244"/>
        <v>theater</v>
      </c>
      <c r="T3788" t="str">
        <f t="shared" si="243"/>
        <v>musical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41"/>
        <v>42196.165972222225</v>
      </c>
      <c r="K3789">
        <v>1434113406</v>
      </c>
      <c r="L3789" s="13">
        <f t="shared" si="242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>E3789/D3789</f>
        <v>1.0028571428571429</v>
      </c>
      <c r="S3789" t="str">
        <f t="shared" si="244"/>
        <v>theater</v>
      </c>
      <c r="T3789" t="str">
        <f t="shared" si="243"/>
        <v>musical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41"/>
        <v>42361.679166666669</v>
      </c>
      <c r="K3790">
        <v>1448469719</v>
      </c>
      <c r="L3790" s="13">
        <f t="shared" si="242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>E3790/D3790</f>
        <v>6.6666666666666671E-3</v>
      </c>
      <c r="S3790" t="str">
        <f t="shared" si="244"/>
        <v>theater</v>
      </c>
      <c r="T3790" t="str">
        <f t="shared" si="243"/>
        <v>musical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41"/>
        <v>42170.798819444448</v>
      </c>
      <c r="K3791">
        <v>1431630618</v>
      </c>
      <c r="L3791" s="13">
        <f t="shared" si="242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>E3791/D3791</f>
        <v>3.267605633802817E-2</v>
      </c>
      <c r="S3791" t="str">
        <f t="shared" si="244"/>
        <v>theater</v>
      </c>
      <c r="T3791" t="str">
        <f t="shared" si="243"/>
        <v>musical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41"/>
        <v>42696.708599537036</v>
      </c>
      <c r="K3792">
        <v>1477238423</v>
      </c>
      <c r="L3792" s="13">
        <f t="shared" si="242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>E3792/D3792</f>
        <v>0</v>
      </c>
      <c r="S3792" t="str">
        <f t="shared" si="244"/>
        <v>theater</v>
      </c>
      <c r="T3792" t="str">
        <f t="shared" si="243"/>
        <v>musical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41"/>
        <v>41826.692037037035</v>
      </c>
      <c r="K3793">
        <v>1399480592</v>
      </c>
      <c r="L3793" s="13">
        <f t="shared" si="242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>E3793/D3793</f>
        <v>0</v>
      </c>
      <c r="S3793" t="str">
        <f t="shared" si="244"/>
        <v>theater</v>
      </c>
      <c r="T3793" t="str">
        <f t="shared" si="243"/>
        <v>musical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41"/>
        <v>42200.447013888886</v>
      </c>
      <c r="K3794">
        <v>1434365022</v>
      </c>
      <c r="L3794" s="13">
        <f t="shared" si="242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>E3794/D3794</f>
        <v>2.8E-3</v>
      </c>
      <c r="S3794" t="str">
        <f t="shared" si="244"/>
        <v>theater</v>
      </c>
      <c r="T3794" t="str">
        <f t="shared" si="243"/>
        <v>musical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41"/>
        <v>41989.938993055555</v>
      </c>
      <c r="K3795">
        <v>1416954729</v>
      </c>
      <c r="L3795" s="13">
        <f t="shared" si="242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>E3795/D3795</f>
        <v>0.59657142857142853</v>
      </c>
      <c r="S3795" t="str">
        <f t="shared" si="244"/>
        <v>theater</v>
      </c>
      <c r="T3795" t="str">
        <f t="shared" si="243"/>
        <v>musical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41"/>
        <v>42162.58048611111</v>
      </c>
      <c r="K3796">
        <v>1431093354</v>
      </c>
      <c r="L3796" s="13">
        <f t="shared" si="242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>E3796/D3796</f>
        <v>0.01</v>
      </c>
      <c r="S3796" t="str">
        <f t="shared" si="244"/>
        <v>theater</v>
      </c>
      <c r="T3796" t="str">
        <f t="shared" si="243"/>
        <v>musical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41"/>
        <v>42244.9375</v>
      </c>
      <c r="K3797">
        <v>1437042490</v>
      </c>
      <c r="L3797" s="13">
        <f t="shared" si="242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>E3797/D3797</f>
        <v>1.6666666666666666E-2</v>
      </c>
      <c r="S3797" t="str">
        <f t="shared" si="244"/>
        <v>theater</v>
      </c>
      <c r="T3797" t="str">
        <f t="shared" si="243"/>
        <v>musical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41"/>
        <v>42749.029583333337</v>
      </c>
      <c r="K3798">
        <v>1479170556</v>
      </c>
      <c r="L3798" s="13">
        <f t="shared" si="242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>E3798/D3798</f>
        <v>4.4444444444444447E-5</v>
      </c>
      <c r="S3798" t="str">
        <f t="shared" si="244"/>
        <v>theater</v>
      </c>
      <c r="T3798" t="str">
        <f t="shared" si="243"/>
        <v>musical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41"/>
        <v>42114.881539351853</v>
      </c>
      <c r="K3799">
        <v>1426972165</v>
      </c>
      <c r="L3799" s="13">
        <f t="shared" si="242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>E3799/D3799</f>
        <v>0.89666666666666661</v>
      </c>
      <c r="S3799" t="str">
        <f t="shared" si="244"/>
        <v>theater</v>
      </c>
      <c r="T3799" t="str">
        <f t="shared" si="243"/>
        <v>musical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41"/>
        <v>41861.722777777781</v>
      </c>
      <c r="K3800">
        <v>1405099248</v>
      </c>
      <c r="L3800" s="13">
        <f t="shared" si="242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>E3800/D3800</f>
        <v>1.4642857142857143E-2</v>
      </c>
      <c r="S3800" t="str">
        <f t="shared" si="244"/>
        <v>theater</v>
      </c>
      <c r="T3800" t="str">
        <f t="shared" si="243"/>
        <v>musical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41"/>
        <v>42440.93105324074</v>
      </c>
      <c r="K3801">
        <v>1455142843</v>
      </c>
      <c r="L3801" s="13">
        <f t="shared" si="242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>E3801/D3801</f>
        <v>4.02E-2</v>
      </c>
      <c r="S3801" t="str">
        <f t="shared" si="244"/>
        <v>theater</v>
      </c>
      <c r="T3801" t="str">
        <f t="shared" si="243"/>
        <v>musical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41"/>
        <v>42015.207638888889</v>
      </c>
      <c r="K3802">
        <v>1418146883</v>
      </c>
      <c r="L3802" s="13">
        <f t="shared" si="242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>E3802/D3802</f>
        <v>4.0045454545454544E-2</v>
      </c>
      <c r="S3802" t="str">
        <f t="shared" si="244"/>
        <v>theater</v>
      </c>
      <c r="T3802" t="str">
        <f t="shared" si="243"/>
        <v>musical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41"/>
        <v>42006.676111111112</v>
      </c>
      <c r="K3803">
        <v>1417536816</v>
      </c>
      <c r="L3803" s="13">
        <f t="shared" si="242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>E3803/D3803</f>
        <v>8.5199999999999998E-2</v>
      </c>
      <c r="S3803" t="str">
        <f t="shared" si="244"/>
        <v>theater</v>
      </c>
      <c r="T3803" t="str">
        <f t="shared" si="243"/>
        <v>musical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41"/>
        <v>42299.126226851848</v>
      </c>
      <c r="K3804">
        <v>1442890906</v>
      </c>
      <c r="L3804" s="13">
        <f t="shared" si="242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>E3804/D3804</f>
        <v>0</v>
      </c>
      <c r="S3804" t="str">
        <f t="shared" si="244"/>
        <v>theater</v>
      </c>
      <c r="T3804" t="str">
        <f t="shared" si="243"/>
        <v>musical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41"/>
        <v>42433.971851851849</v>
      </c>
      <c r="K3805">
        <v>1454541568</v>
      </c>
      <c r="L3805" s="13">
        <f t="shared" si="242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>E3805/D3805</f>
        <v>0.19650000000000001</v>
      </c>
      <c r="S3805" t="str">
        <f t="shared" si="244"/>
        <v>theater</v>
      </c>
      <c r="T3805" t="str">
        <f t="shared" si="243"/>
        <v>musical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41"/>
        <v>42582.291666666672</v>
      </c>
      <c r="K3806">
        <v>1465172024</v>
      </c>
      <c r="L3806" s="13">
        <f t="shared" si="242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>E3806/D3806</f>
        <v>0</v>
      </c>
      <c r="S3806" t="str">
        <f t="shared" si="244"/>
        <v>theater</v>
      </c>
      <c r="T3806" t="str">
        <f t="shared" si="243"/>
        <v>musical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41"/>
        <v>41909.887037037035</v>
      </c>
      <c r="K3807">
        <v>1406668640</v>
      </c>
      <c r="L3807" s="13">
        <f t="shared" si="242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>E3807/D3807</f>
        <v>2.0000000000000002E-5</v>
      </c>
      <c r="S3807" t="str">
        <f t="shared" si="244"/>
        <v>theater</v>
      </c>
      <c r="T3807" t="str">
        <f t="shared" si="243"/>
        <v>musical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41"/>
        <v>41819.259039351848</v>
      </c>
      <c r="K3808">
        <v>1402294381</v>
      </c>
      <c r="L3808" s="13">
        <f t="shared" si="242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>E3808/D3808</f>
        <v>6.6666666666666664E-4</v>
      </c>
      <c r="S3808" t="str">
        <f t="shared" si="244"/>
        <v>theater</v>
      </c>
      <c r="T3808" t="str">
        <f t="shared" si="243"/>
        <v>musical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41"/>
        <v>42097.909016203703</v>
      </c>
      <c r="K3809">
        <v>1427492939</v>
      </c>
      <c r="L3809" s="13">
        <f t="shared" si="242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>E3809/D3809</f>
        <v>0.30333333333333334</v>
      </c>
      <c r="S3809" t="str">
        <f t="shared" si="244"/>
        <v>theater</v>
      </c>
      <c r="T3809" t="str">
        <f t="shared" si="243"/>
        <v>musical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41"/>
        <v>42119.412256944444</v>
      </c>
      <c r="K3810">
        <v>1424775219</v>
      </c>
      <c r="L3810" s="13">
        <f t="shared" si="242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>E3810/D3810</f>
        <v>1</v>
      </c>
      <c r="S3810" t="str">
        <f t="shared" si="244"/>
        <v>theater</v>
      </c>
      <c r="T3810" t="str">
        <f t="shared" si="243"/>
        <v>plays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41"/>
        <v>41850.958333333336</v>
      </c>
      <c r="K3811">
        <v>1402403907</v>
      </c>
      <c r="L3811" s="13">
        <f t="shared" si="242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>E3811/D3811</f>
        <v>1.0125</v>
      </c>
      <c r="S3811" t="str">
        <f t="shared" si="244"/>
        <v>theater</v>
      </c>
      <c r="T3811" t="str">
        <f t="shared" si="243"/>
        <v>plays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41"/>
        <v>42084.807384259257</v>
      </c>
      <c r="K3812">
        <v>1424377358</v>
      </c>
      <c r="L3812" s="13">
        <f t="shared" si="242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>E3812/D3812</f>
        <v>1.2173333333333334</v>
      </c>
      <c r="S3812" t="str">
        <f t="shared" si="244"/>
        <v>theater</v>
      </c>
      <c r="T3812" t="str">
        <f t="shared" si="243"/>
        <v>plays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41"/>
        <v>42521.458333333328</v>
      </c>
      <c r="K3813">
        <v>1461769373</v>
      </c>
      <c r="L3813" s="13">
        <f t="shared" si="242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>E3813/D3813</f>
        <v>3.3</v>
      </c>
      <c r="S3813" t="str">
        <f t="shared" si="244"/>
        <v>theater</v>
      </c>
      <c r="T3813" t="str">
        <f t="shared" si="243"/>
        <v>plays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41"/>
        <v>42156.165972222225</v>
      </c>
      <c r="K3814">
        <v>1429120908</v>
      </c>
      <c r="L3814" s="13">
        <f t="shared" si="242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>E3814/D3814</f>
        <v>1.0954999999999999</v>
      </c>
      <c r="S3814" t="str">
        <f t="shared" si="244"/>
        <v>theater</v>
      </c>
      <c r="T3814" t="str">
        <f t="shared" si="243"/>
        <v>plays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41"/>
        <v>42535.904861111107</v>
      </c>
      <c r="K3815">
        <v>1462603021</v>
      </c>
      <c r="L3815" s="13">
        <f t="shared" si="242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>E3815/D3815</f>
        <v>1.0095190476190474</v>
      </c>
      <c r="S3815" t="str">
        <f t="shared" si="244"/>
        <v>theater</v>
      </c>
      <c r="T3815" t="str">
        <f t="shared" si="243"/>
        <v>plays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41"/>
        <v>42095.165972222225</v>
      </c>
      <c r="K3816">
        <v>1424727712</v>
      </c>
      <c r="L3816" s="13">
        <f t="shared" si="242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>E3816/D3816</f>
        <v>1.4013333333333333</v>
      </c>
      <c r="S3816" t="str">
        <f t="shared" si="244"/>
        <v>theater</v>
      </c>
      <c r="T3816" t="str">
        <f t="shared" si="243"/>
        <v>plays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41"/>
        <v>42236.958333333328</v>
      </c>
      <c r="K3817">
        <v>1437545657</v>
      </c>
      <c r="L3817" s="13">
        <f t="shared" si="242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>E3817/D3817</f>
        <v>1.0000100000000001</v>
      </c>
      <c r="S3817" t="str">
        <f t="shared" si="244"/>
        <v>theater</v>
      </c>
      <c r="T3817" t="str">
        <f t="shared" si="243"/>
        <v>plays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41"/>
        <v>41837.690081018518</v>
      </c>
      <c r="K3818">
        <v>1403022823</v>
      </c>
      <c r="L3818" s="13">
        <f t="shared" si="242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>E3818/D3818</f>
        <v>1.19238</v>
      </c>
      <c r="S3818" t="str">
        <f t="shared" si="244"/>
        <v>theater</v>
      </c>
      <c r="T3818" t="str">
        <f t="shared" si="243"/>
        <v>plays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41"/>
        <v>42301.165972222225</v>
      </c>
      <c r="K3819">
        <v>1444236216</v>
      </c>
      <c r="L3819" s="13">
        <f t="shared" si="242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>E3819/D3819</f>
        <v>1.0725</v>
      </c>
      <c r="S3819" t="str">
        <f t="shared" si="244"/>
        <v>theater</v>
      </c>
      <c r="T3819" t="str">
        <f t="shared" si="243"/>
        <v>plays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41"/>
        <v>42075.800717592589</v>
      </c>
      <c r="K3820">
        <v>1423599182</v>
      </c>
      <c r="L3820" s="13">
        <f t="shared" si="242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>E3820/D3820</f>
        <v>2.2799999999999998</v>
      </c>
      <c r="S3820" t="str">
        <f t="shared" si="244"/>
        <v>theater</v>
      </c>
      <c r="T3820" t="str">
        <f t="shared" si="243"/>
        <v>plays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41"/>
        <v>42202.876388888893</v>
      </c>
      <c r="K3821">
        <v>1435554104</v>
      </c>
      <c r="L3821" s="13">
        <f t="shared" si="242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>E3821/D3821</f>
        <v>1.0640000000000001</v>
      </c>
      <c r="S3821" t="str">
        <f t="shared" si="244"/>
        <v>theater</v>
      </c>
      <c r="T3821" t="str">
        <f t="shared" si="243"/>
        <v>plays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41"/>
        <v>42190.651817129634</v>
      </c>
      <c r="K3822">
        <v>1433518717</v>
      </c>
      <c r="L3822" s="13">
        <f t="shared" si="242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>E3822/D3822</f>
        <v>1.4333333333333333</v>
      </c>
      <c r="S3822" t="str">
        <f t="shared" si="244"/>
        <v>theater</v>
      </c>
      <c r="T3822" t="str">
        <f t="shared" si="243"/>
        <v>plays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41"/>
        <v>42373.180636574078</v>
      </c>
      <c r="K3823">
        <v>1449116407</v>
      </c>
      <c r="L3823" s="13">
        <f t="shared" si="242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>E3823/D3823</f>
        <v>1.0454285714285714</v>
      </c>
      <c r="S3823" t="str">
        <f t="shared" si="244"/>
        <v>theater</v>
      </c>
      <c r="T3823" t="str">
        <f t="shared" si="243"/>
        <v>plays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41"/>
        <v>42388.957638888889</v>
      </c>
      <c r="K3824">
        <v>1448136417</v>
      </c>
      <c r="L3824" s="13">
        <f t="shared" si="242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>E3824/D3824</f>
        <v>1.1002000000000001</v>
      </c>
      <c r="S3824" t="str">
        <f t="shared" si="244"/>
        <v>theater</v>
      </c>
      <c r="T3824" t="str">
        <f t="shared" si="243"/>
        <v>plays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41"/>
        <v>42205.165972222225</v>
      </c>
      <c r="K3825">
        <v>1434405044</v>
      </c>
      <c r="L3825" s="13">
        <f t="shared" si="242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>E3825/D3825</f>
        <v>1.06</v>
      </c>
      <c r="S3825" t="str">
        <f t="shared" si="244"/>
        <v>theater</v>
      </c>
      <c r="T3825" t="str">
        <f t="shared" si="243"/>
        <v>plays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41"/>
        <v>42583.570138888885</v>
      </c>
      <c r="K3826">
        <v>1469026903</v>
      </c>
      <c r="L3826" s="13">
        <f t="shared" si="242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>E3826/D3826</f>
        <v>1.08</v>
      </c>
      <c r="S3826" t="str">
        <f t="shared" si="244"/>
        <v>theater</v>
      </c>
      <c r="T3826" t="str">
        <f t="shared" si="243"/>
        <v>plays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41"/>
        <v>42172.069606481484</v>
      </c>
      <c r="K3827">
        <v>1432690814</v>
      </c>
      <c r="L3827" s="13">
        <f t="shared" si="242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>E3827/D3827</f>
        <v>1.0542</v>
      </c>
      <c r="S3827" t="str">
        <f t="shared" si="244"/>
        <v>theater</v>
      </c>
      <c r="T3827" t="str">
        <f t="shared" si="243"/>
        <v>plays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41"/>
        <v>42131.423541666663</v>
      </c>
      <c r="K3828">
        <v>1428401394</v>
      </c>
      <c r="L3828" s="13">
        <f t="shared" si="242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>E3828/D3828</f>
        <v>1.1916666666666667</v>
      </c>
      <c r="S3828" t="str">
        <f t="shared" si="244"/>
        <v>theater</v>
      </c>
      <c r="T3828" t="str">
        <f t="shared" si="243"/>
        <v>plays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41"/>
        <v>42090</v>
      </c>
      <c r="K3829">
        <v>1422656201</v>
      </c>
      <c r="L3829" s="13">
        <f t="shared" si="242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>E3829/D3829</f>
        <v>1.5266666666666666</v>
      </c>
      <c r="S3829" t="str">
        <f t="shared" si="244"/>
        <v>theater</v>
      </c>
      <c r="T3829" t="str">
        <f t="shared" si="243"/>
        <v>plays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41"/>
        <v>42004.569293981483</v>
      </c>
      <c r="K3830">
        <v>1414845587</v>
      </c>
      <c r="L3830" s="13">
        <f t="shared" si="242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>E3830/D3830</f>
        <v>1</v>
      </c>
      <c r="S3830" t="str">
        <f t="shared" si="244"/>
        <v>theater</v>
      </c>
      <c r="T3830" t="str">
        <f t="shared" si="243"/>
        <v>plays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41"/>
        <v>42613.865405092598</v>
      </c>
      <c r="K3831">
        <v>1470948371</v>
      </c>
      <c r="L3831" s="13">
        <f t="shared" si="242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>E3831/D3831</f>
        <v>1.002</v>
      </c>
      <c r="S3831" t="str">
        <f t="shared" si="244"/>
        <v>theater</v>
      </c>
      <c r="T3831" t="str">
        <f t="shared" si="243"/>
        <v>plays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41"/>
        <v>42517.740868055553</v>
      </c>
      <c r="K3832">
        <v>1463161611</v>
      </c>
      <c r="L3832" s="13">
        <f t="shared" si="242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>E3832/D3832</f>
        <v>2.25</v>
      </c>
      <c r="S3832" t="str">
        <f t="shared" si="244"/>
        <v>theater</v>
      </c>
      <c r="T3832" t="str">
        <f t="shared" si="243"/>
        <v>plays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41"/>
        <v>41948.890567129631</v>
      </c>
      <c r="K3833">
        <v>1413404545</v>
      </c>
      <c r="L3833" s="13">
        <f t="shared" si="242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>E3833/D3833</f>
        <v>1.0602199999999999</v>
      </c>
      <c r="S3833" t="str">
        <f t="shared" si="244"/>
        <v>theater</v>
      </c>
      <c r="T3833" t="str">
        <f t="shared" si="243"/>
        <v>plays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41"/>
        <v>42420.114988425921</v>
      </c>
      <c r="K3834">
        <v>1452048335</v>
      </c>
      <c r="L3834" s="13">
        <f t="shared" si="242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>E3834/D3834</f>
        <v>1.0466666666666666</v>
      </c>
      <c r="S3834" t="str">
        <f t="shared" si="244"/>
        <v>theater</v>
      </c>
      <c r="T3834" t="str">
        <f t="shared" si="243"/>
        <v>plays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41"/>
        <v>41974.797916666663</v>
      </c>
      <c r="K3835">
        <v>1416516972</v>
      </c>
      <c r="L3835" s="13">
        <f t="shared" si="242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>E3835/D3835</f>
        <v>1.1666666666666667</v>
      </c>
      <c r="S3835" t="str">
        <f t="shared" si="244"/>
        <v>theater</v>
      </c>
      <c r="T3835" t="str">
        <f t="shared" si="243"/>
        <v>plays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41"/>
        <v>42173.445219907408</v>
      </c>
      <c r="K3836">
        <v>1432032067</v>
      </c>
      <c r="L3836" s="13">
        <f t="shared" si="242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>E3836/D3836</f>
        <v>1.0903333333333334</v>
      </c>
      <c r="S3836" t="str">
        <f t="shared" si="244"/>
        <v>theater</v>
      </c>
      <c r="T3836" t="str">
        <f t="shared" si="243"/>
        <v>plays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41"/>
        <v>42481.94222222222</v>
      </c>
      <c r="K3837">
        <v>1459463808</v>
      </c>
      <c r="L3837" s="13">
        <f t="shared" si="242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>E3837/D3837</f>
        <v>1.6</v>
      </c>
      <c r="S3837" t="str">
        <f t="shared" si="244"/>
        <v>theater</v>
      </c>
      <c r="T3837" t="str">
        <f t="shared" si="243"/>
        <v>plays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41"/>
        <v>42585.172916666663</v>
      </c>
      <c r="K3838">
        <v>1467497652</v>
      </c>
      <c r="L3838" s="13">
        <f t="shared" si="242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>E3838/D3838</f>
        <v>1.125</v>
      </c>
      <c r="S3838" t="str">
        <f t="shared" si="244"/>
        <v>theater</v>
      </c>
      <c r="T3838" t="str">
        <f t="shared" si="243"/>
        <v>plays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41"/>
        <v>42188.765717592592</v>
      </c>
      <c r="K3839">
        <v>1432837358</v>
      </c>
      <c r="L3839" s="13">
        <f t="shared" si="242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>E3839/D3839</f>
        <v>1.0209999999999999</v>
      </c>
      <c r="S3839" t="str">
        <f t="shared" si="244"/>
        <v>theater</v>
      </c>
      <c r="T3839" t="str">
        <f t="shared" si="243"/>
        <v>plays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41"/>
        <v>42146.710752314815</v>
      </c>
      <c r="K3840">
        <v>1429722209</v>
      </c>
      <c r="L3840" s="13">
        <f t="shared" si="242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>E3840/D3840</f>
        <v>1.00824</v>
      </c>
      <c r="S3840" t="str">
        <f t="shared" si="244"/>
        <v>theater</v>
      </c>
      <c r="T3840" t="str">
        <f t="shared" si="243"/>
        <v>plays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41"/>
        <v>42215.142638888887</v>
      </c>
      <c r="K3841">
        <v>1433042724</v>
      </c>
      <c r="L3841" s="13">
        <f t="shared" si="242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>E3841/D3841</f>
        <v>1.0125</v>
      </c>
      <c r="S3841" t="str">
        <f t="shared" si="244"/>
        <v>theater</v>
      </c>
      <c r="T3841" t="str">
        <f t="shared" si="243"/>
        <v>plays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41"/>
        <v>42457.660057870366</v>
      </c>
      <c r="K3842">
        <v>1457023829</v>
      </c>
      <c r="L3842" s="13">
        <f t="shared" si="242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>E3842/D3842</f>
        <v>65</v>
      </c>
      <c r="S3842" t="str">
        <f t="shared" si="244"/>
        <v>theater</v>
      </c>
      <c r="T3842" t="str">
        <f t="shared" si="243"/>
        <v>plays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5">(((I3843/60)/60)/24)+DATE(1970,1,1)</f>
        <v>41840.785729166666</v>
      </c>
      <c r="K3843">
        <v>1400698287</v>
      </c>
      <c r="L3843" s="13">
        <f t="shared" ref="L3843:L3906" si="246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>E3843/D3843</f>
        <v>8.72E-2</v>
      </c>
      <c r="S3843" t="str">
        <f t="shared" si="244"/>
        <v>theater</v>
      </c>
      <c r="T3843" t="str">
        <f t="shared" ref="T3843:T3906" si="247">RIGHT(P3843,LEN(P3843)-SEARCH("/",P3843))</f>
        <v>plays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5"/>
        <v>41770.493657407409</v>
      </c>
      <c r="K3844">
        <v>1397217052</v>
      </c>
      <c r="L3844" s="13">
        <f t="shared" si="246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>E3844/D3844</f>
        <v>0.21940000000000001</v>
      </c>
      <c r="S3844" t="str">
        <f t="shared" si="244"/>
        <v>theater</v>
      </c>
      <c r="T3844" t="str">
        <f t="shared" si="247"/>
        <v>plays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5"/>
        <v>41791.072500000002</v>
      </c>
      <c r="K3845">
        <v>1399427064</v>
      </c>
      <c r="L3845" s="13">
        <f t="shared" si="246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>E3845/D3845</f>
        <v>0.21299999999999999</v>
      </c>
      <c r="S3845" t="str">
        <f t="shared" si="244"/>
        <v>theater</v>
      </c>
      <c r="T3845" t="str">
        <f t="shared" si="247"/>
        <v>plays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5"/>
        <v>41793.290972222225</v>
      </c>
      <c r="K3846">
        <v>1399474134</v>
      </c>
      <c r="L3846" s="13">
        <f t="shared" si="246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>E3846/D3846</f>
        <v>0.41489795918367345</v>
      </c>
      <c r="S3846" t="str">
        <f t="shared" si="244"/>
        <v>theater</v>
      </c>
      <c r="T3846" t="str">
        <f t="shared" si="247"/>
        <v>plays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5"/>
        <v>42278.627013888887</v>
      </c>
      <c r="K3847">
        <v>1441119774</v>
      </c>
      <c r="L3847" s="13">
        <f t="shared" si="246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>E3847/D3847</f>
        <v>2.1049999999999999E-2</v>
      </c>
      <c r="S3847" t="str">
        <f t="shared" si="244"/>
        <v>theater</v>
      </c>
      <c r="T3847" t="str">
        <f t="shared" si="247"/>
        <v>plays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5"/>
        <v>41916.290972222225</v>
      </c>
      <c r="K3848">
        <v>1409721542</v>
      </c>
      <c r="L3848" s="13">
        <f t="shared" si="246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>E3848/D3848</f>
        <v>2.7E-2</v>
      </c>
      <c r="S3848" t="str">
        <f t="shared" si="244"/>
        <v>theater</v>
      </c>
      <c r="T3848" t="str">
        <f t="shared" si="247"/>
        <v>plays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5"/>
        <v>42204.224432870367</v>
      </c>
      <c r="K3849">
        <v>1433395391</v>
      </c>
      <c r="L3849" s="13">
        <f t="shared" si="246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>E3849/D3849</f>
        <v>0.16161904761904761</v>
      </c>
      <c r="S3849" t="str">
        <f t="shared" si="244"/>
        <v>theater</v>
      </c>
      <c r="T3849" t="str">
        <f t="shared" si="247"/>
        <v>plays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5"/>
        <v>42295.817002314812</v>
      </c>
      <c r="K3850">
        <v>1442604989</v>
      </c>
      <c r="L3850" s="13">
        <f t="shared" si="246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>E3850/D3850</f>
        <v>0.16376923076923078</v>
      </c>
      <c r="S3850" t="str">
        <f t="shared" si="244"/>
        <v>theater</v>
      </c>
      <c r="T3850" t="str">
        <f t="shared" si="247"/>
        <v>plays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5"/>
        <v>42166.767175925925</v>
      </c>
      <c r="K3851">
        <v>1431455084</v>
      </c>
      <c r="L3851" s="13">
        <f t="shared" si="246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>E3851/D3851</f>
        <v>7.0433333333333334E-2</v>
      </c>
      <c r="S3851" t="str">
        <f t="shared" ref="S3851:S3914" si="248">LEFT(P3851,SEARCH("/",P3851)-1)</f>
        <v>theater</v>
      </c>
      <c r="T3851" t="str">
        <f t="shared" si="247"/>
        <v>plays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5"/>
        <v>42005.124340277776</v>
      </c>
      <c r="K3852">
        <v>1417489143</v>
      </c>
      <c r="L3852" s="13">
        <f t="shared" si="246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>E3852/D3852</f>
        <v>3.7999999999999999E-2</v>
      </c>
      <c r="S3852" t="str">
        <f t="shared" si="248"/>
        <v>theater</v>
      </c>
      <c r="T3852" t="str">
        <f t="shared" si="247"/>
        <v>plays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5"/>
        <v>42202.439571759256</v>
      </c>
      <c r="K3853">
        <v>1434537179</v>
      </c>
      <c r="L3853" s="13">
        <f t="shared" si="246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>E3853/D3853</f>
        <v>0.34079999999999999</v>
      </c>
      <c r="S3853" t="str">
        <f t="shared" si="248"/>
        <v>theater</v>
      </c>
      <c r="T3853" t="str">
        <f t="shared" si="247"/>
        <v>plays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5"/>
        <v>42090.149027777778</v>
      </c>
      <c r="K3854">
        <v>1425270876</v>
      </c>
      <c r="L3854" s="13">
        <f t="shared" si="246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>E3854/D3854</f>
        <v>2E-3</v>
      </c>
      <c r="S3854" t="str">
        <f t="shared" si="248"/>
        <v>theater</v>
      </c>
      <c r="T3854" t="str">
        <f t="shared" si="247"/>
        <v>plays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5"/>
        <v>41883.84002314815</v>
      </c>
      <c r="K3855">
        <v>1406578178</v>
      </c>
      <c r="L3855" s="13">
        <f t="shared" si="246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>E3855/D3855</f>
        <v>2.5999999999999998E-4</v>
      </c>
      <c r="S3855" t="str">
        <f t="shared" si="248"/>
        <v>theater</v>
      </c>
      <c r="T3855" t="str">
        <f t="shared" si="247"/>
        <v>plays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5"/>
        <v>42133.884930555556</v>
      </c>
      <c r="K3856">
        <v>1428614058</v>
      </c>
      <c r="L3856" s="13">
        <f t="shared" si="246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>E3856/D3856</f>
        <v>0.16254545454545455</v>
      </c>
      <c r="S3856" t="str">
        <f t="shared" si="248"/>
        <v>theater</v>
      </c>
      <c r="T3856" t="str">
        <f t="shared" si="247"/>
        <v>plays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5"/>
        <v>42089.929062499999</v>
      </c>
      <c r="K3857">
        <v>1424819871</v>
      </c>
      <c r="L3857" s="13">
        <f t="shared" si="246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>E3857/D3857</f>
        <v>2.5000000000000001E-2</v>
      </c>
      <c r="S3857" t="str">
        <f t="shared" si="248"/>
        <v>theater</v>
      </c>
      <c r="T3857" t="str">
        <f t="shared" si="247"/>
        <v>plays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5"/>
        <v>42071.701423611114</v>
      </c>
      <c r="K3858">
        <v>1423245003</v>
      </c>
      <c r="L3858" s="13">
        <f t="shared" si="246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>E3858/D3858</f>
        <v>2.0000000000000001E-4</v>
      </c>
      <c r="S3858" t="str">
        <f t="shared" si="248"/>
        <v>theater</v>
      </c>
      <c r="T3858" t="str">
        <f t="shared" si="247"/>
        <v>plays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5"/>
        <v>41852.716666666667</v>
      </c>
      <c r="K3859">
        <v>1404927690</v>
      </c>
      <c r="L3859" s="13">
        <f t="shared" si="246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>E3859/D3859</f>
        <v>5.1999999999999998E-2</v>
      </c>
      <c r="S3859" t="str">
        <f t="shared" si="248"/>
        <v>theater</v>
      </c>
      <c r="T3859" t="str">
        <f t="shared" si="247"/>
        <v>plays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5"/>
        <v>42146.875</v>
      </c>
      <c r="K3860">
        <v>1430734844</v>
      </c>
      <c r="L3860" s="13">
        <f t="shared" si="246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>E3860/D3860</f>
        <v>0.02</v>
      </c>
      <c r="S3860" t="str">
        <f t="shared" si="248"/>
        <v>theater</v>
      </c>
      <c r="T3860" t="str">
        <f t="shared" si="247"/>
        <v>plays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5"/>
        <v>41815.875</v>
      </c>
      <c r="K3861">
        <v>1401485207</v>
      </c>
      <c r="L3861" s="13">
        <f t="shared" si="246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>E3861/D3861</f>
        <v>4.0000000000000002E-4</v>
      </c>
      <c r="S3861" t="str">
        <f t="shared" si="248"/>
        <v>theater</v>
      </c>
      <c r="T3861" t="str">
        <f t="shared" si="247"/>
        <v>plays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5"/>
        <v>41863.660995370366</v>
      </c>
      <c r="K3862">
        <v>1405266710</v>
      </c>
      <c r="L3862" s="13">
        <f t="shared" si="246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>E3862/D3862</f>
        <v>0.17666666666666667</v>
      </c>
      <c r="S3862" t="str">
        <f t="shared" si="248"/>
        <v>theater</v>
      </c>
      <c r="T3862" t="str">
        <f t="shared" si="247"/>
        <v>plays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5"/>
        <v>41955.907638888893</v>
      </c>
      <c r="K3863">
        <v>1412258977</v>
      </c>
      <c r="L3863" s="13">
        <f t="shared" si="246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>E3863/D3863</f>
        <v>0.05</v>
      </c>
      <c r="S3863" t="str">
        <f t="shared" si="248"/>
        <v>theater</v>
      </c>
      <c r="T3863" t="str">
        <f t="shared" si="247"/>
        <v>plays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5"/>
        <v>42625.707638888889</v>
      </c>
      <c r="K3864">
        <v>1472451356</v>
      </c>
      <c r="L3864" s="13">
        <f t="shared" si="246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>E3864/D3864</f>
        <v>1.3333333333333334E-4</v>
      </c>
      <c r="S3864" t="str">
        <f t="shared" si="248"/>
        <v>theater</v>
      </c>
      <c r="T3864" t="str">
        <f t="shared" si="247"/>
        <v>plays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5"/>
        <v>42313.674826388888</v>
      </c>
      <c r="K3865">
        <v>1441552305</v>
      </c>
      <c r="L3865" s="13">
        <f t="shared" si="246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>E3865/D3865</f>
        <v>0</v>
      </c>
      <c r="S3865" t="str">
        <f t="shared" si="248"/>
        <v>theater</v>
      </c>
      <c r="T3865" t="str">
        <f t="shared" si="247"/>
        <v>plays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5"/>
        <v>42325.933495370366</v>
      </c>
      <c r="K3866">
        <v>1445203454</v>
      </c>
      <c r="L3866" s="13">
        <f t="shared" si="246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>E3866/D3866</f>
        <v>1.2E-2</v>
      </c>
      <c r="S3866" t="str">
        <f t="shared" si="248"/>
        <v>theater</v>
      </c>
      <c r="T3866" t="str">
        <f t="shared" si="247"/>
        <v>plays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5"/>
        <v>41881.229166666664</v>
      </c>
      <c r="K3867">
        <v>1405957098</v>
      </c>
      <c r="L3867" s="13">
        <f t="shared" si="246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>E3867/D3867</f>
        <v>0.26937422295897223</v>
      </c>
      <c r="S3867" t="str">
        <f t="shared" si="248"/>
        <v>theater</v>
      </c>
      <c r="T3867" t="str">
        <f t="shared" si="247"/>
        <v>plays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5"/>
        <v>42452.145138888889</v>
      </c>
      <c r="K3868">
        <v>1454453021</v>
      </c>
      <c r="L3868" s="13">
        <f t="shared" si="246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>E3868/D3868</f>
        <v>5.4999999999999997E-3</v>
      </c>
      <c r="S3868" t="str">
        <f t="shared" si="248"/>
        <v>theater</v>
      </c>
      <c r="T3868" t="str">
        <f t="shared" si="247"/>
        <v>plays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5"/>
        <v>42539.814108796301</v>
      </c>
      <c r="K3869">
        <v>1463686339</v>
      </c>
      <c r="L3869" s="13">
        <f t="shared" si="246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>E3869/D3869</f>
        <v>0.1255</v>
      </c>
      <c r="S3869" t="str">
        <f t="shared" si="248"/>
        <v>theater</v>
      </c>
      <c r="T3869" t="str">
        <f t="shared" si="247"/>
        <v>plays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5"/>
        <v>41890.659780092588</v>
      </c>
      <c r="K3870">
        <v>1408031405</v>
      </c>
      <c r="L3870" s="13">
        <f t="shared" si="246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>E3870/D3870</f>
        <v>2E-3</v>
      </c>
      <c r="S3870" t="str">
        <f t="shared" si="248"/>
        <v>theater</v>
      </c>
      <c r="T3870" t="str">
        <f t="shared" si="247"/>
        <v>musical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5"/>
        <v>42077.132638888885</v>
      </c>
      <c r="K3871">
        <v>1423761792</v>
      </c>
      <c r="L3871" s="13">
        <f t="shared" si="246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>E3871/D3871</f>
        <v>3.44748684310884E-2</v>
      </c>
      <c r="S3871" t="str">
        <f t="shared" si="248"/>
        <v>theater</v>
      </c>
      <c r="T3871" t="str">
        <f t="shared" si="247"/>
        <v>musical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5"/>
        <v>41823.17219907407</v>
      </c>
      <c r="K3872">
        <v>1401768478</v>
      </c>
      <c r="L3872" s="13">
        <f t="shared" si="246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>E3872/D3872</f>
        <v>0.15</v>
      </c>
      <c r="S3872" t="str">
        <f t="shared" si="248"/>
        <v>theater</v>
      </c>
      <c r="T3872" t="str">
        <f t="shared" si="247"/>
        <v>musical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5"/>
        <v>42823.739004629635</v>
      </c>
      <c r="K3873">
        <v>1485629050</v>
      </c>
      <c r="L3873" s="13">
        <f t="shared" si="246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>E3873/D3873</f>
        <v>2.6666666666666668E-2</v>
      </c>
      <c r="S3873" t="str">
        <f t="shared" si="248"/>
        <v>theater</v>
      </c>
      <c r="T3873" t="str">
        <f t="shared" si="247"/>
        <v>musical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5"/>
        <v>42230.145787037036</v>
      </c>
      <c r="K3874">
        <v>1435202996</v>
      </c>
      <c r="L3874" s="13">
        <f t="shared" si="246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>E3874/D3874</f>
        <v>0</v>
      </c>
      <c r="S3874" t="str">
        <f t="shared" si="248"/>
        <v>theater</v>
      </c>
      <c r="T3874" t="str">
        <f t="shared" si="247"/>
        <v>musical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5"/>
        <v>42285.696006944447</v>
      </c>
      <c r="K3875">
        <v>1441730535</v>
      </c>
      <c r="L3875" s="13">
        <f t="shared" si="246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>E3875/D3875</f>
        <v>0</v>
      </c>
      <c r="S3875" t="str">
        <f t="shared" si="248"/>
        <v>theater</v>
      </c>
      <c r="T3875" t="str">
        <f t="shared" si="247"/>
        <v>musical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5"/>
        <v>42028.041666666672</v>
      </c>
      <c r="K3876">
        <v>1420244622</v>
      </c>
      <c r="L3876" s="13">
        <f t="shared" si="246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>E3876/D3876</f>
        <v>0</v>
      </c>
      <c r="S3876" t="str">
        <f t="shared" si="248"/>
        <v>theater</v>
      </c>
      <c r="T3876" t="str">
        <f t="shared" si="247"/>
        <v>musical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5"/>
        <v>42616.416666666672</v>
      </c>
      <c r="K3877">
        <v>1472804365</v>
      </c>
      <c r="L3877" s="13">
        <f t="shared" si="246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>E3877/D3877</f>
        <v>0</v>
      </c>
      <c r="S3877" t="str">
        <f t="shared" si="248"/>
        <v>theater</v>
      </c>
      <c r="T3877" t="str">
        <f t="shared" si="247"/>
        <v>musical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5"/>
        <v>42402.624166666668</v>
      </c>
      <c r="K3878">
        <v>1451833128</v>
      </c>
      <c r="L3878" s="13">
        <f t="shared" si="246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>E3878/D3878</f>
        <v>0.52794871794871789</v>
      </c>
      <c r="S3878" t="str">
        <f t="shared" si="248"/>
        <v>theater</v>
      </c>
      <c r="T3878" t="str">
        <f t="shared" si="247"/>
        <v>musical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5"/>
        <v>42712.67768518519</v>
      </c>
      <c r="K3879">
        <v>1478621752</v>
      </c>
      <c r="L3879" s="13">
        <f t="shared" si="246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>E3879/D3879</f>
        <v>4.9639999999999997E-2</v>
      </c>
      <c r="S3879" t="str">
        <f t="shared" si="248"/>
        <v>theater</v>
      </c>
      <c r="T3879" t="str">
        <f t="shared" si="247"/>
        <v>musical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5"/>
        <v>42185.165972222225</v>
      </c>
      <c r="K3880">
        <v>1433014746</v>
      </c>
      <c r="L3880" s="13">
        <f t="shared" si="246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>E3880/D3880</f>
        <v>5.5555555555555556E-4</v>
      </c>
      <c r="S3880" t="str">
        <f t="shared" si="248"/>
        <v>theater</v>
      </c>
      <c r="T3880" t="str">
        <f t="shared" si="247"/>
        <v>musical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5"/>
        <v>42029.861064814817</v>
      </c>
      <c r="K3881">
        <v>1419626396</v>
      </c>
      <c r="L3881" s="13">
        <f t="shared" si="246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>E3881/D3881</f>
        <v>0</v>
      </c>
      <c r="S3881" t="str">
        <f t="shared" si="248"/>
        <v>theater</v>
      </c>
      <c r="T3881" t="str">
        <f t="shared" si="247"/>
        <v>musical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5"/>
        <v>41850.958333333336</v>
      </c>
      <c r="K3882">
        <v>1403724820</v>
      </c>
      <c r="L3882" s="13">
        <f t="shared" si="246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>E3882/D3882</f>
        <v>0.13066666666666665</v>
      </c>
      <c r="S3882" t="str">
        <f t="shared" si="248"/>
        <v>theater</v>
      </c>
      <c r="T3882" t="str">
        <f t="shared" si="247"/>
        <v>musical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5"/>
        <v>42786.018506944441</v>
      </c>
      <c r="K3883">
        <v>1484958399</v>
      </c>
      <c r="L3883" s="13">
        <f t="shared" si="246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>E3883/D3883</f>
        <v>0.05</v>
      </c>
      <c r="S3883" t="str">
        <f t="shared" si="248"/>
        <v>theater</v>
      </c>
      <c r="T3883" t="str">
        <f t="shared" si="247"/>
        <v>musical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5"/>
        <v>42400.960416666669</v>
      </c>
      <c r="K3884">
        <v>1451950570</v>
      </c>
      <c r="L3884" s="13">
        <f t="shared" si="246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>E3884/D3884</f>
        <v>0</v>
      </c>
      <c r="S3884" t="str">
        <f t="shared" si="248"/>
        <v>theater</v>
      </c>
      <c r="T3884" t="str">
        <f t="shared" si="247"/>
        <v>musical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5"/>
        <v>41884.602650462963</v>
      </c>
      <c r="K3885">
        <v>1407076069</v>
      </c>
      <c r="L3885" s="13">
        <f t="shared" si="246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>E3885/D3885</f>
        <v>0</v>
      </c>
      <c r="S3885" t="str">
        <f t="shared" si="248"/>
        <v>theater</v>
      </c>
      <c r="T3885" t="str">
        <f t="shared" si="247"/>
        <v>musical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5"/>
        <v>42090.749907407408</v>
      </c>
      <c r="K3886">
        <v>1425322792</v>
      </c>
      <c r="L3886" s="13">
        <f t="shared" si="246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>E3886/D3886</f>
        <v>0</v>
      </c>
      <c r="S3886" t="str">
        <f t="shared" si="248"/>
        <v>theater</v>
      </c>
      <c r="T3886" t="str">
        <f t="shared" si="247"/>
        <v>musical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5"/>
        <v>42499.951284722221</v>
      </c>
      <c r="K3887">
        <v>1460242191</v>
      </c>
      <c r="L3887" s="13">
        <f t="shared" si="246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>E3887/D3887</f>
        <v>0</v>
      </c>
      <c r="S3887" t="str">
        <f t="shared" si="248"/>
        <v>theater</v>
      </c>
      <c r="T3887" t="str">
        <f t="shared" si="247"/>
        <v>musical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5"/>
        <v>41984.228032407409</v>
      </c>
      <c r="K3888">
        <v>1415683702</v>
      </c>
      <c r="L3888" s="13">
        <f t="shared" si="246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>E3888/D3888</f>
        <v>0</v>
      </c>
      <c r="S3888" t="str">
        <f t="shared" si="248"/>
        <v>theater</v>
      </c>
      <c r="T3888" t="str">
        <f t="shared" si="247"/>
        <v>musical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5"/>
        <v>42125.916666666672</v>
      </c>
      <c r="K3889">
        <v>1426538129</v>
      </c>
      <c r="L3889" s="13">
        <f t="shared" si="246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>E3889/D3889</f>
        <v>1.7500000000000002E-2</v>
      </c>
      <c r="S3889" t="str">
        <f t="shared" si="248"/>
        <v>theater</v>
      </c>
      <c r="T3889" t="str">
        <f t="shared" si="247"/>
        <v>musical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5"/>
        <v>42792.545810185184</v>
      </c>
      <c r="K3890">
        <v>1485522358</v>
      </c>
      <c r="L3890" s="13">
        <f t="shared" si="246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>E3890/D3890</f>
        <v>0.27100000000000002</v>
      </c>
      <c r="S3890" t="str">
        <f t="shared" si="248"/>
        <v>theater</v>
      </c>
      <c r="T3890" t="str">
        <f t="shared" si="247"/>
        <v>plays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5"/>
        <v>42008.976388888885</v>
      </c>
      <c r="K3891">
        <v>1417651630</v>
      </c>
      <c r="L3891" s="13">
        <f t="shared" si="246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>E3891/D3891</f>
        <v>1.4749999999999999E-2</v>
      </c>
      <c r="S3891" t="str">
        <f t="shared" si="248"/>
        <v>theater</v>
      </c>
      <c r="T3891" t="str">
        <f t="shared" si="247"/>
        <v>plays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5"/>
        <v>42231.758611111116</v>
      </c>
      <c r="K3892">
        <v>1434478344</v>
      </c>
      <c r="L3892" s="13">
        <f t="shared" si="246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>E3892/D3892</f>
        <v>0.16826666666666668</v>
      </c>
      <c r="S3892" t="str">
        <f t="shared" si="248"/>
        <v>theater</v>
      </c>
      <c r="T3892" t="str">
        <f t="shared" si="247"/>
        <v>plays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5"/>
        <v>42086.207638888889</v>
      </c>
      <c r="K3893">
        <v>1424488244</v>
      </c>
      <c r="L3893" s="13">
        <f t="shared" si="246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>E3893/D3893</f>
        <v>0.32500000000000001</v>
      </c>
      <c r="S3893" t="str">
        <f t="shared" si="248"/>
        <v>theater</v>
      </c>
      <c r="T3893" t="str">
        <f t="shared" si="247"/>
        <v>plays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5"/>
        <v>41875.291666666664</v>
      </c>
      <c r="K3894">
        <v>1408203557</v>
      </c>
      <c r="L3894" s="13">
        <f t="shared" si="246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>E3894/D3894</f>
        <v>0</v>
      </c>
      <c r="S3894" t="str">
        <f t="shared" si="248"/>
        <v>theater</v>
      </c>
      <c r="T3894" t="str">
        <f t="shared" si="247"/>
        <v>plays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5"/>
        <v>41821.25</v>
      </c>
      <c r="K3895">
        <v>1400600840</v>
      </c>
      <c r="L3895" s="13">
        <f t="shared" si="246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>E3895/D3895</f>
        <v>0.2155</v>
      </c>
      <c r="S3895" t="str">
        <f t="shared" si="248"/>
        <v>theater</v>
      </c>
      <c r="T3895" t="str">
        <f t="shared" si="247"/>
        <v>plays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5"/>
        <v>42710.207638888889</v>
      </c>
      <c r="K3896">
        <v>1478386812</v>
      </c>
      <c r="L3896" s="13">
        <f t="shared" si="246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>E3896/D3896</f>
        <v>3.4666666666666665E-2</v>
      </c>
      <c r="S3896" t="str">
        <f t="shared" si="248"/>
        <v>theater</v>
      </c>
      <c r="T3896" t="str">
        <f t="shared" si="247"/>
        <v>plays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5"/>
        <v>42063.250208333338</v>
      </c>
      <c r="K3897">
        <v>1422424818</v>
      </c>
      <c r="L3897" s="13">
        <f t="shared" si="246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>E3897/D3897</f>
        <v>0.05</v>
      </c>
      <c r="S3897" t="str">
        <f t="shared" si="248"/>
        <v>theater</v>
      </c>
      <c r="T3897" t="str">
        <f t="shared" si="247"/>
        <v>plays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5"/>
        <v>41807.191875000004</v>
      </c>
      <c r="K3898">
        <v>1401770178</v>
      </c>
      <c r="L3898" s="13">
        <f t="shared" si="246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>E3898/D3898</f>
        <v>0.10625</v>
      </c>
      <c r="S3898" t="str">
        <f t="shared" si="248"/>
        <v>theater</v>
      </c>
      <c r="T3898" t="str">
        <f t="shared" si="247"/>
        <v>plays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5"/>
        <v>42012.87364583333</v>
      </c>
      <c r="K3899">
        <v>1418158683</v>
      </c>
      <c r="L3899" s="13">
        <f t="shared" si="246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>E3899/D3899</f>
        <v>0.17599999999999999</v>
      </c>
      <c r="S3899" t="str">
        <f t="shared" si="248"/>
        <v>theater</v>
      </c>
      <c r="T3899" t="str">
        <f t="shared" si="247"/>
        <v>plays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5"/>
        <v>42233.666666666672</v>
      </c>
      <c r="K3900">
        <v>1436355270</v>
      </c>
      <c r="L3900" s="13">
        <f t="shared" si="246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>E3900/D3900</f>
        <v>0.3256</v>
      </c>
      <c r="S3900" t="str">
        <f t="shared" si="248"/>
        <v>theater</v>
      </c>
      <c r="T3900" t="str">
        <f t="shared" si="247"/>
        <v>plays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5"/>
        <v>41863.775011574071</v>
      </c>
      <c r="K3901">
        <v>1406140561</v>
      </c>
      <c r="L3901" s="13">
        <f t="shared" si="246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>E3901/D3901</f>
        <v>1.2500000000000001E-2</v>
      </c>
      <c r="S3901" t="str">
        <f t="shared" si="248"/>
        <v>theater</v>
      </c>
      <c r="T3901" t="str">
        <f t="shared" si="247"/>
        <v>plays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5"/>
        <v>42166.092488425929</v>
      </c>
      <c r="K3902">
        <v>1431396791</v>
      </c>
      <c r="L3902" s="13">
        <f t="shared" si="246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>E3902/D3902</f>
        <v>5.3999999999999999E-2</v>
      </c>
      <c r="S3902" t="str">
        <f t="shared" si="248"/>
        <v>theater</v>
      </c>
      <c r="T3902" t="str">
        <f t="shared" si="247"/>
        <v>plays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5"/>
        <v>42357.826377314821</v>
      </c>
      <c r="K3903">
        <v>1447098599</v>
      </c>
      <c r="L3903" s="13">
        <f t="shared" si="246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>E3903/D3903</f>
        <v>8.3333333333333332E-3</v>
      </c>
      <c r="S3903" t="str">
        <f t="shared" si="248"/>
        <v>theater</v>
      </c>
      <c r="T3903" t="str">
        <f t="shared" si="247"/>
        <v>plays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5"/>
        <v>42688.509745370371</v>
      </c>
      <c r="K3904">
        <v>1476962042</v>
      </c>
      <c r="L3904" s="13">
        <f t="shared" si="246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>E3904/D3904</f>
        <v>0.48833333333333334</v>
      </c>
      <c r="S3904" t="str">
        <f t="shared" si="248"/>
        <v>theater</v>
      </c>
      <c r="T3904" t="str">
        <f t="shared" si="247"/>
        <v>plays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5"/>
        <v>42230.818055555559</v>
      </c>
      <c r="K3905">
        <v>1435709765</v>
      </c>
      <c r="L3905" s="13">
        <f t="shared" si="246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>E3905/D3905</f>
        <v>0</v>
      </c>
      <c r="S3905" t="str">
        <f t="shared" si="248"/>
        <v>theater</v>
      </c>
      <c r="T3905" t="str">
        <f t="shared" si="247"/>
        <v>plays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5"/>
        <v>42109.211111111115</v>
      </c>
      <c r="K3906">
        <v>1427866200</v>
      </c>
      <c r="L3906" s="13">
        <f t="shared" si="246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>E3906/D3906</f>
        <v>2.9999999999999997E-4</v>
      </c>
      <c r="S3906" t="str">
        <f t="shared" si="248"/>
        <v>theater</v>
      </c>
      <c r="T3906" t="str">
        <f t="shared" si="247"/>
        <v>plays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9">(((I3907/60)/60)/24)+DATE(1970,1,1)</f>
        <v>42166.958333333328</v>
      </c>
      <c r="K3907">
        <v>1430405903</v>
      </c>
      <c r="L3907" s="13">
        <f t="shared" ref="L3907:L3970" si="250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>E3907/D3907</f>
        <v>0.11533333333333333</v>
      </c>
      <c r="S3907" t="str">
        <f t="shared" si="248"/>
        <v>theater</v>
      </c>
      <c r="T3907" t="str">
        <f t="shared" ref="T3907:T3970" si="251">RIGHT(P3907,LEN(P3907)-SEARCH("/",P3907))</f>
        <v>plays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9"/>
        <v>42181.559027777781</v>
      </c>
      <c r="K3908">
        <v>1432072893</v>
      </c>
      <c r="L3908" s="13">
        <f t="shared" si="250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>E3908/D3908</f>
        <v>0.67333333333333334</v>
      </c>
      <c r="S3908" t="str">
        <f t="shared" si="248"/>
        <v>theater</v>
      </c>
      <c r="T3908" t="str">
        <f t="shared" si="251"/>
        <v>plays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9"/>
        <v>41938.838888888888</v>
      </c>
      <c r="K3909">
        <v>1411587606</v>
      </c>
      <c r="L3909" s="13">
        <f t="shared" si="250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>E3909/D3909</f>
        <v>0.153</v>
      </c>
      <c r="S3909" t="str">
        <f t="shared" si="248"/>
        <v>theater</v>
      </c>
      <c r="T3909" t="str">
        <f t="shared" si="251"/>
        <v>plays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9"/>
        <v>41849.135370370372</v>
      </c>
      <c r="K3910">
        <v>1405307696</v>
      </c>
      <c r="L3910" s="13">
        <f t="shared" si="250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>E3910/D3910</f>
        <v>8.666666666666667E-2</v>
      </c>
      <c r="S3910" t="str">
        <f t="shared" si="248"/>
        <v>theater</v>
      </c>
      <c r="T3910" t="str">
        <f t="shared" si="251"/>
        <v>plays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9"/>
        <v>41893.359282407408</v>
      </c>
      <c r="K3911">
        <v>1407832642</v>
      </c>
      <c r="L3911" s="13">
        <f t="shared" si="250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>E3911/D3911</f>
        <v>2.2499999999999998E-3</v>
      </c>
      <c r="S3911" t="str">
        <f t="shared" si="248"/>
        <v>theater</v>
      </c>
      <c r="T3911" t="str">
        <f t="shared" si="251"/>
        <v>plays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9"/>
        <v>42254.756909722222</v>
      </c>
      <c r="K3912">
        <v>1439057397</v>
      </c>
      <c r="L3912" s="13">
        <f t="shared" si="250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>E3912/D3912</f>
        <v>3.0833333333333334E-2</v>
      </c>
      <c r="S3912" t="str">
        <f t="shared" si="248"/>
        <v>theater</v>
      </c>
      <c r="T3912" t="str">
        <f t="shared" si="251"/>
        <v>plays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9"/>
        <v>41969.853900462964</v>
      </c>
      <c r="K3913">
        <v>1414438177</v>
      </c>
      <c r="L3913" s="13">
        <f t="shared" si="250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>E3913/D3913</f>
        <v>0.37412499999999999</v>
      </c>
      <c r="S3913" t="str">
        <f t="shared" si="248"/>
        <v>theater</v>
      </c>
      <c r="T3913" t="str">
        <f t="shared" si="251"/>
        <v>plays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9"/>
        <v>42119.190972222219</v>
      </c>
      <c r="K3914">
        <v>1424759330</v>
      </c>
      <c r="L3914" s="13">
        <f t="shared" si="250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>E3914/D3914</f>
        <v>6.666666666666667E-5</v>
      </c>
      <c r="S3914" t="str">
        <f t="shared" si="248"/>
        <v>theater</v>
      </c>
      <c r="T3914" t="str">
        <f t="shared" si="251"/>
        <v>plays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9"/>
        <v>42338.252881944441</v>
      </c>
      <c r="K3915">
        <v>1446267849</v>
      </c>
      <c r="L3915" s="13">
        <f t="shared" si="250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>E3915/D3915</f>
        <v>0.1</v>
      </c>
      <c r="S3915" t="str">
        <f t="shared" ref="S3915:S3978" si="252">LEFT(P3915,SEARCH("/",P3915)-1)</f>
        <v>theater</v>
      </c>
      <c r="T3915" t="str">
        <f t="shared" si="251"/>
        <v>plays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9"/>
        <v>42134.957638888889</v>
      </c>
      <c r="K3916">
        <v>1429558756</v>
      </c>
      <c r="L3916" s="13">
        <f t="shared" si="250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>E3916/D3916</f>
        <v>0.36359999999999998</v>
      </c>
      <c r="S3916" t="str">
        <f t="shared" si="252"/>
        <v>theater</v>
      </c>
      <c r="T3916" t="str">
        <f t="shared" si="251"/>
        <v>plays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9"/>
        <v>42522.98505787037</v>
      </c>
      <c r="K3917">
        <v>1462232309</v>
      </c>
      <c r="L3917" s="13">
        <f t="shared" si="250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>E3917/D3917</f>
        <v>3.3333333333333335E-3</v>
      </c>
      <c r="S3917" t="str">
        <f t="shared" si="252"/>
        <v>theater</v>
      </c>
      <c r="T3917" t="str">
        <f t="shared" si="251"/>
        <v>plays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9"/>
        <v>42524.471666666665</v>
      </c>
      <c r="K3918">
        <v>1462360752</v>
      </c>
      <c r="L3918" s="13">
        <f t="shared" si="250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>E3918/D3918</f>
        <v>0</v>
      </c>
      <c r="S3918" t="str">
        <f t="shared" si="252"/>
        <v>theater</v>
      </c>
      <c r="T3918" t="str">
        <f t="shared" si="251"/>
        <v>plays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9"/>
        <v>41893.527326388888</v>
      </c>
      <c r="K3919">
        <v>1407847161</v>
      </c>
      <c r="L3919" s="13">
        <f t="shared" si="250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>E3919/D3919</f>
        <v>2.8571428571428571E-3</v>
      </c>
      <c r="S3919" t="str">
        <f t="shared" si="252"/>
        <v>theater</v>
      </c>
      <c r="T3919" t="str">
        <f t="shared" si="251"/>
        <v>plays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9"/>
        <v>41855.666666666664</v>
      </c>
      <c r="K3920">
        <v>1406131023</v>
      </c>
      <c r="L3920" s="13">
        <f t="shared" si="250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>E3920/D3920</f>
        <v>2E-3</v>
      </c>
      <c r="S3920" t="str">
        <f t="shared" si="252"/>
        <v>theater</v>
      </c>
      <c r="T3920" t="str">
        <f t="shared" si="251"/>
        <v>plays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9"/>
        <v>42387</v>
      </c>
      <c r="K3921">
        <v>1450628773</v>
      </c>
      <c r="L3921" s="13">
        <f t="shared" si="250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>E3921/D3921</f>
        <v>1.7999999999999999E-2</v>
      </c>
      <c r="S3921" t="str">
        <f t="shared" si="252"/>
        <v>theater</v>
      </c>
      <c r="T3921" t="str">
        <f t="shared" si="251"/>
        <v>plays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9"/>
        <v>42687.428935185191</v>
      </c>
      <c r="K3922">
        <v>1476436660</v>
      </c>
      <c r="L3922" s="13">
        <f t="shared" si="250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>E3922/D3922</f>
        <v>5.3999999999999999E-2</v>
      </c>
      <c r="S3922" t="str">
        <f t="shared" si="252"/>
        <v>theater</v>
      </c>
      <c r="T3922" t="str">
        <f t="shared" si="251"/>
        <v>plays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9"/>
        <v>41938.75</v>
      </c>
      <c r="K3923">
        <v>1413291655</v>
      </c>
      <c r="L3923" s="13">
        <f t="shared" si="250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>E3923/D3923</f>
        <v>0</v>
      </c>
      <c r="S3923" t="str">
        <f t="shared" si="252"/>
        <v>theater</v>
      </c>
      <c r="T3923" t="str">
        <f t="shared" si="251"/>
        <v>plays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9"/>
        <v>42065.958333333328</v>
      </c>
      <c r="K3924">
        <v>1421432810</v>
      </c>
      <c r="L3924" s="13">
        <f t="shared" si="250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>E3924/D3924</f>
        <v>8.1333333333333327E-2</v>
      </c>
      <c r="S3924" t="str">
        <f t="shared" si="252"/>
        <v>theater</v>
      </c>
      <c r="T3924" t="str">
        <f t="shared" si="251"/>
        <v>plays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9"/>
        <v>42103.979988425926</v>
      </c>
      <c r="K3925">
        <v>1426203071</v>
      </c>
      <c r="L3925" s="13">
        <f t="shared" si="250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>E3925/D3925</f>
        <v>0.12034782608695652</v>
      </c>
      <c r="S3925" t="str">
        <f t="shared" si="252"/>
        <v>theater</v>
      </c>
      <c r="T3925" t="str">
        <f t="shared" si="251"/>
        <v>plays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9"/>
        <v>41816.959745370368</v>
      </c>
      <c r="K3926">
        <v>1401231722</v>
      </c>
      <c r="L3926" s="13">
        <f t="shared" si="250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>E3926/D3926</f>
        <v>0.15266666666666667</v>
      </c>
      <c r="S3926" t="str">
        <f t="shared" si="252"/>
        <v>theater</v>
      </c>
      <c r="T3926" t="str">
        <f t="shared" si="251"/>
        <v>plays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9"/>
        <v>41850.870821759258</v>
      </c>
      <c r="K3927">
        <v>1404161639</v>
      </c>
      <c r="L3927" s="13">
        <f t="shared" si="250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>E3927/D3927</f>
        <v>0.1</v>
      </c>
      <c r="S3927" t="str">
        <f t="shared" si="252"/>
        <v>theater</v>
      </c>
      <c r="T3927" t="str">
        <f t="shared" si="251"/>
        <v>plays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9"/>
        <v>42000.085046296299</v>
      </c>
      <c r="K3928">
        <v>1417053748</v>
      </c>
      <c r="L3928" s="13">
        <f t="shared" si="250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>E3928/D3928</f>
        <v>3.0000000000000001E-3</v>
      </c>
      <c r="S3928" t="str">
        <f t="shared" si="252"/>
        <v>theater</v>
      </c>
      <c r="T3928" t="str">
        <f t="shared" si="251"/>
        <v>plays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9"/>
        <v>41860.267407407409</v>
      </c>
      <c r="K3929">
        <v>1404973504</v>
      </c>
      <c r="L3929" s="13">
        <f t="shared" si="250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>E3929/D3929</f>
        <v>0.01</v>
      </c>
      <c r="S3929" t="str">
        <f t="shared" si="252"/>
        <v>theater</v>
      </c>
      <c r="T3929" t="str">
        <f t="shared" si="251"/>
        <v>plays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9"/>
        <v>42293.207638888889</v>
      </c>
      <c r="K3930">
        <v>1442593427</v>
      </c>
      <c r="L3930" s="13">
        <f t="shared" si="250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>E3930/D3930</f>
        <v>0.13020000000000001</v>
      </c>
      <c r="S3930" t="str">
        <f t="shared" si="252"/>
        <v>theater</v>
      </c>
      <c r="T3930" t="str">
        <f t="shared" si="251"/>
        <v>plays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9"/>
        <v>42631.827141203699</v>
      </c>
      <c r="K3931">
        <v>1471636265</v>
      </c>
      <c r="L3931" s="13">
        <f t="shared" si="250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>E3931/D3931</f>
        <v>2.265E-2</v>
      </c>
      <c r="S3931" t="str">
        <f t="shared" si="252"/>
        <v>theater</v>
      </c>
      <c r="T3931" t="str">
        <f t="shared" si="251"/>
        <v>plays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9"/>
        <v>42461.25</v>
      </c>
      <c r="K3932">
        <v>1457078868</v>
      </c>
      <c r="L3932" s="13">
        <f t="shared" si="250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>E3932/D3932</f>
        <v>0</v>
      </c>
      <c r="S3932" t="str">
        <f t="shared" si="252"/>
        <v>theater</v>
      </c>
      <c r="T3932" t="str">
        <f t="shared" si="251"/>
        <v>plays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9"/>
        <v>42253.151701388888</v>
      </c>
      <c r="K3933">
        <v>1439350707</v>
      </c>
      <c r="L3933" s="13">
        <f t="shared" si="250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>E3933/D3933</f>
        <v>0</v>
      </c>
      <c r="S3933" t="str">
        <f t="shared" si="252"/>
        <v>theater</v>
      </c>
      <c r="T3933" t="str">
        <f t="shared" si="251"/>
        <v>plays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9"/>
        <v>42445.126898148148</v>
      </c>
      <c r="K3934">
        <v>1455508964</v>
      </c>
      <c r="L3934" s="13">
        <f t="shared" si="250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>E3934/D3934</f>
        <v>8.3333333333333331E-5</v>
      </c>
      <c r="S3934" t="str">
        <f t="shared" si="252"/>
        <v>theater</v>
      </c>
      <c r="T3934" t="str">
        <f t="shared" si="251"/>
        <v>plays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9"/>
        <v>42568.029861111107</v>
      </c>
      <c r="K3935">
        <v>1466205262</v>
      </c>
      <c r="L3935" s="13">
        <f t="shared" si="250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>E3935/D3935</f>
        <v>0.15742857142857142</v>
      </c>
      <c r="S3935" t="str">
        <f t="shared" si="252"/>
        <v>theater</v>
      </c>
      <c r="T3935" t="str">
        <f t="shared" si="251"/>
        <v>plays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9"/>
        <v>42278.541666666672</v>
      </c>
      <c r="K3936">
        <v>1439827639</v>
      </c>
      <c r="L3936" s="13">
        <f t="shared" si="250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>E3936/D3936</f>
        <v>0.11</v>
      </c>
      <c r="S3936" t="str">
        <f t="shared" si="252"/>
        <v>theater</v>
      </c>
      <c r="T3936" t="str">
        <f t="shared" si="251"/>
        <v>plays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9"/>
        <v>42281.656782407401</v>
      </c>
      <c r="K3937">
        <v>1438789546</v>
      </c>
      <c r="L3937" s="13">
        <f t="shared" si="250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>E3937/D3937</f>
        <v>0.43833333333333335</v>
      </c>
      <c r="S3937" t="str">
        <f t="shared" si="252"/>
        <v>theater</v>
      </c>
      <c r="T3937" t="str">
        <f t="shared" si="251"/>
        <v>plays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9"/>
        <v>42705.304629629631</v>
      </c>
      <c r="K3938">
        <v>1477981120</v>
      </c>
      <c r="L3938" s="13">
        <f t="shared" si="250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>E3938/D3938</f>
        <v>0</v>
      </c>
      <c r="S3938" t="str">
        <f t="shared" si="252"/>
        <v>theater</v>
      </c>
      <c r="T3938" t="str">
        <f t="shared" si="251"/>
        <v>plays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9"/>
        <v>42562.631481481483</v>
      </c>
      <c r="K3939">
        <v>1465830560</v>
      </c>
      <c r="L3939" s="13">
        <f t="shared" si="250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>E3939/D3939</f>
        <v>0.86135181975736563</v>
      </c>
      <c r="S3939" t="str">
        <f t="shared" si="252"/>
        <v>theater</v>
      </c>
      <c r="T3939" t="str">
        <f t="shared" si="251"/>
        <v>plays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9"/>
        <v>42182.905717592599</v>
      </c>
      <c r="K3940">
        <v>1432763054</v>
      </c>
      <c r="L3940" s="13">
        <f t="shared" si="250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>E3940/D3940</f>
        <v>0.12196620583717357</v>
      </c>
      <c r="S3940" t="str">
        <f t="shared" si="252"/>
        <v>theater</v>
      </c>
      <c r="T3940" t="str">
        <f t="shared" si="251"/>
        <v>plays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9"/>
        <v>41919.1875</v>
      </c>
      <c r="K3941">
        <v>1412328979</v>
      </c>
      <c r="L3941" s="13">
        <f t="shared" si="250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>E3941/D3941</f>
        <v>1E-3</v>
      </c>
      <c r="S3941" t="str">
        <f t="shared" si="252"/>
        <v>theater</v>
      </c>
      <c r="T3941" t="str">
        <f t="shared" si="251"/>
        <v>plays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9"/>
        <v>42006.492488425924</v>
      </c>
      <c r="K3942">
        <v>1416311351</v>
      </c>
      <c r="L3942" s="13">
        <f t="shared" si="250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>E3942/D3942</f>
        <v>2.2000000000000001E-3</v>
      </c>
      <c r="S3942" t="str">
        <f t="shared" si="252"/>
        <v>theater</v>
      </c>
      <c r="T3942" t="str">
        <f t="shared" si="251"/>
        <v>plays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9"/>
        <v>41968.041666666672</v>
      </c>
      <c r="K3943">
        <v>1414505137</v>
      </c>
      <c r="L3943" s="13">
        <f t="shared" si="250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>E3943/D3943</f>
        <v>9.0909090909090905E-3</v>
      </c>
      <c r="S3943" t="str">
        <f t="shared" si="252"/>
        <v>theater</v>
      </c>
      <c r="T3943" t="str">
        <f t="shared" si="251"/>
        <v>plays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9"/>
        <v>42171.904097222221</v>
      </c>
      <c r="K3944">
        <v>1429306914</v>
      </c>
      <c r="L3944" s="13">
        <f t="shared" si="250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>E3944/D3944</f>
        <v>0</v>
      </c>
      <c r="S3944" t="str">
        <f t="shared" si="252"/>
        <v>theater</v>
      </c>
      <c r="T3944" t="str">
        <f t="shared" si="251"/>
        <v>plays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9"/>
        <v>42310.701388888891</v>
      </c>
      <c r="K3945">
        <v>1443811268</v>
      </c>
      <c r="L3945" s="13">
        <f t="shared" si="250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>E3945/D3945</f>
        <v>0.35639999999999999</v>
      </c>
      <c r="S3945" t="str">
        <f t="shared" si="252"/>
        <v>theater</v>
      </c>
      <c r="T3945" t="str">
        <f t="shared" si="251"/>
        <v>plays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9"/>
        <v>42243.662905092591</v>
      </c>
      <c r="K3946">
        <v>1438098875</v>
      </c>
      <c r="L3946" s="13">
        <f t="shared" si="250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>E3946/D3946</f>
        <v>0</v>
      </c>
      <c r="S3946" t="str">
        <f t="shared" si="252"/>
        <v>theater</v>
      </c>
      <c r="T3946" t="str">
        <f t="shared" si="251"/>
        <v>plays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9"/>
        <v>42139.801712962959</v>
      </c>
      <c r="K3947">
        <v>1429125268</v>
      </c>
      <c r="L3947" s="13">
        <f t="shared" si="250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>E3947/D3947</f>
        <v>2.5000000000000001E-3</v>
      </c>
      <c r="S3947" t="str">
        <f t="shared" si="252"/>
        <v>theater</v>
      </c>
      <c r="T3947" t="str">
        <f t="shared" si="251"/>
        <v>plays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9"/>
        <v>42063.333333333328</v>
      </c>
      <c r="K3948">
        <v>1422388822</v>
      </c>
      <c r="L3948" s="13">
        <f t="shared" si="250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>E3948/D3948</f>
        <v>3.2500000000000001E-2</v>
      </c>
      <c r="S3948" t="str">
        <f t="shared" si="252"/>
        <v>theater</v>
      </c>
      <c r="T3948" t="str">
        <f t="shared" si="251"/>
        <v>plays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9"/>
        <v>42645.142870370371</v>
      </c>
      <c r="K3949">
        <v>1472786744</v>
      </c>
      <c r="L3949" s="13">
        <f t="shared" si="250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>E3949/D3949</f>
        <v>3.3666666666666664E-2</v>
      </c>
      <c r="S3949" t="str">
        <f t="shared" si="252"/>
        <v>theater</v>
      </c>
      <c r="T3949" t="str">
        <f t="shared" si="251"/>
        <v>plays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9"/>
        <v>41889.325497685182</v>
      </c>
      <c r="K3950">
        <v>1404892123</v>
      </c>
      <c r="L3950" s="13">
        <f t="shared" si="250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>E3950/D3950</f>
        <v>0</v>
      </c>
      <c r="S3950" t="str">
        <f t="shared" si="252"/>
        <v>theater</v>
      </c>
      <c r="T3950" t="str">
        <f t="shared" si="251"/>
        <v>plays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9"/>
        <v>42046.120613425926</v>
      </c>
      <c r="K3951">
        <v>1421031221</v>
      </c>
      <c r="L3951" s="13">
        <f t="shared" si="250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>E3951/D3951</f>
        <v>0.15770000000000001</v>
      </c>
      <c r="S3951" t="str">
        <f t="shared" si="252"/>
        <v>theater</v>
      </c>
      <c r="T3951" t="str">
        <f t="shared" si="251"/>
        <v>plays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9"/>
        <v>42468.774305555555</v>
      </c>
      <c r="K3952">
        <v>1457628680</v>
      </c>
      <c r="L3952" s="13">
        <f t="shared" si="250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>E3952/D3952</f>
        <v>6.2500000000000003E-3</v>
      </c>
      <c r="S3952" t="str">
        <f t="shared" si="252"/>
        <v>theater</v>
      </c>
      <c r="T3952" t="str">
        <f t="shared" si="251"/>
        <v>plays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9"/>
        <v>42493.784050925926</v>
      </c>
      <c r="K3953">
        <v>1457120942</v>
      </c>
      <c r="L3953" s="13">
        <f t="shared" si="250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>E3953/D3953</f>
        <v>5.0000000000000004E-6</v>
      </c>
      <c r="S3953" t="str">
        <f t="shared" si="252"/>
        <v>theater</v>
      </c>
      <c r="T3953" t="str">
        <f t="shared" si="251"/>
        <v>plays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9"/>
        <v>42303.790393518517</v>
      </c>
      <c r="K3954">
        <v>1440701890</v>
      </c>
      <c r="L3954" s="13">
        <f t="shared" si="250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>E3954/D3954</f>
        <v>9.6153846153846159E-4</v>
      </c>
      <c r="S3954" t="str">
        <f t="shared" si="252"/>
        <v>theater</v>
      </c>
      <c r="T3954" t="str">
        <f t="shared" si="251"/>
        <v>plays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9"/>
        <v>42580.978472222225</v>
      </c>
      <c r="K3955">
        <v>1467162586</v>
      </c>
      <c r="L3955" s="13">
        <f t="shared" si="250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>E3955/D3955</f>
        <v>0</v>
      </c>
      <c r="S3955" t="str">
        <f t="shared" si="252"/>
        <v>theater</v>
      </c>
      <c r="T3955" t="str">
        <f t="shared" si="251"/>
        <v>plays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9"/>
        <v>41834.651203703703</v>
      </c>
      <c r="K3956">
        <v>1400168264</v>
      </c>
      <c r="L3956" s="13">
        <f t="shared" si="250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>E3956/D3956</f>
        <v>0</v>
      </c>
      <c r="S3956" t="str">
        <f t="shared" si="252"/>
        <v>theater</v>
      </c>
      <c r="T3956" t="str">
        <f t="shared" si="251"/>
        <v>plays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9"/>
        <v>42336.890520833331</v>
      </c>
      <c r="K3957">
        <v>1446150141</v>
      </c>
      <c r="L3957" s="13">
        <f t="shared" si="250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>E3957/D3957</f>
        <v>0.24285714285714285</v>
      </c>
      <c r="S3957" t="str">
        <f t="shared" si="252"/>
        <v>theater</v>
      </c>
      <c r="T3957" t="str">
        <f t="shared" si="251"/>
        <v>plays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9"/>
        <v>42485.013888888891</v>
      </c>
      <c r="K3958">
        <v>1459203727</v>
      </c>
      <c r="L3958" s="13">
        <f t="shared" si="250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>E3958/D3958</f>
        <v>0</v>
      </c>
      <c r="S3958" t="str">
        <f t="shared" si="252"/>
        <v>theater</v>
      </c>
      <c r="T3958" t="str">
        <f t="shared" si="251"/>
        <v>plays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9"/>
        <v>42559.976319444439</v>
      </c>
      <c r="K3959">
        <v>1464045954</v>
      </c>
      <c r="L3959" s="13">
        <f t="shared" si="250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>E3959/D3959</f>
        <v>2.5000000000000001E-4</v>
      </c>
      <c r="S3959" t="str">
        <f t="shared" si="252"/>
        <v>theater</v>
      </c>
      <c r="T3959" t="str">
        <f t="shared" si="251"/>
        <v>plays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9"/>
        <v>41853.583333333336</v>
      </c>
      <c r="K3960">
        <v>1403822912</v>
      </c>
      <c r="L3960" s="13">
        <f t="shared" si="250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>E3960/D3960</f>
        <v>0.32050000000000001</v>
      </c>
      <c r="S3960" t="str">
        <f t="shared" si="252"/>
        <v>theater</v>
      </c>
      <c r="T3960" t="str">
        <f t="shared" si="251"/>
        <v>plays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9"/>
        <v>41910.788842592592</v>
      </c>
      <c r="K3961">
        <v>1409338556</v>
      </c>
      <c r="L3961" s="13">
        <f t="shared" si="250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>E3961/D3961</f>
        <v>0.24333333333333335</v>
      </c>
      <c r="S3961" t="str">
        <f t="shared" si="252"/>
        <v>theater</v>
      </c>
      <c r="T3961" t="str">
        <f t="shared" si="251"/>
        <v>plays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9"/>
        <v>42372.845555555556</v>
      </c>
      <c r="K3962">
        <v>1449260256</v>
      </c>
      <c r="L3962" s="13">
        <f t="shared" si="250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>E3962/D3962</f>
        <v>1.4999999999999999E-2</v>
      </c>
      <c r="S3962" t="str">
        <f t="shared" si="252"/>
        <v>theater</v>
      </c>
      <c r="T3962" t="str">
        <f t="shared" si="251"/>
        <v>plays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9"/>
        <v>41767.891319444447</v>
      </c>
      <c r="K3963">
        <v>1397683410</v>
      </c>
      <c r="L3963" s="13">
        <f t="shared" si="250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>E3963/D3963</f>
        <v>4.1999999999999997E-3</v>
      </c>
      <c r="S3963" t="str">
        <f t="shared" si="252"/>
        <v>theater</v>
      </c>
      <c r="T3963" t="str">
        <f t="shared" si="251"/>
        <v>plays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9"/>
        <v>42336.621458333335</v>
      </c>
      <c r="K3964">
        <v>1446562494</v>
      </c>
      <c r="L3964" s="13">
        <f t="shared" si="250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>E3964/D3964</f>
        <v>3.214285714285714E-2</v>
      </c>
      <c r="S3964" t="str">
        <f t="shared" si="252"/>
        <v>theater</v>
      </c>
      <c r="T3964" t="str">
        <f t="shared" si="251"/>
        <v>plays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9"/>
        <v>42326.195798611108</v>
      </c>
      <c r="K3965">
        <v>1445226117</v>
      </c>
      <c r="L3965" s="13">
        <f t="shared" si="250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>E3965/D3965</f>
        <v>0</v>
      </c>
      <c r="S3965" t="str">
        <f t="shared" si="252"/>
        <v>theater</v>
      </c>
      <c r="T3965" t="str">
        <f t="shared" si="251"/>
        <v>plays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9"/>
        <v>42113.680393518516</v>
      </c>
      <c r="K3966">
        <v>1424279986</v>
      </c>
      <c r="L3966" s="13">
        <f t="shared" si="250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>E3966/D3966</f>
        <v>6.3E-2</v>
      </c>
      <c r="S3966" t="str">
        <f t="shared" si="252"/>
        <v>theater</v>
      </c>
      <c r="T3966" t="str">
        <f t="shared" si="251"/>
        <v>plays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9"/>
        <v>42474.194212962961</v>
      </c>
      <c r="K3967">
        <v>1455428380</v>
      </c>
      <c r="L3967" s="13">
        <f t="shared" si="250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>E3967/D3967</f>
        <v>0.14249999999999999</v>
      </c>
      <c r="S3967" t="str">
        <f t="shared" si="252"/>
        <v>theater</v>
      </c>
      <c r="T3967" t="str">
        <f t="shared" si="251"/>
        <v>plays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9"/>
        <v>41844.124305555553</v>
      </c>
      <c r="K3968">
        <v>1402506278</v>
      </c>
      <c r="L3968" s="13">
        <f t="shared" si="250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>E3968/D3968</f>
        <v>6.0000000000000001E-3</v>
      </c>
      <c r="S3968" t="str">
        <f t="shared" si="252"/>
        <v>theater</v>
      </c>
      <c r="T3968" t="str">
        <f t="shared" si="251"/>
        <v>plays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9"/>
        <v>42800.290590277778</v>
      </c>
      <c r="K3969">
        <v>1486191507</v>
      </c>
      <c r="L3969" s="13">
        <f t="shared" si="250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>E3969/D3969</f>
        <v>0.2411764705882353</v>
      </c>
      <c r="S3969" t="str">
        <f t="shared" si="252"/>
        <v>theater</v>
      </c>
      <c r="T3969" t="str">
        <f t="shared" si="251"/>
        <v>plays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9"/>
        <v>42512.815659722226</v>
      </c>
      <c r="K3970">
        <v>1458761673</v>
      </c>
      <c r="L3970" s="13">
        <f t="shared" si="250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>E3970/D3970</f>
        <v>0.10539999999999999</v>
      </c>
      <c r="S3970" t="str">
        <f t="shared" si="252"/>
        <v>theater</v>
      </c>
      <c r="T3970" t="str">
        <f t="shared" si="251"/>
        <v>plays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53">(((I3971/60)/60)/24)+DATE(1970,1,1)</f>
        <v>42611.163194444445</v>
      </c>
      <c r="K3971">
        <v>1471638646</v>
      </c>
      <c r="L3971" s="13">
        <f t="shared" ref="L3971:L4034" si="254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>E3971/D3971</f>
        <v>7.4690265486725665E-2</v>
      </c>
      <c r="S3971" t="str">
        <f t="shared" si="252"/>
        <v>theater</v>
      </c>
      <c r="T3971" t="str">
        <f t="shared" ref="T3971:T4034" si="255">RIGHT(P3971,LEN(P3971)-SEARCH("/",P3971))</f>
        <v>plays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53"/>
        <v>42477.863553240735</v>
      </c>
      <c r="K3972">
        <v>1458333811</v>
      </c>
      <c r="L3972" s="13">
        <f t="shared" si="25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>E3972/D3972</f>
        <v>7.3333333333333334E-4</v>
      </c>
      <c r="S3972" t="str">
        <f t="shared" si="252"/>
        <v>theater</v>
      </c>
      <c r="T3972" t="str">
        <f t="shared" si="255"/>
        <v>plays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53"/>
        <v>41841.536180555559</v>
      </c>
      <c r="K3973">
        <v>1403355126</v>
      </c>
      <c r="L3973" s="13">
        <f t="shared" si="25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>E3973/D3973</f>
        <v>9.7142857142857135E-3</v>
      </c>
      <c r="S3973" t="str">
        <f t="shared" si="252"/>
        <v>theater</v>
      </c>
      <c r="T3973" t="str">
        <f t="shared" si="255"/>
        <v>plays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53"/>
        <v>42041.067523148144</v>
      </c>
      <c r="K3974">
        <v>1418002634</v>
      </c>
      <c r="L3974" s="13">
        <f t="shared" si="25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>E3974/D3974</f>
        <v>0.21099999999999999</v>
      </c>
      <c r="S3974" t="str">
        <f t="shared" si="252"/>
        <v>theater</v>
      </c>
      <c r="T3974" t="str">
        <f t="shared" si="255"/>
        <v>plays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53"/>
        <v>42499.166666666672</v>
      </c>
      <c r="K3975">
        <v>1460219110</v>
      </c>
      <c r="L3975" s="13">
        <f t="shared" si="25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>E3975/D3975</f>
        <v>0.78100000000000003</v>
      </c>
      <c r="S3975" t="str">
        <f t="shared" si="252"/>
        <v>theater</v>
      </c>
      <c r="T3975" t="str">
        <f t="shared" si="255"/>
        <v>plays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53"/>
        <v>42523.546851851846</v>
      </c>
      <c r="K3976">
        <v>1462280848</v>
      </c>
      <c r="L3976" s="13">
        <f t="shared" si="25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>E3976/D3976</f>
        <v>0.32</v>
      </c>
      <c r="S3976" t="str">
        <f t="shared" si="252"/>
        <v>theater</v>
      </c>
      <c r="T3976" t="str">
        <f t="shared" si="255"/>
        <v>plays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53"/>
        <v>42564.866875</v>
      </c>
      <c r="K3977">
        <v>1465850898</v>
      </c>
      <c r="L3977" s="13">
        <f t="shared" si="254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>E3977/D3977</f>
        <v>0</v>
      </c>
      <c r="S3977" t="str">
        <f t="shared" si="252"/>
        <v>theater</v>
      </c>
      <c r="T3977" t="str">
        <f t="shared" si="255"/>
        <v>plays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53"/>
        <v>41852.291666666664</v>
      </c>
      <c r="K3978">
        <v>1405024561</v>
      </c>
      <c r="L3978" s="13">
        <f t="shared" si="25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>E3978/D3978</f>
        <v>0.47692307692307695</v>
      </c>
      <c r="S3978" t="str">
        <f t="shared" si="252"/>
        <v>theater</v>
      </c>
      <c r="T3978" t="str">
        <f t="shared" si="255"/>
        <v>plays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53"/>
        <v>42573.788564814815</v>
      </c>
      <c r="K3979">
        <v>1466621732</v>
      </c>
      <c r="L3979" s="13">
        <f t="shared" si="25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>E3979/D3979</f>
        <v>1.4500000000000001E-2</v>
      </c>
      <c r="S3979" t="str">
        <f t="shared" ref="S3979:S4042" si="256">LEFT(P3979,SEARCH("/",P3979)-1)</f>
        <v>theater</v>
      </c>
      <c r="T3979" t="str">
        <f t="shared" si="255"/>
        <v>plays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53"/>
        <v>42035.642974537041</v>
      </c>
      <c r="K3980">
        <v>1417533953</v>
      </c>
      <c r="L3980" s="13">
        <f t="shared" si="25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>E3980/D3980</f>
        <v>0.107</v>
      </c>
      <c r="S3980" t="str">
        <f t="shared" si="256"/>
        <v>theater</v>
      </c>
      <c r="T3980" t="str">
        <f t="shared" si="255"/>
        <v>plays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53"/>
        <v>42092.833333333328</v>
      </c>
      <c r="K3981">
        <v>1425678057</v>
      </c>
      <c r="L3981" s="13">
        <f t="shared" si="25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>E3981/D3981</f>
        <v>1.8333333333333333E-2</v>
      </c>
      <c r="S3981" t="str">
        <f t="shared" si="256"/>
        <v>theater</v>
      </c>
      <c r="T3981" t="str">
        <f t="shared" si="255"/>
        <v>plays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53"/>
        <v>41825.598923611113</v>
      </c>
      <c r="K3982">
        <v>1401978147</v>
      </c>
      <c r="L3982" s="13">
        <f t="shared" si="25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>E3982/D3982</f>
        <v>0.18</v>
      </c>
      <c r="S3982" t="str">
        <f t="shared" si="256"/>
        <v>theater</v>
      </c>
      <c r="T3982" t="str">
        <f t="shared" si="255"/>
        <v>plays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53"/>
        <v>42568.179965277777</v>
      </c>
      <c r="K3983">
        <v>1463545149</v>
      </c>
      <c r="L3983" s="13">
        <f t="shared" si="25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>E3983/D3983</f>
        <v>4.0833333333333333E-2</v>
      </c>
      <c r="S3983" t="str">
        <f t="shared" si="256"/>
        <v>theater</v>
      </c>
      <c r="T3983" t="str">
        <f t="shared" si="255"/>
        <v>plays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53"/>
        <v>42192.809953703705</v>
      </c>
      <c r="K3984">
        <v>1431113180</v>
      </c>
      <c r="L3984" s="13">
        <f t="shared" si="25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>E3984/D3984</f>
        <v>0.2</v>
      </c>
      <c r="S3984" t="str">
        <f t="shared" si="256"/>
        <v>theater</v>
      </c>
      <c r="T3984" t="str">
        <f t="shared" si="255"/>
        <v>plays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53"/>
        <v>41779.290972222225</v>
      </c>
      <c r="K3985">
        <v>1397854356</v>
      </c>
      <c r="L3985" s="13">
        <f t="shared" si="25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>E3985/D3985</f>
        <v>0.34802513464991025</v>
      </c>
      <c r="S3985" t="str">
        <f t="shared" si="256"/>
        <v>theater</v>
      </c>
      <c r="T3985" t="str">
        <f t="shared" si="255"/>
        <v>plays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53"/>
        <v>41951</v>
      </c>
      <c r="K3986">
        <v>1412809644</v>
      </c>
      <c r="L3986" s="13">
        <f t="shared" si="25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>E3986/D3986</f>
        <v>6.3333333333333339E-2</v>
      </c>
      <c r="S3986" t="str">
        <f t="shared" si="256"/>
        <v>theater</v>
      </c>
      <c r="T3986" t="str">
        <f t="shared" si="255"/>
        <v>plays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53"/>
        <v>42420.878472222219</v>
      </c>
      <c r="K3987">
        <v>1454173120</v>
      </c>
      <c r="L3987" s="13">
        <f t="shared" si="25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>E3987/D3987</f>
        <v>0.32050000000000001</v>
      </c>
      <c r="S3987" t="str">
        <f t="shared" si="256"/>
        <v>theater</v>
      </c>
      <c r="T3987" t="str">
        <f t="shared" si="255"/>
        <v>plays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53"/>
        <v>42496.544444444444</v>
      </c>
      <c r="K3988">
        <v>1460034594</v>
      </c>
      <c r="L3988" s="13">
        <f t="shared" si="25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>E3988/D3988</f>
        <v>9.7600000000000006E-2</v>
      </c>
      <c r="S3988" t="str">
        <f t="shared" si="256"/>
        <v>theater</v>
      </c>
      <c r="T3988" t="str">
        <f t="shared" si="255"/>
        <v>plays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53"/>
        <v>41775.92465277778</v>
      </c>
      <c r="K3989">
        <v>1399414290</v>
      </c>
      <c r="L3989" s="13">
        <f t="shared" si="25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>E3989/D3989</f>
        <v>0.3775</v>
      </c>
      <c r="S3989" t="str">
        <f t="shared" si="256"/>
        <v>theater</v>
      </c>
      <c r="T3989" t="str">
        <f t="shared" si="255"/>
        <v>plays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53"/>
        <v>42245.08116898148</v>
      </c>
      <c r="K3990">
        <v>1439517413</v>
      </c>
      <c r="L3990" s="13">
        <f t="shared" si="25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>E3990/D3990</f>
        <v>2.1333333333333333E-2</v>
      </c>
      <c r="S3990" t="str">
        <f t="shared" si="256"/>
        <v>theater</v>
      </c>
      <c r="T3990" t="str">
        <f t="shared" si="255"/>
        <v>plays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53"/>
        <v>42316.791446759264</v>
      </c>
      <c r="K3991">
        <v>1444413581</v>
      </c>
      <c r="L3991" s="13">
        <f t="shared" si="25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>E3991/D3991</f>
        <v>0</v>
      </c>
      <c r="S3991" t="str">
        <f t="shared" si="256"/>
        <v>theater</v>
      </c>
      <c r="T3991" t="str">
        <f t="shared" si="255"/>
        <v>plays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53"/>
        <v>42431.672372685185</v>
      </c>
      <c r="K3992">
        <v>1454342893</v>
      </c>
      <c r="L3992" s="13">
        <f t="shared" si="25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>E3992/D3992</f>
        <v>4.1818181818181817E-2</v>
      </c>
      <c r="S3992" t="str">
        <f t="shared" si="256"/>
        <v>theater</v>
      </c>
      <c r="T3992" t="str">
        <f t="shared" si="255"/>
        <v>plays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53"/>
        <v>42155.644467592589</v>
      </c>
      <c r="K3993">
        <v>1430494082</v>
      </c>
      <c r="L3993" s="13">
        <f t="shared" si="25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>E3993/D3993</f>
        <v>0.2</v>
      </c>
      <c r="S3993" t="str">
        <f t="shared" si="256"/>
        <v>theater</v>
      </c>
      <c r="T3993" t="str">
        <f t="shared" si="255"/>
        <v>plays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53"/>
        <v>42349.982164351852</v>
      </c>
      <c r="K3994">
        <v>1444689259</v>
      </c>
      <c r="L3994" s="13">
        <f t="shared" si="25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>E3994/D3994</f>
        <v>5.4100000000000002E-2</v>
      </c>
      <c r="S3994" t="str">
        <f t="shared" si="256"/>
        <v>theater</v>
      </c>
      <c r="T3994" t="str">
        <f t="shared" si="255"/>
        <v>plays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53"/>
        <v>42137.864722222221</v>
      </c>
      <c r="K3995">
        <v>1428957912</v>
      </c>
      <c r="L3995" s="13">
        <f t="shared" si="25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>E3995/D3995</f>
        <v>6.0000000000000002E-5</v>
      </c>
      <c r="S3995" t="str">
        <f t="shared" si="256"/>
        <v>theater</v>
      </c>
      <c r="T3995" t="str">
        <f t="shared" si="255"/>
        <v>plays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53"/>
        <v>41839.389930555553</v>
      </c>
      <c r="K3996">
        <v>1403169690</v>
      </c>
      <c r="L3996" s="13">
        <f t="shared" si="25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>E3996/D3996</f>
        <v>2.5000000000000001E-3</v>
      </c>
      <c r="S3996" t="str">
        <f t="shared" si="256"/>
        <v>theater</v>
      </c>
      <c r="T3996" t="str">
        <f t="shared" si="255"/>
        <v>plays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53"/>
        <v>42049.477083333331</v>
      </c>
      <c r="K3997">
        <v>1421339077</v>
      </c>
      <c r="L3997" s="13">
        <f t="shared" si="25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>E3997/D3997</f>
        <v>0.35</v>
      </c>
      <c r="S3997" t="str">
        <f t="shared" si="256"/>
        <v>theater</v>
      </c>
      <c r="T3997" t="str">
        <f t="shared" si="255"/>
        <v>plays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53"/>
        <v>41963.669444444444</v>
      </c>
      <c r="K3998">
        <v>1415341464</v>
      </c>
      <c r="L3998" s="13">
        <f t="shared" si="25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>E3998/D3998</f>
        <v>0.16566666666666666</v>
      </c>
      <c r="S3998" t="str">
        <f t="shared" si="256"/>
        <v>theater</v>
      </c>
      <c r="T3998" t="str">
        <f t="shared" si="255"/>
        <v>plays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53"/>
        <v>42099.349780092598</v>
      </c>
      <c r="K3999">
        <v>1425633821</v>
      </c>
      <c r="L3999" s="13">
        <f t="shared" si="25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>E3999/D3999</f>
        <v>0</v>
      </c>
      <c r="S3999" t="str">
        <f t="shared" si="256"/>
        <v>theater</v>
      </c>
      <c r="T3999" t="str">
        <f t="shared" si="255"/>
        <v>plays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53"/>
        <v>42091.921597222223</v>
      </c>
      <c r="K4000">
        <v>1424992026</v>
      </c>
      <c r="L4000" s="13">
        <f t="shared" si="25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>E4000/D4000</f>
        <v>0.57199999999999995</v>
      </c>
      <c r="S4000" t="str">
        <f t="shared" si="256"/>
        <v>theater</v>
      </c>
      <c r="T4000" t="str">
        <f t="shared" si="255"/>
        <v>plays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53"/>
        <v>41882.827650462961</v>
      </c>
      <c r="K4001">
        <v>1406058798</v>
      </c>
      <c r="L4001" s="13">
        <f t="shared" si="25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>E4001/D4001</f>
        <v>0.16514285714285715</v>
      </c>
      <c r="S4001" t="str">
        <f t="shared" si="256"/>
        <v>theater</v>
      </c>
      <c r="T4001" t="str">
        <f t="shared" si="255"/>
        <v>plays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53"/>
        <v>42497.603680555556</v>
      </c>
      <c r="K4002">
        <v>1457450958</v>
      </c>
      <c r="L4002" s="13">
        <f t="shared" si="25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>E4002/D4002</f>
        <v>1.25E-3</v>
      </c>
      <c r="S4002" t="str">
        <f t="shared" si="256"/>
        <v>theater</v>
      </c>
      <c r="T4002" t="str">
        <f t="shared" si="255"/>
        <v>plays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53"/>
        <v>42795.791666666672</v>
      </c>
      <c r="K4003">
        <v>1486681708</v>
      </c>
      <c r="L4003" s="13">
        <f t="shared" si="25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>E4003/D4003</f>
        <v>0.3775</v>
      </c>
      <c r="S4003" t="str">
        <f t="shared" si="256"/>
        <v>theater</v>
      </c>
      <c r="T4003" t="str">
        <f t="shared" si="255"/>
        <v>plays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53"/>
        <v>41909.043530092589</v>
      </c>
      <c r="K4004">
        <v>1409187761</v>
      </c>
      <c r="L4004" s="13">
        <f t="shared" si="25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>E4004/D4004</f>
        <v>1.84E-2</v>
      </c>
      <c r="S4004" t="str">
        <f t="shared" si="256"/>
        <v>theater</v>
      </c>
      <c r="T4004" t="str">
        <f t="shared" si="255"/>
        <v>plays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53"/>
        <v>42050.587349537032</v>
      </c>
      <c r="K4005">
        <v>1421417147</v>
      </c>
      <c r="L4005" s="13">
        <f t="shared" si="25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>E4005/D4005</f>
        <v>0.10050000000000001</v>
      </c>
      <c r="S4005" t="str">
        <f t="shared" si="256"/>
        <v>theater</v>
      </c>
      <c r="T4005" t="str">
        <f t="shared" si="255"/>
        <v>plays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53"/>
        <v>41920.16269675926</v>
      </c>
      <c r="K4006">
        <v>1410148457</v>
      </c>
      <c r="L4006" s="13">
        <f t="shared" si="25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>E4006/D4006</f>
        <v>2E-3</v>
      </c>
      <c r="S4006" t="str">
        <f t="shared" si="256"/>
        <v>theater</v>
      </c>
      <c r="T4006" t="str">
        <f t="shared" si="255"/>
        <v>plays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53"/>
        <v>41932.807696759257</v>
      </c>
      <c r="K4007">
        <v>1408648985</v>
      </c>
      <c r="L4007" s="13">
        <f t="shared" si="25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>E4007/D4007</f>
        <v>1.3333333333333334E-2</v>
      </c>
      <c r="S4007" t="str">
        <f t="shared" si="256"/>
        <v>theater</v>
      </c>
      <c r="T4007" t="str">
        <f t="shared" si="255"/>
        <v>plays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53"/>
        <v>42416.772997685184</v>
      </c>
      <c r="K4008">
        <v>1453487587</v>
      </c>
      <c r="L4008" s="13">
        <f t="shared" si="25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>E4008/D4008</f>
        <v>6.666666666666667E-5</v>
      </c>
      <c r="S4008" t="str">
        <f t="shared" si="256"/>
        <v>theater</v>
      </c>
      <c r="T4008" t="str">
        <f t="shared" si="255"/>
        <v>plays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53"/>
        <v>41877.686111111114</v>
      </c>
      <c r="K4009">
        <v>1406572381</v>
      </c>
      <c r="L4009" s="13">
        <f t="shared" si="25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>E4009/D4009</f>
        <v>2.5000000000000001E-3</v>
      </c>
      <c r="S4009" t="str">
        <f t="shared" si="256"/>
        <v>theater</v>
      </c>
      <c r="T4009" t="str">
        <f t="shared" si="255"/>
        <v>plays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53"/>
        <v>42207.964201388888</v>
      </c>
      <c r="K4010">
        <v>1435014507</v>
      </c>
      <c r="L4010" s="13">
        <f t="shared" si="25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>E4010/D4010</f>
        <v>0.06</v>
      </c>
      <c r="S4010" t="str">
        <f t="shared" si="256"/>
        <v>theater</v>
      </c>
      <c r="T4010" t="str">
        <f t="shared" si="255"/>
        <v>plays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53"/>
        <v>41891.700925925928</v>
      </c>
      <c r="K4011">
        <v>1406825360</v>
      </c>
      <c r="L4011" s="13">
        <f t="shared" si="25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>E4011/D4011</f>
        <v>3.8860103626943004E-2</v>
      </c>
      <c r="S4011" t="str">
        <f t="shared" si="256"/>
        <v>theater</v>
      </c>
      <c r="T4011" t="str">
        <f t="shared" si="255"/>
        <v>plays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53"/>
        <v>41938.770439814813</v>
      </c>
      <c r="K4012">
        <v>1412879366</v>
      </c>
      <c r="L4012" s="13">
        <f t="shared" si="25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>E4012/D4012</f>
        <v>0.24194444444444443</v>
      </c>
      <c r="S4012" t="str">
        <f t="shared" si="256"/>
        <v>theater</v>
      </c>
      <c r="T4012" t="str">
        <f t="shared" si="255"/>
        <v>plays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53"/>
        <v>42032.54488425926</v>
      </c>
      <c r="K4013">
        <v>1419858278</v>
      </c>
      <c r="L4013" s="13">
        <f t="shared" si="25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>E4013/D4013</f>
        <v>7.5999999999999998E-2</v>
      </c>
      <c r="S4013" t="str">
        <f t="shared" si="256"/>
        <v>theater</v>
      </c>
      <c r="T4013" t="str">
        <f t="shared" si="255"/>
        <v>plays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53"/>
        <v>42126.544548611113</v>
      </c>
      <c r="K4014">
        <v>1427979849</v>
      </c>
      <c r="L4014" s="13">
        <f t="shared" si="25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>E4014/D4014</f>
        <v>0</v>
      </c>
      <c r="S4014" t="str">
        <f t="shared" si="256"/>
        <v>theater</v>
      </c>
      <c r="T4014" t="str">
        <f t="shared" si="255"/>
        <v>plays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53"/>
        <v>42051.301192129627</v>
      </c>
      <c r="K4015">
        <v>1421478823</v>
      </c>
      <c r="L4015" s="13">
        <f t="shared" si="25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>E4015/D4015</f>
        <v>1.2999999999999999E-2</v>
      </c>
      <c r="S4015" t="str">
        <f t="shared" si="256"/>
        <v>theater</v>
      </c>
      <c r="T4015" t="str">
        <f t="shared" si="255"/>
        <v>plays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53"/>
        <v>42434.246168981481</v>
      </c>
      <c r="K4016">
        <v>1455861269</v>
      </c>
      <c r="L4016" s="13">
        <f t="shared" si="25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>E4016/D4016</f>
        <v>0</v>
      </c>
      <c r="S4016" t="str">
        <f t="shared" si="256"/>
        <v>theater</v>
      </c>
      <c r="T4016" t="str">
        <f t="shared" si="255"/>
        <v>plays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53"/>
        <v>42204.780821759254</v>
      </c>
      <c r="K4017">
        <v>1434739463</v>
      </c>
      <c r="L4017" s="13">
        <f t="shared" si="25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>E4017/D4017</f>
        <v>1.4285714285714287E-4</v>
      </c>
      <c r="S4017" t="str">
        <f t="shared" si="256"/>
        <v>theater</v>
      </c>
      <c r="T4017" t="str">
        <f t="shared" si="255"/>
        <v>plays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53"/>
        <v>41899.872685185182</v>
      </c>
      <c r="K4018">
        <v>1408395400</v>
      </c>
      <c r="L4018" s="13">
        <f t="shared" si="25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>E4018/D4018</f>
        <v>0.14000000000000001</v>
      </c>
      <c r="S4018" t="str">
        <f t="shared" si="256"/>
        <v>theater</v>
      </c>
      <c r="T4018" t="str">
        <f t="shared" si="255"/>
        <v>plays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53"/>
        <v>41886.672152777777</v>
      </c>
      <c r="K4019">
        <v>1407254874</v>
      </c>
      <c r="L4019" s="13">
        <f t="shared" si="25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>E4019/D4019</f>
        <v>1.0500000000000001E-2</v>
      </c>
      <c r="S4019" t="str">
        <f t="shared" si="256"/>
        <v>theater</v>
      </c>
      <c r="T4019" t="str">
        <f t="shared" si="255"/>
        <v>plays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53"/>
        <v>42650.91097222222</v>
      </c>
      <c r="K4020">
        <v>1473285108</v>
      </c>
      <c r="L4020" s="13">
        <f t="shared" si="25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>E4020/D4020</f>
        <v>8.666666666666667E-2</v>
      </c>
      <c r="S4020" t="str">
        <f t="shared" si="256"/>
        <v>theater</v>
      </c>
      <c r="T4020" t="str">
        <f t="shared" si="255"/>
        <v>plays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53"/>
        <v>42475.686111111107</v>
      </c>
      <c r="K4021">
        <v>1455725596</v>
      </c>
      <c r="L4021" s="13">
        <f t="shared" si="25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>E4021/D4021</f>
        <v>8.2857142857142851E-3</v>
      </c>
      <c r="S4021" t="str">
        <f t="shared" si="256"/>
        <v>theater</v>
      </c>
      <c r="T4021" t="str">
        <f t="shared" si="255"/>
        <v>plays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53"/>
        <v>42087.149293981478</v>
      </c>
      <c r="K4022">
        <v>1424579699</v>
      </c>
      <c r="L4022" s="13">
        <f t="shared" si="25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>E4022/D4022</f>
        <v>0.16666666666666666</v>
      </c>
      <c r="S4022" t="str">
        <f t="shared" si="256"/>
        <v>theater</v>
      </c>
      <c r="T4022" t="str">
        <f t="shared" si="255"/>
        <v>plays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53"/>
        <v>41938.911550925928</v>
      </c>
      <c r="K4023">
        <v>1409176358</v>
      </c>
      <c r="L4023" s="13">
        <f t="shared" si="25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>E4023/D4023</f>
        <v>8.3333333333333332E-3</v>
      </c>
      <c r="S4023" t="str">
        <f t="shared" si="256"/>
        <v>theater</v>
      </c>
      <c r="T4023" t="str">
        <f t="shared" si="255"/>
        <v>plays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53"/>
        <v>42036.120833333334</v>
      </c>
      <c r="K4024">
        <v>1418824867</v>
      </c>
      <c r="L4024" s="13">
        <f t="shared" si="25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>E4024/D4024</f>
        <v>0.69561111111111107</v>
      </c>
      <c r="S4024" t="str">
        <f t="shared" si="256"/>
        <v>theater</v>
      </c>
      <c r="T4024" t="str">
        <f t="shared" si="255"/>
        <v>plays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53"/>
        <v>42453.957905092597</v>
      </c>
      <c r="K4025">
        <v>1454975963</v>
      </c>
      <c r="L4025" s="13">
        <f t="shared" si="25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>E4025/D4025</f>
        <v>0</v>
      </c>
      <c r="S4025" t="str">
        <f t="shared" si="256"/>
        <v>theater</v>
      </c>
      <c r="T4025" t="str">
        <f t="shared" si="255"/>
        <v>plays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53"/>
        <v>42247.670104166667</v>
      </c>
      <c r="K4026">
        <v>1438445097</v>
      </c>
      <c r="L4026" s="13">
        <f t="shared" si="25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>E4026/D4026</f>
        <v>1.2500000000000001E-2</v>
      </c>
      <c r="S4026" t="str">
        <f t="shared" si="256"/>
        <v>theater</v>
      </c>
      <c r="T4026" t="str">
        <f t="shared" si="255"/>
        <v>plays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53"/>
        <v>42211.237685185188</v>
      </c>
      <c r="K4027">
        <v>1432705336</v>
      </c>
      <c r="L4027" s="13">
        <f t="shared" si="25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>E4027/D4027</f>
        <v>0.05</v>
      </c>
      <c r="S4027" t="str">
        <f t="shared" si="256"/>
        <v>theater</v>
      </c>
      <c r="T4027" t="str">
        <f t="shared" si="255"/>
        <v>plays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53"/>
        <v>42342.697210648148</v>
      </c>
      <c r="K4028">
        <v>1444059839</v>
      </c>
      <c r="L4028" s="13">
        <f t="shared" si="25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>E4028/D4028</f>
        <v>0</v>
      </c>
      <c r="S4028" t="str">
        <f t="shared" si="256"/>
        <v>theater</v>
      </c>
      <c r="T4028" t="str">
        <f t="shared" si="255"/>
        <v>plays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53"/>
        <v>42789.041666666672</v>
      </c>
      <c r="K4029">
        <v>1486077481</v>
      </c>
      <c r="L4029" s="13">
        <f t="shared" si="25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>E4029/D4029</f>
        <v>7.166666666666667E-2</v>
      </c>
      <c r="S4029" t="str">
        <f t="shared" si="256"/>
        <v>theater</v>
      </c>
      <c r="T4029" t="str">
        <f t="shared" si="255"/>
        <v>plays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53"/>
        <v>41795.938657407409</v>
      </c>
      <c r="K4030">
        <v>1399415500</v>
      </c>
      <c r="L4030" s="13">
        <f t="shared" si="25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>E4030/D4030</f>
        <v>0.28050000000000003</v>
      </c>
      <c r="S4030" t="str">
        <f t="shared" si="256"/>
        <v>theater</v>
      </c>
      <c r="T4030" t="str">
        <f t="shared" si="255"/>
        <v>plays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53"/>
        <v>42352.025115740747</v>
      </c>
      <c r="K4031">
        <v>1447461370</v>
      </c>
      <c r="L4031" s="13">
        <f t="shared" si="25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>E4031/D4031</f>
        <v>0</v>
      </c>
      <c r="S4031" t="str">
        <f t="shared" si="256"/>
        <v>theater</v>
      </c>
      <c r="T4031" t="str">
        <f t="shared" si="255"/>
        <v>plays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53"/>
        <v>42403.784027777772</v>
      </c>
      <c r="K4032">
        <v>1452008599</v>
      </c>
      <c r="L4032" s="13">
        <f t="shared" si="25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>E4032/D4032</f>
        <v>0.16</v>
      </c>
      <c r="S4032" t="str">
        <f t="shared" si="256"/>
        <v>theater</v>
      </c>
      <c r="T4032" t="str">
        <f t="shared" si="255"/>
        <v>plays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53"/>
        <v>41991.626898148148</v>
      </c>
      <c r="K4033">
        <v>1414591364</v>
      </c>
      <c r="L4033" s="13">
        <f t="shared" si="25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>E4033/D4033</f>
        <v>0</v>
      </c>
      <c r="S4033" t="str">
        <f t="shared" si="256"/>
        <v>theater</v>
      </c>
      <c r="T4033" t="str">
        <f t="shared" si="255"/>
        <v>plays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53"/>
        <v>42353.85087962963</v>
      </c>
      <c r="K4034">
        <v>1445023516</v>
      </c>
      <c r="L4034" s="13">
        <f t="shared" si="25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>E4034/D4034</f>
        <v>6.8287037037037035E-2</v>
      </c>
      <c r="S4034" t="str">
        <f t="shared" si="256"/>
        <v>theater</v>
      </c>
      <c r="T4034" t="str">
        <f t="shared" si="255"/>
        <v>plays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7">(((I4035/60)/60)/24)+DATE(1970,1,1)</f>
        <v>42645.375</v>
      </c>
      <c r="K4035">
        <v>1472711224</v>
      </c>
      <c r="L4035" s="13">
        <f t="shared" ref="L4035:L4098" si="258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>E4035/D4035</f>
        <v>0.25698702928870293</v>
      </c>
      <c r="S4035" t="str">
        <f t="shared" si="256"/>
        <v>theater</v>
      </c>
      <c r="T4035" t="str">
        <f t="shared" ref="T4035:T4098" si="259">RIGHT(P4035,LEN(P4035)-SEARCH("/",P4035))</f>
        <v>plays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7"/>
        <v>42097.905671296292</v>
      </c>
      <c r="K4036">
        <v>1425509050</v>
      </c>
      <c r="L4036" s="13">
        <f t="shared" si="258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>E4036/D4036</f>
        <v>1.4814814814814815E-2</v>
      </c>
      <c r="S4036" t="str">
        <f t="shared" si="256"/>
        <v>theater</v>
      </c>
      <c r="T4036" t="str">
        <f t="shared" si="259"/>
        <v>plays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7"/>
        <v>41933.882951388885</v>
      </c>
      <c r="K4037">
        <v>1411333887</v>
      </c>
      <c r="L4037" s="13">
        <f t="shared" si="258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>E4037/D4037</f>
        <v>0.36849999999999999</v>
      </c>
      <c r="S4037" t="str">
        <f t="shared" si="256"/>
        <v>theater</v>
      </c>
      <c r="T4037" t="str">
        <f t="shared" si="259"/>
        <v>plays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7"/>
        <v>41821.9375</v>
      </c>
      <c r="K4038">
        <v>1402784964</v>
      </c>
      <c r="L4038" s="13">
        <f t="shared" si="258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>E4038/D4038</f>
        <v>0.47049999999999997</v>
      </c>
      <c r="S4038" t="str">
        <f t="shared" si="256"/>
        <v>theater</v>
      </c>
      <c r="T4038" t="str">
        <f t="shared" si="259"/>
        <v>plays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7"/>
        <v>42514.600694444445</v>
      </c>
      <c r="K4039">
        <v>1462585315</v>
      </c>
      <c r="L4039" s="13">
        <f t="shared" si="258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>E4039/D4039</f>
        <v>0.11428571428571428</v>
      </c>
      <c r="S4039" t="str">
        <f t="shared" si="256"/>
        <v>theater</v>
      </c>
      <c r="T4039" t="str">
        <f t="shared" si="259"/>
        <v>plays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7"/>
        <v>41929.798726851855</v>
      </c>
      <c r="K4040">
        <v>1408389010</v>
      </c>
      <c r="L4040" s="13">
        <f t="shared" si="258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>E4040/D4040</f>
        <v>0.12039999999999999</v>
      </c>
      <c r="S4040" t="str">
        <f t="shared" si="256"/>
        <v>theater</v>
      </c>
      <c r="T4040" t="str">
        <f t="shared" si="259"/>
        <v>plays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7"/>
        <v>42339.249305555553</v>
      </c>
      <c r="K4041">
        <v>1446048367</v>
      </c>
      <c r="L4041" s="13">
        <f t="shared" si="258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>E4041/D4041</f>
        <v>0.6</v>
      </c>
      <c r="S4041" t="str">
        <f t="shared" si="256"/>
        <v>theater</v>
      </c>
      <c r="T4041" t="str">
        <f t="shared" si="259"/>
        <v>plays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7"/>
        <v>42203.125</v>
      </c>
      <c r="K4042">
        <v>1432100004</v>
      </c>
      <c r="L4042" s="13">
        <f t="shared" si="258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>E4042/D4042</f>
        <v>0.3125</v>
      </c>
      <c r="S4042" t="str">
        <f t="shared" si="256"/>
        <v>theater</v>
      </c>
      <c r="T4042" t="str">
        <f t="shared" si="259"/>
        <v>plays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7"/>
        <v>42619.474004629628</v>
      </c>
      <c r="K4043">
        <v>1467976954</v>
      </c>
      <c r="L4043" s="13">
        <f t="shared" si="258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>E4043/D4043</f>
        <v>4.1999999999999997E-3</v>
      </c>
      <c r="S4043" t="str">
        <f t="shared" ref="S4043:S4106" si="260">LEFT(P4043,SEARCH("/",P4043)-1)</f>
        <v>theater</v>
      </c>
      <c r="T4043" t="str">
        <f t="shared" si="259"/>
        <v>plays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7"/>
        <v>42024.802777777775</v>
      </c>
      <c r="K4044">
        <v>1419213664</v>
      </c>
      <c r="L4044" s="13">
        <f t="shared" si="258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>E4044/D4044</f>
        <v>2.0999999999999999E-3</v>
      </c>
      <c r="S4044" t="str">
        <f t="shared" si="260"/>
        <v>theater</v>
      </c>
      <c r="T4044" t="str">
        <f t="shared" si="259"/>
        <v>plays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7"/>
        <v>41963.957465277781</v>
      </c>
      <c r="K4045">
        <v>1415228325</v>
      </c>
      <c r="L4045" s="13">
        <f t="shared" si="258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>E4045/D4045</f>
        <v>0</v>
      </c>
      <c r="S4045" t="str">
        <f t="shared" si="260"/>
        <v>theater</v>
      </c>
      <c r="T4045" t="str">
        <f t="shared" si="259"/>
        <v>plays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7"/>
        <v>42104.208333333328</v>
      </c>
      <c r="K4046">
        <v>1426050982</v>
      </c>
      <c r="L4046" s="13">
        <f t="shared" si="258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>E4046/D4046</f>
        <v>0.375</v>
      </c>
      <c r="S4046" t="str">
        <f t="shared" si="260"/>
        <v>theater</v>
      </c>
      <c r="T4046" t="str">
        <f t="shared" si="259"/>
        <v>plays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7"/>
        <v>41872.201261574075</v>
      </c>
      <c r="K4047">
        <v>1406004589</v>
      </c>
      <c r="L4047" s="13">
        <f t="shared" si="258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>E4047/D4047</f>
        <v>2.0000000000000001E-4</v>
      </c>
      <c r="S4047" t="str">
        <f t="shared" si="260"/>
        <v>theater</v>
      </c>
      <c r="T4047" t="str">
        <f t="shared" si="259"/>
        <v>plays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7"/>
        <v>41934.650578703702</v>
      </c>
      <c r="K4048">
        <v>1411400210</v>
      </c>
      <c r="L4048" s="13">
        <f t="shared" si="258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>E4048/D4048</f>
        <v>8.2142857142857142E-2</v>
      </c>
      <c r="S4048" t="str">
        <f t="shared" si="260"/>
        <v>theater</v>
      </c>
      <c r="T4048" t="str">
        <f t="shared" si="259"/>
        <v>plays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7"/>
        <v>42015.041666666672</v>
      </c>
      <c r="K4049">
        <v>1418862743</v>
      </c>
      <c r="L4049" s="13">
        <f t="shared" si="258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>E4049/D4049</f>
        <v>2.1999999999999999E-2</v>
      </c>
      <c r="S4049" t="str">
        <f t="shared" si="260"/>
        <v>theater</v>
      </c>
      <c r="T4049" t="str">
        <f t="shared" si="259"/>
        <v>plays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7"/>
        <v>42471.467442129629</v>
      </c>
      <c r="K4050">
        <v>1457352787</v>
      </c>
      <c r="L4050" s="13">
        <f t="shared" si="258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>E4050/D4050</f>
        <v>0.17652941176470588</v>
      </c>
      <c r="S4050" t="str">
        <f t="shared" si="260"/>
        <v>theater</v>
      </c>
      <c r="T4050" t="str">
        <f t="shared" si="259"/>
        <v>plays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7"/>
        <v>42199.958506944444</v>
      </c>
      <c r="K4051">
        <v>1434322815</v>
      </c>
      <c r="L4051" s="13">
        <f t="shared" si="258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>E4051/D4051</f>
        <v>8.0000000000000004E-4</v>
      </c>
      <c r="S4051" t="str">
        <f t="shared" si="260"/>
        <v>theater</v>
      </c>
      <c r="T4051" t="str">
        <f t="shared" si="259"/>
        <v>plays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7"/>
        <v>41935.636469907404</v>
      </c>
      <c r="K4052">
        <v>1411485391</v>
      </c>
      <c r="L4052" s="13">
        <f t="shared" si="258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>E4052/D4052</f>
        <v>6.6666666666666664E-4</v>
      </c>
      <c r="S4052" t="str">
        <f t="shared" si="260"/>
        <v>theater</v>
      </c>
      <c r="T4052" t="str">
        <f t="shared" si="259"/>
        <v>plays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7"/>
        <v>41768.286805555559</v>
      </c>
      <c r="K4053">
        <v>1399058797</v>
      </c>
      <c r="L4053" s="13">
        <f t="shared" si="258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>E4053/D4053</f>
        <v>0</v>
      </c>
      <c r="S4053" t="str">
        <f t="shared" si="260"/>
        <v>theater</v>
      </c>
      <c r="T4053" t="str">
        <f t="shared" si="259"/>
        <v>plays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7"/>
        <v>41925.878657407404</v>
      </c>
      <c r="K4054">
        <v>1408050316</v>
      </c>
      <c r="L4054" s="13">
        <f t="shared" si="258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>E4054/D4054</f>
        <v>0.37533333333333335</v>
      </c>
      <c r="S4054" t="str">
        <f t="shared" si="260"/>
        <v>theater</v>
      </c>
      <c r="T4054" t="str">
        <f t="shared" si="259"/>
        <v>plays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7"/>
        <v>41958.833333333328</v>
      </c>
      <c r="K4055">
        <v>1413477228</v>
      </c>
      <c r="L4055" s="13">
        <f t="shared" si="258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>E4055/D4055</f>
        <v>0.22</v>
      </c>
      <c r="S4055" t="str">
        <f t="shared" si="260"/>
        <v>theater</v>
      </c>
      <c r="T4055" t="str">
        <f t="shared" si="259"/>
        <v>plays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7"/>
        <v>42644.166666666672</v>
      </c>
      <c r="K4056">
        <v>1472674285</v>
      </c>
      <c r="L4056" s="13">
        <f t="shared" si="258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>E4056/D4056</f>
        <v>0</v>
      </c>
      <c r="S4056" t="str">
        <f t="shared" si="260"/>
        <v>theater</v>
      </c>
      <c r="T4056" t="str">
        <f t="shared" si="259"/>
        <v>plays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7"/>
        <v>41809.648506944446</v>
      </c>
      <c r="K4057">
        <v>1400600031</v>
      </c>
      <c r="L4057" s="13">
        <f t="shared" si="258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>E4057/D4057</f>
        <v>0.1762</v>
      </c>
      <c r="S4057" t="str">
        <f t="shared" si="260"/>
        <v>theater</v>
      </c>
      <c r="T4057" t="str">
        <f t="shared" si="259"/>
        <v>plays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7"/>
        <v>42554.832638888889</v>
      </c>
      <c r="K4058">
        <v>1465856639</v>
      </c>
      <c r="L4058" s="13">
        <f t="shared" si="258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>E4058/D4058</f>
        <v>0.53</v>
      </c>
      <c r="S4058" t="str">
        <f t="shared" si="260"/>
        <v>theater</v>
      </c>
      <c r="T4058" t="str">
        <f t="shared" si="259"/>
        <v>plays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7"/>
        <v>42333.958333333328</v>
      </c>
      <c r="K4059">
        <v>1446506080</v>
      </c>
      <c r="L4059" s="13">
        <f t="shared" si="258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>E4059/D4059</f>
        <v>0.22142857142857142</v>
      </c>
      <c r="S4059" t="str">
        <f t="shared" si="260"/>
        <v>theater</v>
      </c>
      <c r="T4059" t="str">
        <f t="shared" si="259"/>
        <v>plays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7"/>
        <v>42461.165972222225</v>
      </c>
      <c r="K4060">
        <v>1458178044</v>
      </c>
      <c r="L4060" s="13">
        <f t="shared" si="258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>E4060/D4060</f>
        <v>2.5333333333333333E-2</v>
      </c>
      <c r="S4060" t="str">
        <f t="shared" si="260"/>
        <v>theater</v>
      </c>
      <c r="T4060" t="str">
        <f t="shared" si="259"/>
        <v>plays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7"/>
        <v>41898.125</v>
      </c>
      <c r="K4061">
        <v>1408116152</v>
      </c>
      <c r="L4061" s="13">
        <f t="shared" si="258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>E4061/D4061</f>
        <v>2.5000000000000001E-2</v>
      </c>
      <c r="S4061" t="str">
        <f t="shared" si="260"/>
        <v>theater</v>
      </c>
      <c r="T4061" t="str">
        <f t="shared" si="259"/>
        <v>plays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7"/>
        <v>41813.666666666664</v>
      </c>
      <c r="K4062">
        <v>1400604056</v>
      </c>
      <c r="L4062" s="13">
        <f t="shared" si="258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>E4062/D4062</f>
        <v>2.8500000000000001E-2</v>
      </c>
      <c r="S4062" t="str">
        <f t="shared" si="260"/>
        <v>theater</v>
      </c>
      <c r="T4062" t="str">
        <f t="shared" si="259"/>
        <v>plays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7"/>
        <v>42481.099803240737</v>
      </c>
      <c r="K4063">
        <v>1456025023</v>
      </c>
      <c r="L4063" s="13">
        <f t="shared" si="258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>E4063/D4063</f>
        <v>0</v>
      </c>
      <c r="S4063" t="str">
        <f t="shared" si="260"/>
        <v>theater</v>
      </c>
      <c r="T4063" t="str">
        <f t="shared" si="259"/>
        <v>plays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7"/>
        <v>42553.739212962959</v>
      </c>
      <c r="K4064">
        <v>1464889468</v>
      </c>
      <c r="L4064" s="13">
        <f t="shared" si="258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>E4064/D4064</f>
        <v>2.4500000000000001E-2</v>
      </c>
      <c r="S4064" t="str">
        <f t="shared" si="260"/>
        <v>theater</v>
      </c>
      <c r="T4064" t="str">
        <f t="shared" si="259"/>
        <v>plays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7"/>
        <v>41817.681527777779</v>
      </c>
      <c r="K4065">
        <v>1401294084</v>
      </c>
      <c r="L4065" s="13">
        <f t="shared" si="258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>E4065/D4065</f>
        <v>1.4210526315789474E-2</v>
      </c>
      <c r="S4065" t="str">
        <f t="shared" si="260"/>
        <v>theater</v>
      </c>
      <c r="T4065" t="str">
        <f t="shared" si="259"/>
        <v>plays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7"/>
        <v>42123.588263888887</v>
      </c>
      <c r="K4066">
        <v>1427724426</v>
      </c>
      <c r="L4066" s="13">
        <f t="shared" si="258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>E4066/D4066</f>
        <v>0.1925</v>
      </c>
      <c r="S4066" t="str">
        <f t="shared" si="260"/>
        <v>theater</v>
      </c>
      <c r="T4066" t="str">
        <f t="shared" si="259"/>
        <v>plays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7"/>
        <v>41863.951516203706</v>
      </c>
      <c r="K4067">
        <v>1405291811</v>
      </c>
      <c r="L4067" s="13">
        <f t="shared" si="258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>E4067/D4067</f>
        <v>6.7499999999999999E-3</v>
      </c>
      <c r="S4067" t="str">
        <f t="shared" si="260"/>
        <v>theater</v>
      </c>
      <c r="T4067" t="str">
        <f t="shared" si="259"/>
        <v>plays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7"/>
        <v>42509.039212962962</v>
      </c>
      <c r="K4068">
        <v>1461027388</v>
      </c>
      <c r="L4068" s="13">
        <f t="shared" si="258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>E4068/D4068</f>
        <v>1.6666666666666668E-3</v>
      </c>
      <c r="S4068" t="str">
        <f t="shared" si="260"/>
        <v>theater</v>
      </c>
      <c r="T4068" t="str">
        <f t="shared" si="259"/>
        <v>plays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7"/>
        <v>42275.117476851854</v>
      </c>
      <c r="K4069">
        <v>1439952550</v>
      </c>
      <c r="L4069" s="13">
        <f t="shared" si="258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>E4069/D4069</f>
        <v>0.60899999999999999</v>
      </c>
      <c r="S4069" t="str">
        <f t="shared" si="260"/>
        <v>theater</v>
      </c>
      <c r="T4069" t="str">
        <f t="shared" si="259"/>
        <v>plays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7"/>
        <v>42748.961805555555</v>
      </c>
      <c r="K4070">
        <v>1481756855</v>
      </c>
      <c r="L4070" s="13">
        <f t="shared" si="258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>E4070/D4070</f>
        <v>0.01</v>
      </c>
      <c r="S4070" t="str">
        <f t="shared" si="260"/>
        <v>theater</v>
      </c>
      <c r="T4070" t="str">
        <f t="shared" si="259"/>
        <v>plays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7"/>
        <v>42063.5</v>
      </c>
      <c r="K4071">
        <v>1421596356</v>
      </c>
      <c r="L4071" s="13">
        <f t="shared" si="258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>E4071/D4071</f>
        <v>0.34399999999999997</v>
      </c>
      <c r="S4071" t="str">
        <f t="shared" si="260"/>
        <v>theater</v>
      </c>
      <c r="T4071" t="str">
        <f t="shared" si="259"/>
        <v>plays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7"/>
        <v>42064.125</v>
      </c>
      <c r="K4072">
        <v>1422374420</v>
      </c>
      <c r="L4072" s="13">
        <f t="shared" si="258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>E4072/D4072</f>
        <v>0.16500000000000001</v>
      </c>
      <c r="S4072" t="str">
        <f t="shared" si="260"/>
        <v>theater</v>
      </c>
      <c r="T4072" t="str">
        <f t="shared" si="259"/>
        <v>plays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7"/>
        <v>42730.804756944446</v>
      </c>
      <c r="K4073">
        <v>1480187931</v>
      </c>
      <c r="L4073" s="13">
        <f t="shared" si="258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>E4073/D4073</f>
        <v>0</v>
      </c>
      <c r="S4073" t="str">
        <f t="shared" si="260"/>
        <v>theater</v>
      </c>
      <c r="T4073" t="str">
        <f t="shared" si="259"/>
        <v>plays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7"/>
        <v>41872.77443287037</v>
      </c>
      <c r="K4074">
        <v>1403462111</v>
      </c>
      <c r="L4074" s="13">
        <f t="shared" si="258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>E4074/D4074</f>
        <v>4.0000000000000001E-3</v>
      </c>
      <c r="S4074" t="str">
        <f t="shared" si="260"/>
        <v>theater</v>
      </c>
      <c r="T4074" t="str">
        <f t="shared" si="259"/>
        <v>plays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7"/>
        <v>42133.166666666672</v>
      </c>
      <c r="K4075">
        <v>1426407426</v>
      </c>
      <c r="L4075" s="13">
        <f t="shared" si="258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>E4075/D4075</f>
        <v>1.0571428571428572E-2</v>
      </c>
      <c r="S4075" t="str">
        <f t="shared" si="260"/>
        <v>theater</v>
      </c>
      <c r="T4075" t="str">
        <f t="shared" si="259"/>
        <v>plays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7"/>
        <v>42313.594618055555</v>
      </c>
      <c r="K4076">
        <v>1444137375</v>
      </c>
      <c r="L4076" s="13">
        <f t="shared" si="258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>E4076/D4076</f>
        <v>0.26727272727272727</v>
      </c>
      <c r="S4076" t="str">
        <f t="shared" si="260"/>
        <v>theater</v>
      </c>
      <c r="T4076" t="str">
        <f t="shared" si="259"/>
        <v>plays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7"/>
        <v>41820.727777777778</v>
      </c>
      <c r="K4077">
        <v>1400547969</v>
      </c>
      <c r="L4077" s="13">
        <f t="shared" si="258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>E4077/D4077</f>
        <v>0.28799999999999998</v>
      </c>
      <c r="S4077" t="str">
        <f t="shared" si="260"/>
        <v>theater</v>
      </c>
      <c r="T4077" t="str">
        <f t="shared" si="259"/>
        <v>plays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7"/>
        <v>41933.82708333333</v>
      </c>
      <c r="K4078">
        <v>1411499149</v>
      </c>
      <c r="L4078" s="13">
        <f t="shared" si="258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>E4078/D4078</f>
        <v>0</v>
      </c>
      <c r="S4078" t="str">
        <f t="shared" si="260"/>
        <v>theater</v>
      </c>
      <c r="T4078" t="str">
        <f t="shared" si="259"/>
        <v>plays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7"/>
        <v>42725.7105787037</v>
      </c>
      <c r="K4079">
        <v>1479747794</v>
      </c>
      <c r="L4079" s="13">
        <f t="shared" si="258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>E4079/D4079</f>
        <v>8.8999999999999996E-2</v>
      </c>
      <c r="S4079" t="str">
        <f t="shared" si="260"/>
        <v>theater</v>
      </c>
      <c r="T4079" t="str">
        <f t="shared" si="259"/>
        <v>plays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7"/>
        <v>42762.787523148145</v>
      </c>
      <c r="K4080">
        <v>1482951242</v>
      </c>
      <c r="L4080" s="13">
        <f t="shared" si="258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>E4080/D4080</f>
        <v>0</v>
      </c>
      <c r="S4080" t="str">
        <f t="shared" si="260"/>
        <v>theater</v>
      </c>
      <c r="T4080" t="str">
        <f t="shared" si="259"/>
        <v>plays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7"/>
        <v>42540.938900462963</v>
      </c>
      <c r="K4081">
        <v>1463783521</v>
      </c>
      <c r="L4081" s="13">
        <f t="shared" si="258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>E4081/D4081</f>
        <v>1.6666666666666668E-3</v>
      </c>
      <c r="S4081" t="str">
        <f t="shared" si="260"/>
        <v>theater</v>
      </c>
      <c r="T4081" t="str">
        <f t="shared" si="259"/>
        <v>plays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7"/>
        <v>42535.787500000006</v>
      </c>
      <c r="K4082">
        <v>1463849116</v>
      </c>
      <c r="L4082" s="13">
        <f t="shared" si="258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>E4082/D4082</f>
        <v>0</v>
      </c>
      <c r="S4082" t="str">
        <f t="shared" si="260"/>
        <v>theater</v>
      </c>
      <c r="T4082" t="str">
        <f t="shared" si="259"/>
        <v>plays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7"/>
        <v>42071.539641203708</v>
      </c>
      <c r="K4083">
        <v>1423231025</v>
      </c>
      <c r="L4083" s="13">
        <f t="shared" si="258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>E4083/D4083</f>
        <v>0.15737410071942445</v>
      </c>
      <c r="S4083" t="str">
        <f t="shared" si="260"/>
        <v>theater</v>
      </c>
      <c r="T4083" t="str">
        <f t="shared" si="259"/>
        <v>plays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7"/>
        <v>42322.958333333328</v>
      </c>
      <c r="K4084">
        <v>1446179553</v>
      </c>
      <c r="L4084" s="13">
        <f t="shared" si="258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>E4084/D4084</f>
        <v>0.02</v>
      </c>
      <c r="S4084" t="str">
        <f t="shared" si="260"/>
        <v>theater</v>
      </c>
      <c r="T4084" t="str">
        <f t="shared" si="259"/>
        <v>plays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7"/>
        <v>42383.761759259258</v>
      </c>
      <c r="K4085">
        <v>1450203416</v>
      </c>
      <c r="L4085" s="13">
        <f t="shared" si="258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>E4085/D4085</f>
        <v>0.21685714285714286</v>
      </c>
      <c r="S4085" t="str">
        <f t="shared" si="260"/>
        <v>theater</v>
      </c>
      <c r="T4085" t="str">
        <f t="shared" si="259"/>
        <v>plays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7"/>
        <v>42652.436412037037</v>
      </c>
      <c r="K4086">
        <v>1473416906</v>
      </c>
      <c r="L4086" s="13">
        <f t="shared" si="258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>E4086/D4086</f>
        <v>3.3333333333333335E-3</v>
      </c>
      <c r="S4086" t="str">
        <f t="shared" si="260"/>
        <v>theater</v>
      </c>
      <c r="T4086" t="str">
        <f t="shared" si="259"/>
        <v>plays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7"/>
        <v>42087.165972222225</v>
      </c>
      <c r="K4087">
        <v>1424701775</v>
      </c>
      <c r="L4087" s="13">
        <f t="shared" si="258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>E4087/D4087</f>
        <v>2.8571428571428571E-3</v>
      </c>
      <c r="S4087" t="str">
        <f t="shared" si="260"/>
        <v>theater</v>
      </c>
      <c r="T4087" t="str">
        <f t="shared" si="259"/>
        <v>plays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7"/>
        <v>42329.166666666672</v>
      </c>
      <c r="K4088">
        <v>1445985299</v>
      </c>
      <c r="L4088" s="13">
        <f t="shared" si="258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>E4088/D4088</f>
        <v>4.7E-2</v>
      </c>
      <c r="S4088" t="str">
        <f t="shared" si="260"/>
        <v>theater</v>
      </c>
      <c r="T4088" t="str">
        <f t="shared" si="259"/>
        <v>plays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7"/>
        <v>42568.742893518516</v>
      </c>
      <c r="K4089">
        <v>1466185786</v>
      </c>
      <c r="L4089" s="13">
        <f t="shared" si="258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>E4089/D4089</f>
        <v>0</v>
      </c>
      <c r="S4089" t="str">
        <f t="shared" si="260"/>
        <v>theater</v>
      </c>
      <c r="T4089" t="str">
        <f t="shared" si="259"/>
        <v>plays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7"/>
        <v>42020.434722222228</v>
      </c>
      <c r="K4090">
        <v>1418827324</v>
      </c>
      <c r="L4090" s="13">
        <f t="shared" si="258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>E4090/D4090</f>
        <v>0.108</v>
      </c>
      <c r="S4090" t="str">
        <f t="shared" si="260"/>
        <v>theater</v>
      </c>
      <c r="T4090" t="str">
        <f t="shared" si="259"/>
        <v>plays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7"/>
        <v>42155.732638888891</v>
      </c>
      <c r="K4091">
        <v>1430242488</v>
      </c>
      <c r="L4091" s="13">
        <f t="shared" si="258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>E4091/D4091</f>
        <v>4.8000000000000001E-2</v>
      </c>
      <c r="S4091" t="str">
        <f t="shared" si="260"/>
        <v>theater</v>
      </c>
      <c r="T4091" t="str">
        <f t="shared" si="259"/>
        <v>plays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7"/>
        <v>42223.625</v>
      </c>
      <c r="K4092">
        <v>1437754137</v>
      </c>
      <c r="L4092" s="13">
        <f t="shared" si="258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>E4092/D4092</f>
        <v>3.2000000000000001E-2</v>
      </c>
      <c r="S4092" t="str">
        <f t="shared" si="260"/>
        <v>theater</v>
      </c>
      <c r="T4092" t="str">
        <f t="shared" si="259"/>
        <v>plays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7"/>
        <v>42020.506377314814</v>
      </c>
      <c r="K4093">
        <v>1418818151</v>
      </c>
      <c r="L4093" s="13">
        <f t="shared" si="258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>E4093/D4093</f>
        <v>0.1275</v>
      </c>
      <c r="S4093" t="str">
        <f t="shared" si="260"/>
        <v>theater</v>
      </c>
      <c r="T4093" t="str">
        <f t="shared" si="259"/>
        <v>plays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7"/>
        <v>42099.153321759266</v>
      </c>
      <c r="K4094">
        <v>1423024847</v>
      </c>
      <c r="L4094" s="13">
        <f t="shared" si="258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>E4094/D4094</f>
        <v>1.8181818181818181E-4</v>
      </c>
      <c r="S4094" t="str">
        <f t="shared" si="260"/>
        <v>theater</v>
      </c>
      <c r="T4094" t="str">
        <f t="shared" si="259"/>
        <v>plays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7"/>
        <v>42238.815891203703</v>
      </c>
      <c r="K4095">
        <v>1435088093</v>
      </c>
      <c r="L4095" s="13">
        <f t="shared" si="258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>E4095/D4095</f>
        <v>2.4E-2</v>
      </c>
      <c r="S4095" t="str">
        <f t="shared" si="260"/>
        <v>theater</v>
      </c>
      <c r="T4095" t="str">
        <f t="shared" si="259"/>
        <v>plays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7"/>
        <v>41934.207638888889</v>
      </c>
      <c r="K4096">
        <v>1410141900</v>
      </c>
      <c r="L4096" s="13">
        <f t="shared" si="258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>E4096/D4096</f>
        <v>0.36499999999999999</v>
      </c>
      <c r="S4096" t="str">
        <f t="shared" si="260"/>
        <v>theater</v>
      </c>
      <c r="T4096" t="str">
        <f t="shared" si="259"/>
        <v>plays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7"/>
        <v>42723.031828703708</v>
      </c>
      <c r="K4097">
        <v>1479516350</v>
      </c>
      <c r="L4097" s="13">
        <f t="shared" si="258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>E4097/D4097</f>
        <v>2.6666666666666668E-2</v>
      </c>
      <c r="S4097" t="str">
        <f t="shared" si="260"/>
        <v>theater</v>
      </c>
      <c r="T4097" t="str">
        <f t="shared" si="259"/>
        <v>plays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7"/>
        <v>42794.368749999994</v>
      </c>
      <c r="K4098">
        <v>1484484219</v>
      </c>
      <c r="L4098" s="13">
        <f t="shared" si="258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>E4098/D4098</f>
        <v>0.11428571428571428</v>
      </c>
      <c r="S4098" t="str">
        <f t="shared" si="260"/>
        <v>theater</v>
      </c>
      <c r="T4098" t="str">
        <f t="shared" si="259"/>
        <v>plays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61">(((I4099/60)/60)/24)+DATE(1970,1,1)</f>
        <v>42400.996527777781</v>
      </c>
      <c r="K4099">
        <v>1449431237</v>
      </c>
      <c r="L4099" s="13">
        <f t="shared" ref="L4099:L4115" si="262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>E4099/D4099</f>
        <v>0</v>
      </c>
      <c r="S4099" t="str">
        <f t="shared" si="260"/>
        <v>theater</v>
      </c>
      <c r="T4099" t="str">
        <f t="shared" ref="T4099:T4115" si="263">RIGHT(P4099,LEN(P4099)-SEARCH("/",P4099))</f>
        <v>plays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61"/>
        <v>42525.722187499996</v>
      </c>
      <c r="K4100">
        <v>1462468797</v>
      </c>
      <c r="L4100" s="13">
        <f t="shared" si="262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>E4100/D4100</f>
        <v>0</v>
      </c>
      <c r="S4100" t="str">
        <f t="shared" si="260"/>
        <v>theater</v>
      </c>
      <c r="T4100" t="str">
        <f t="shared" si="263"/>
        <v>plays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61"/>
        <v>42615.850381944445</v>
      </c>
      <c r="K4101">
        <v>1468959873</v>
      </c>
      <c r="L4101" s="13">
        <f t="shared" si="262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>E4101/D4101</f>
        <v>1.1111111111111112E-2</v>
      </c>
      <c r="S4101" t="str">
        <f t="shared" si="260"/>
        <v>theater</v>
      </c>
      <c r="T4101" t="str">
        <f t="shared" si="263"/>
        <v>plays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61"/>
        <v>41937.124884259261</v>
      </c>
      <c r="K4102">
        <v>1413341990</v>
      </c>
      <c r="L4102" s="13">
        <f t="shared" si="262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>E4102/D4102</f>
        <v>0</v>
      </c>
      <c r="S4102" t="str">
        <f t="shared" si="260"/>
        <v>theater</v>
      </c>
      <c r="T4102" t="str">
        <f t="shared" si="263"/>
        <v>plays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61"/>
        <v>42760.903726851851</v>
      </c>
      <c r="K4103">
        <v>1482788482</v>
      </c>
      <c r="L4103" s="13">
        <f t="shared" si="262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>E4103/D4103</f>
        <v>0</v>
      </c>
      <c r="S4103" t="str">
        <f t="shared" si="260"/>
        <v>theater</v>
      </c>
      <c r="T4103" t="str">
        <f t="shared" si="263"/>
        <v>plays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61"/>
        <v>42505.848067129627</v>
      </c>
      <c r="K4104">
        <v>1460751673</v>
      </c>
      <c r="L4104" s="13">
        <f t="shared" si="262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>E4104/D4104</f>
        <v>0.27400000000000002</v>
      </c>
      <c r="S4104" t="str">
        <f t="shared" si="260"/>
        <v>theater</v>
      </c>
      <c r="T4104" t="str">
        <f t="shared" si="263"/>
        <v>plays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61"/>
        <v>42242.772222222222</v>
      </c>
      <c r="K4105">
        <v>1435953566</v>
      </c>
      <c r="L4105" s="13">
        <f t="shared" si="262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>E4105/D4105</f>
        <v>0.1</v>
      </c>
      <c r="S4105" t="str">
        <f t="shared" si="260"/>
        <v>theater</v>
      </c>
      <c r="T4105" t="str">
        <f t="shared" si="263"/>
        <v>plays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61"/>
        <v>42670.278171296297</v>
      </c>
      <c r="K4106">
        <v>1474958434</v>
      </c>
      <c r="L4106" s="13">
        <f t="shared" si="262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>E4106/D4106</f>
        <v>0.21366666666666667</v>
      </c>
      <c r="S4106" t="str">
        <f t="shared" si="260"/>
        <v>theater</v>
      </c>
      <c r="T4106" t="str">
        <f t="shared" si="263"/>
        <v>plays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61"/>
        <v>42730.010520833333</v>
      </c>
      <c r="K4107">
        <v>1479860109</v>
      </c>
      <c r="L4107" s="13">
        <f t="shared" si="262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>E4107/D4107</f>
        <v>6.9696969696969702E-2</v>
      </c>
      <c r="S4107" t="str">
        <f t="shared" ref="S4107:S4115" si="264">LEFT(P4107,SEARCH("/",P4107)-1)</f>
        <v>theater</v>
      </c>
      <c r="T4107" t="str">
        <f t="shared" si="263"/>
        <v>plays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61"/>
        <v>42096.041666666672</v>
      </c>
      <c r="K4108">
        <v>1424221866</v>
      </c>
      <c r="L4108" s="13">
        <f t="shared" si="262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>E4108/D4108</f>
        <v>0.70599999999999996</v>
      </c>
      <c r="S4108" t="str">
        <f t="shared" si="264"/>
        <v>theater</v>
      </c>
      <c r="T4108" t="str">
        <f t="shared" si="263"/>
        <v>plays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61"/>
        <v>41906.916678240741</v>
      </c>
      <c r="K4109">
        <v>1409608801</v>
      </c>
      <c r="L4109" s="13">
        <f t="shared" si="262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>E4109/D4109</f>
        <v>2.0500000000000001E-2</v>
      </c>
      <c r="S4109" t="str">
        <f t="shared" si="264"/>
        <v>theater</v>
      </c>
      <c r="T4109" t="str">
        <f t="shared" si="263"/>
        <v>plays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61"/>
        <v>42797.208333333328</v>
      </c>
      <c r="K4110">
        <v>1485909937</v>
      </c>
      <c r="L4110" s="13">
        <f t="shared" si="262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>E4110/D4110</f>
        <v>1.9666666666666666E-2</v>
      </c>
      <c r="S4110" t="str">
        <f t="shared" si="264"/>
        <v>theater</v>
      </c>
      <c r="T4110" t="str">
        <f t="shared" si="263"/>
        <v>plays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61"/>
        <v>42337.581064814818</v>
      </c>
      <c r="K4111">
        <v>1446209804</v>
      </c>
      <c r="L4111" s="13">
        <f t="shared" si="262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>E4111/D4111</f>
        <v>0</v>
      </c>
      <c r="S4111" t="str">
        <f t="shared" si="264"/>
        <v>theater</v>
      </c>
      <c r="T4111" t="str">
        <f t="shared" si="263"/>
        <v>plays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61"/>
        <v>42572.626747685179</v>
      </c>
      <c r="K4112">
        <v>1463929351</v>
      </c>
      <c r="L4112" s="13">
        <f t="shared" si="262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>E4112/D4112</f>
        <v>0.28666666666666668</v>
      </c>
      <c r="S4112" t="str">
        <f t="shared" si="264"/>
        <v>theater</v>
      </c>
      <c r="T4112" t="str">
        <f t="shared" si="263"/>
        <v>plays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61"/>
        <v>42059.135879629626</v>
      </c>
      <c r="K4113">
        <v>1422155740</v>
      </c>
      <c r="L4113" s="13">
        <f t="shared" si="262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>E4113/D4113</f>
        <v>3.1333333333333331E-2</v>
      </c>
      <c r="S4113" t="str">
        <f t="shared" si="264"/>
        <v>theater</v>
      </c>
      <c r="T4113" t="str">
        <f t="shared" si="263"/>
        <v>plays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61"/>
        <v>42428</v>
      </c>
      <c r="K4114">
        <v>1454280186</v>
      </c>
      <c r="L4114" s="13">
        <f t="shared" si="262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>E4114/D4114</f>
        <v>4.0000000000000002E-4</v>
      </c>
      <c r="S4114" t="str">
        <f t="shared" si="264"/>
        <v>theater</v>
      </c>
      <c r="T4114" t="str">
        <f t="shared" si="263"/>
        <v>plays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61"/>
        <v>42377.273611111115</v>
      </c>
      <c r="K4115">
        <v>1450619123</v>
      </c>
      <c r="L4115" s="13">
        <f t="shared" si="262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>E4115/D4115</f>
        <v>2E-3</v>
      </c>
      <c r="S4115" t="str">
        <f t="shared" si="264"/>
        <v>theater</v>
      </c>
      <c r="T4115" t="str">
        <f t="shared" si="263"/>
        <v>plays</v>
      </c>
    </row>
  </sheetData>
  <autoFilter ref="A1:T4115" xr:uid="{00000000-0001-0000-0000-000000000000}"/>
  <conditionalFormatting sqref="F1:F1048576">
    <cfRule type="cellIs" dxfId="7" priority="3" operator="equal">
      <formula>"live"</formula>
    </cfRule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"successful"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C95E-9A4B-4620-AFA0-BAB73A8385DA}">
  <dimension ref="A1:F22"/>
  <sheetViews>
    <sheetView workbookViewId="0">
      <selection activeCell="D26" sqref="D26"/>
    </sheetView>
  </sheetViews>
  <sheetFormatPr defaultRowHeight="14.25" x14ac:dyDescent="0.45"/>
  <cols>
    <col min="1" max="1" width="16.1992187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7" width="10.46484375" bestFit="1" customWidth="1"/>
  </cols>
  <sheetData>
    <row r="1" spans="1:6" x14ac:dyDescent="0.45">
      <c r="A1" s="8" t="s">
        <v>8223</v>
      </c>
      <c r="B1" t="s">
        <v>8309</v>
      </c>
    </row>
    <row r="3" spans="1:6" x14ac:dyDescent="0.45">
      <c r="A3" s="8" t="s">
        <v>8322</v>
      </c>
      <c r="B3" s="8" t="s">
        <v>8321</v>
      </c>
    </row>
    <row r="4" spans="1:6" x14ac:dyDescent="0.4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4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4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4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4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4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4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4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4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4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4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22" spans="3:3" x14ac:dyDescent="0.45">
      <c r="C22" s="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3324D-366B-4229-8ABF-10D2A83C53B1}">
  <dimension ref="A1:F47"/>
  <sheetViews>
    <sheetView workbookViewId="0">
      <selection activeCell="J44" sqref="J44"/>
    </sheetView>
  </sheetViews>
  <sheetFormatPr defaultRowHeight="14.25" x14ac:dyDescent="0.45"/>
  <cols>
    <col min="1" max="1" width="16.1992187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7" width="10.46484375" bestFit="1" customWidth="1"/>
  </cols>
  <sheetData>
    <row r="1" spans="1:6" x14ac:dyDescent="0.45">
      <c r="A1" s="8" t="s">
        <v>8223</v>
      </c>
      <c r="B1" t="s">
        <v>8309</v>
      </c>
    </row>
    <row r="2" spans="1:6" x14ac:dyDescent="0.45">
      <c r="A2" s="8" t="s">
        <v>8379</v>
      </c>
      <c r="B2" t="s">
        <v>8309</v>
      </c>
    </row>
    <row r="4" spans="1:6" x14ac:dyDescent="0.45">
      <c r="A4" s="8" t="s">
        <v>8322</v>
      </c>
      <c r="B4" s="8" t="s">
        <v>8321</v>
      </c>
    </row>
    <row r="5" spans="1:6" x14ac:dyDescent="0.4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45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45">
      <c r="A7" s="9" t="s">
        <v>8324</v>
      </c>
      <c r="B7" s="10"/>
      <c r="C7" s="10"/>
      <c r="D7" s="10">
        <v>20</v>
      </c>
      <c r="E7" s="10"/>
      <c r="F7" s="10">
        <v>20</v>
      </c>
    </row>
    <row r="8" spans="1:6" x14ac:dyDescent="0.45">
      <c r="A8" s="9" t="s">
        <v>8325</v>
      </c>
      <c r="B8" s="10"/>
      <c r="C8" s="10"/>
      <c r="D8" s="10">
        <v>24</v>
      </c>
      <c r="E8" s="10"/>
      <c r="F8" s="10">
        <v>24</v>
      </c>
    </row>
    <row r="9" spans="1:6" x14ac:dyDescent="0.45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45">
      <c r="A10" s="9" t="s">
        <v>8327</v>
      </c>
      <c r="B10" s="10">
        <v>40</v>
      </c>
      <c r="C10" s="10"/>
      <c r="D10" s="10"/>
      <c r="E10" s="10"/>
      <c r="F10" s="10">
        <v>40</v>
      </c>
    </row>
    <row r="11" spans="1:6" x14ac:dyDescent="0.45">
      <c r="A11" s="9" t="s">
        <v>8328</v>
      </c>
      <c r="B11" s="10">
        <v>180</v>
      </c>
      <c r="C11" s="10"/>
      <c r="D11" s="10"/>
      <c r="E11" s="10"/>
      <c r="F11" s="10">
        <v>180</v>
      </c>
    </row>
    <row r="12" spans="1:6" x14ac:dyDescent="0.45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4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45">
      <c r="A14" s="9" t="s">
        <v>8331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45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45">
      <c r="A16" s="9" t="s">
        <v>8333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45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45">
      <c r="A18" s="9" t="s">
        <v>8335</v>
      </c>
      <c r="B18" s="10">
        <v>140</v>
      </c>
      <c r="C18" s="10"/>
      <c r="D18" s="10"/>
      <c r="E18" s="10"/>
      <c r="F18" s="10">
        <v>140</v>
      </c>
    </row>
    <row r="19" spans="1:6" x14ac:dyDescent="0.45">
      <c r="A19" s="9" t="s">
        <v>8336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45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45">
      <c r="A21" s="9" t="s">
        <v>8338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45">
      <c r="A22" s="9" t="s">
        <v>8339</v>
      </c>
      <c r="B22" s="10">
        <v>20</v>
      </c>
      <c r="C22" s="10"/>
      <c r="D22" s="10"/>
      <c r="E22" s="10"/>
      <c r="F22" s="10">
        <v>20</v>
      </c>
    </row>
    <row r="23" spans="1:6" x14ac:dyDescent="0.45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45">
      <c r="A24" s="9" t="s">
        <v>8341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4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45">
      <c r="A26" s="9" t="s">
        <v>8343</v>
      </c>
      <c r="B26" s="10">
        <v>60</v>
      </c>
      <c r="C26" s="10"/>
      <c r="D26" s="10"/>
      <c r="E26" s="10"/>
      <c r="F26" s="10">
        <v>60</v>
      </c>
    </row>
    <row r="27" spans="1:6" x14ac:dyDescent="0.45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45">
      <c r="A28" s="9" t="s">
        <v>8345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45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45">
      <c r="A30" s="9" t="s">
        <v>8347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45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45">
      <c r="A32" s="9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45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45">
      <c r="A34" s="9" t="s">
        <v>8351</v>
      </c>
      <c r="B34" s="10">
        <v>260</v>
      </c>
      <c r="C34" s="10"/>
      <c r="D34" s="10"/>
      <c r="E34" s="10"/>
      <c r="F34" s="10">
        <v>260</v>
      </c>
    </row>
    <row r="35" spans="1:6" x14ac:dyDescent="0.45">
      <c r="A35" s="9" t="s">
        <v>8352</v>
      </c>
      <c r="B35" s="10"/>
      <c r="C35" s="10"/>
      <c r="D35" s="10">
        <v>40</v>
      </c>
      <c r="E35" s="10"/>
      <c r="F35" s="10">
        <v>40</v>
      </c>
    </row>
    <row r="36" spans="1:6" x14ac:dyDescent="0.45">
      <c r="A36" s="9" t="s">
        <v>8353</v>
      </c>
      <c r="B36" s="10">
        <v>60</v>
      </c>
      <c r="C36" s="10"/>
      <c r="D36" s="10"/>
      <c r="E36" s="10"/>
      <c r="F36" s="10">
        <v>60</v>
      </c>
    </row>
    <row r="37" spans="1:6" x14ac:dyDescent="0.45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4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4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45">
      <c r="A40" s="9" t="s">
        <v>8357</v>
      </c>
      <c r="B40" s="10">
        <v>80</v>
      </c>
      <c r="C40" s="10"/>
      <c r="D40" s="10"/>
      <c r="E40" s="10"/>
      <c r="F40" s="10">
        <v>80</v>
      </c>
    </row>
    <row r="41" spans="1:6" x14ac:dyDescent="0.45">
      <c r="A41" s="9" t="s">
        <v>8358</v>
      </c>
      <c r="B41" s="10">
        <v>60</v>
      </c>
      <c r="C41" s="10"/>
      <c r="D41" s="10"/>
      <c r="E41" s="10"/>
      <c r="F41" s="10">
        <v>60</v>
      </c>
    </row>
    <row r="42" spans="1:6" x14ac:dyDescent="0.45">
      <c r="A42" s="9" t="s">
        <v>8359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45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45">
      <c r="A44" s="9" t="s">
        <v>8361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45">
      <c r="A45" s="9" t="s">
        <v>8362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45">
      <c r="A46" s="9" t="s">
        <v>8363</v>
      </c>
      <c r="B46" s="10"/>
      <c r="C46" s="10"/>
      <c r="D46" s="10">
        <v>20</v>
      </c>
      <c r="E46" s="10"/>
      <c r="F46" s="10">
        <v>20</v>
      </c>
    </row>
    <row r="47" spans="1:6" x14ac:dyDescent="0.4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CBA37-7475-4D4F-AFCD-EA9E3EC2697C}">
  <dimension ref="A1:E18"/>
  <sheetViews>
    <sheetView workbookViewId="0">
      <selection activeCell="A10" sqref="A10:E11"/>
      <pivotSelection pane="bottomRight" showHeader="1" extendable="1" axis="axisRow" start="4" max="13" activeRow="9" previousRow="10" click="1" r:id="rId1">
        <pivotArea dataOnly="0" axis="axisRow" fieldPosition="0">
          <references count="1">
            <reference field="11" count="2">
              <x v="5"/>
              <x v="6"/>
            </reference>
          </references>
        </pivotArea>
      </pivotSelection>
    </sheetView>
  </sheetViews>
  <sheetFormatPr defaultRowHeight="14.25" x14ac:dyDescent="0.45"/>
  <cols>
    <col min="1" max="1" width="16.1992187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</cols>
  <sheetData>
    <row r="1" spans="1:5" x14ac:dyDescent="0.45">
      <c r="A1" s="8" t="s">
        <v>8379</v>
      </c>
      <c r="B1" t="s">
        <v>8309</v>
      </c>
    </row>
    <row r="2" spans="1:5" x14ac:dyDescent="0.45">
      <c r="A2" s="8" t="s">
        <v>8378</v>
      </c>
      <c r="B2" t="s">
        <v>8309</v>
      </c>
    </row>
    <row r="4" spans="1:5" x14ac:dyDescent="0.45">
      <c r="A4" s="8" t="s">
        <v>8322</v>
      </c>
      <c r="B4" s="8" t="s">
        <v>8321</v>
      </c>
    </row>
    <row r="5" spans="1:5" x14ac:dyDescent="0.45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45">
      <c r="A6" s="15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45">
      <c r="A7" s="15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45">
      <c r="A8" s="15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45">
      <c r="A9" s="15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45">
      <c r="A10" s="15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45">
      <c r="A11" s="15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45">
      <c r="A12" s="15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45">
      <c r="A13" s="15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45">
      <c r="A14" s="15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45">
      <c r="A15" s="15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45">
      <c r="A16" s="15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45">
      <c r="A17" s="15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45">
      <c r="A18" s="15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4FC10-0B2D-4DB5-A6DD-A54B45EDE63B}">
  <dimension ref="A1:H13"/>
  <sheetViews>
    <sheetView workbookViewId="0">
      <selection activeCell="H1" sqref="H1"/>
    </sheetView>
  </sheetViews>
  <sheetFormatPr defaultRowHeight="14.25" x14ac:dyDescent="0.45"/>
  <cols>
    <col min="1" max="1" width="27.1328125" bestFit="1" customWidth="1"/>
    <col min="2" max="2" width="16.06640625" bestFit="1" customWidth="1"/>
    <col min="3" max="3" width="13.265625" bestFit="1" customWidth="1"/>
    <col min="4" max="4" width="16.33203125" bestFit="1" customWidth="1"/>
    <col min="5" max="5" width="14.73046875" customWidth="1"/>
    <col min="6" max="6" width="19.3984375" bestFit="1" customWidth="1"/>
    <col min="7" max="7" width="15.796875" bestFit="1" customWidth="1"/>
    <col min="8" max="8" width="18.86328125" bestFit="1" customWidth="1"/>
  </cols>
  <sheetData>
    <row r="1" spans="1:8" x14ac:dyDescent="0.45">
      <c r="A1" s="16" t="s">
        <v>8380</v>
      </c>
      <c r="B1" s="16" t="s">
        <v>8414</v>
      </c>
      <c r="C1" s="16" t="s">
        <v>8381</v>
      </c>
      <c r="D1" s="16" t="s">
        <v>8382</v>
      </c>
      <c r="E1" s="16" t="s">
        <v>8384</v>
      </c>
      <c r="F1" s="16" t="s">
        <v>8385</v>
      </c>
      <c r="G1" s="16" t="s">
        <v>8383</v>
      </c>
      <c r="H1" s="16" t="s">
        <v>8386</v>
      </c>
    </row>
    <row r="2" spans="1:8" x14ac:dyDescent="0.45">
      <c r="A2" s="16" t="s">
        <v>8387</v>
      </c>
      <c r="B2" s="17">
        <f>COUNTIFS(Data!$D$2:$D$4115,"&lt;1000", Data!$F$2:$F$4115,"successful")</f>
        <v>322</v>
      </c>
      <c r="C2" s="17">
        <f>COUNTIFS(Data!$D$2:$D$4115,"&lt;1000", Data!$F$2:$F$4115,"failed")</f>
        <v>113</v>
      </c>
      <c r="D2" s="17">
        <f>COUNTIFS(Data!$D$2:$D$4115,"&lt;1000", Data!$F$2:$F$4115,"Canceled")</f>
        <v>18</v>
      </c>
      <c r="E2" s="17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45">
      <c r="A3" s="16" t="s">
        <v>8388</v>
      </c>
      <c r="B3" s="17">
        <f>COUNTIFS(Data!$D$2:$D$4115,"&gt;=1000",Data!$D$2:$D$4115,"&lt;5000", Data!$F$2:$F$4115,"successful")</f>
        <v>932</v>
      </c>
      <c r="C3" s="17">
        <f>COUNTIFS(Data!$D$2:$D$4115,"&gt;=1000",Data!$D$2:$D$4115,"&lt;5000", Data!$F$2:$F$4115,"failed")</f>
        <v>420</v>
      </c>
      <c r="D3" s="17">
        <f>COUNTIFS(Data!$D$2:$D$4115,"&gt;=1000",Data!$D$2:$D$4115,"&lt;5000", Data!$F$2:$F$4115,"canceled")</f>
        <v>60</v>
      </c>
      <c r="E3" s="17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45">
      <c r="A4" s="16" t="s">
        <v>8389</v>
      </c>
      <c r="B4" s="17">
        <f>COUNTIFS(Data!$D$2:$D$4115,"&gt;=5000",Data!$D$2:$D$4115,"&lt;10000", Data!$F$2:$F$4115,"successful")</f>
        <v>381</v>
      </c>
      <c r="C4" s="17">
        <f>COUNTIFS(Data!$D$2:$D$4115,"&gt;=5000",Data!$D$2:$D$4115,"&lt;10000", Data!$F$2:$F$4115,"failed")</f>
        <v>283</v>
      </c>
      <c r="D4" s="17">
        <f>COUNTIFS(Data!$D$2:$D$4115,"&gt;=5000",Data!$D$2:$D$4115,"&lt;10000", Data!$F$2:$F$4115,"canceled")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45">
      <c r="A5" s="16" t="s">
        <v>8390</v>
      </c>
      <c r="B5" s="17">
        <f>COUNTIFS(Data!$D$2:$D$4115,"&gt;=10000",Data!$D$2:$D$4115,"&lt;15000", Data!$F$2:$F$4115,"successful")</f>
        <v>168</v>
      </c>
      <c r="C5" s="17">
        <f>COUNTIFS(Data!$D$2:$D$4115,"&gt;=10000",Data!$D$2:$D$4115,"&lt;15000", Data!$F$2:$F$4115,"failed")</f>
        <v>144</v>
      </c>
      <c r="D5" s="17">
        <f>COUNTIFS(Data!$D$2:$D$4115,"&gt;=10000",Data!$D$2:$D$4115,"&lt;15000", Data!$F$2:$F$4115,"canceled")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45">
      <c r="A6" s="16" t="s">
        <v>8391</v>
      </c>
      <c r="B6" s="17">
        <f>COUNTIFS(Data!$D$2:$D$4115,"&gt;=15000",Data!$D$2:$D$4115,"&lt;20000", Data!$F$2:$F$4115,"successful")</f>
        <v>94</v>
      </c>
      <c r="C6" s="17">
        <f>COUNTIFS(Data!$D$2:$D$4115,"&gt;=15000",Data!$D$2:$D$4115,"&lt;20000", Data!$F$2:$F$4115,"failed")</f>
        <v>90</v>
      </c>
      <c r="D6" s="17">
        <f>COUNTIFS(Data!$D$2:$D$4115,"&gt;=15000",Data!$D$2:$D$4115,"&lt;20000", Data!$F$2:$F$4115,"canceled")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45">
      <c r="A7" s="16" t="s">
        <v>8392</v>
      </c>
      <c r="B7" s="17">
        <f>COUNTIFS(Data!$D$2:$D$4115,"&gt;=20000",Data!$D$2:$D$4115,"&lt;25000", Data!$F$2:$F$4115,"successful")</f>
        <v>62</v>
      </c>
      <c r="C7" s="17">
        <f>COUNTIFS(Data!$D$2:$D$4115,"&gt;=20000",Data!$D$2:$D$4115,"&lt;25000", Data!$F$2:$F$4115,"failed")</f>
        <v>72</v>
      </c>
      <c r="D7" s="17">
        <f>COUNTIFS(Data!$D$2:$D$4115,"&gt;=20000",Data!$D$2:$D$4115,"&lt;25000", Data!$F$2:$F$4115,"canceled")</f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45">
      <c r="A8" s="16" t="s">
        <v>8393</v>
      </c>
      <c r="B8" s="17">
        <f>COUNTIFS(Data!$D$2:$D$4115,"&gt;=25000",Data!$D$2:$D$4115,"&lt;30000", Data!$F$2:$F$4115,"successful")</f>
        <v>55</v>
      </c>
      <c r="C8" s="17">
        <f>COUNTIFS(Data!$D$2:$D$4115,"&gt;=25000",Data!$D$2:$D$4115,"&lt;30000", Data!$F$2:$F$4115,"failed")</f>
        <v>64</v>
      </c>
      <c r="D8" s="17">
        <f>COUNTIFS(Data!$D$2:$D$4115,"&gt;=25000",Data!$D$2:$D$4115,"&lt;30000", Data!$F$2:$F$4115,"canceled")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45">
      <c r="A9" s="16" t="s">
        <v>8394</v>
      </c>
      <c r="B9" s="17">
        <f>COUNTIFS(Data!$D$2:$D$4115,"&gt;=30000",Data!$D$2:$D$4115,"&lt;35000", Data!$F$2:$F$4115,"successful")</f>
        <v>32</v>
      </c>
      <c r="C9" s="17">
        <f>COUNTIFS(Data!$D$2:$D$4115,"&gt;=30000",Data!$D$2:$D$4115,"&lt;35000", Data!$F$2:$F$4115,"failed")</f>
        <v>37</v>
      </c>
      <c r="D9" s="17">
        <f>COUNTIFS(Data!$D$2:$D$4115,"&gt;=30000",Data!$D$2:$D$4115,"&lt;35000", Data!$F$2:$F$4115,"canceled")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45">
      <c r="A10" s="16" t="s">
        <v>8395</v>
      </c>
      <c r="B10" s="17">
        <f>COUNTIFS(Data!$D$2:$D$4115,"&gt;=35000",Data!$D$2:$D$4115,"&lt;40000", Data!$F$2:$F$4115,"successful")</f>
        <v>26</v>
      </c>
      <c r="C10" s="17">
        <f>COUNTIFS(Data!$D$2:$D$4115,"&gt;=35000",Data!$D$2:$D$4115,"&lt;40000", Data!$F$2:$F$4115,"failed")</f>
        <v>22</v>
      </c>
      <c r="D10" s="17">
        <f>COUNTIFS(Data!$D$2:$D$4115,"&gt;=35000",Data!$D$2:$D$4115,"&lt;40000", Data!$F$2:$F$4115,"canceled")</f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45">
      <c r="A11" s="16" t="s">
        <v>8396</v>
      </c>
      <c r="B11" s="17">
        <f>COUNTIFS(Data!$D$2:$D$4115,"&gt;=40000",Data!$D$2:$D$4115,"&lt;45000", Data!$F$2:$F$4115,"successful")</f>
        <v>21</v>
      </c>
      <c r="C11" s="17">
        <f>COUNTIFS(Data!$D$2:$D$4115,"&gt;=40000",Data!$D$2:$D$4115,"&lt;45000", Data!$F$2:$F$4115,"failed")</f>
        <v>16</v>
      </c>
      <c r="D11" s="17">
        <f>COUNTIFS(Data!$D$2:$D$4115,"&gt;=40000",Data!$D$2:$D$4115,"&lt;45000", Data!$F$2:$F$4115,"canceled")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45">
      <c r="A12" s="16" t="s">
        <v>8397</v>
      </c>
      <c r="B12" s="17">
        <f>COUNTIFS(Data!$D$2:$D$4115,"&gt;=45000",Data!$D$2:$D$4115,"&lt;50000", Data!$F$2:$F$4115,"successful")</f>
        <v>6</v>
      </c>
      <c r="C12" s="17">
        <f>COUNTIFS(Data!$D$2:$D$4115,"&gt;=45000",Data!$D$2:$D$4115,"&lt;50000", Data!$F$2:$F$4115,"failed")</f>
        <v>11</v>
      </c>
      <c r="D12" s="17">
        <f>COUNTIFS(Data!$D$2:$D$4115,"&gt;=45000",Data!$D$2:$D$4115,"&lt;50000", Data!$F$2:$F$4115,"canceled")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45">
      <c r="A13" s="16" t="s">
        <v>8398</v>
      </c>
      <c r="B13" s="17">
        <f>COUNTIFS(Data!$D$2:$D$4115,"&gt;=50000", Data!$F$2:$F$4115,"successful")</f>
        <v>86</v>
      </c>
      <c r="C13" s="17">
        <f>COUNTIFS(Data!$D$2:$D$4115,"&gt;=50000", Data!$F$2:$F$4115,"failed")</f>
        <v>258</v>
      </c>
      <c r="D13" s="17">
        <f>COUNTIFS(Data!$D$2:$D$4115,"&gt;=50000", Data!$F$2:$F$4115,"canceled")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A3C0E-5844-46FA-AA3C-8FE152B7C3D4}">
  <dimension ref="A1:K2186"/>
  <sheetViews>
    <sheetView workbookViewId="0">
      <selection activeCell="J26" sqref="J26"/>
    </sheetView>
  </sheetViews>
  <sheetFormatPr defaultRowHeight="14.25" x14ac:dyDescent="0.45"/>
  <cols>
    <col min="1" max="1" width="9.19921875" customWidth="1"/>
    <col min="2" max="3" width="14.86328125" customWidth="1"/>
    <col min="4" max="4" width="11.1328125" bestFit="1" customWidth="1"/>
    <col min="5" max="5" width="14.86328125" bestFit="1" customWidth="1"/>
    <col min="7" max="7" width="26.06640625" bestFit="1" customWidth="1"/>
    <col min="8" max="8" width="9.73046875" bestFit="1" customWidth="1"/>
    <col min="9" max="9" width="9.73046875" style="23" customWidth="1"/>
    <col min="10" max="10" width="28.265625" customWidth="1"/>
  </cols>
  <sheetData>
    <row r="1" spans="1:11" x14ac:dyDescent="0.45">
      <c r="A1" s="20" t="s">
        <v>8399</v>
      </c>
      <c r="B1" s="20" t="s">
        <v>8400</v>
      </c>
      <c r="C1" s="22"/>
      <c r="D1" s="20" t="s">
        <v>8401</v>
      </c>
      <c r="E1" s="20" t="s">
        <v>8400</v>
      </c>
    </row>
    <row r="2" spans="1:11" x14ac:dyDescent="0.45">
      <c r="A2" s="16" t="s">
        <v>8219</v>
      </c>
      <c r="B2" s="16">
        <v>182</v>
      </c>
      <c r="D2" s="16" t="s">
        <v>8221</v>
      </c>
      <c r="E2" s="16">
        <v>0</v>
      </c>
      <c r="G2" s="21" t="s">
        <v>8402</v>
      </c>
      <c r="H2" s="19">
        <f>AVERAGE($B$2:$B$2186)</f>
        <v>194.42517162471395</v>
      </c>
      <c r="I2" s="24"/>
      <c r="J2" s="25" t="s">
        <v>8403</v>
      </c>
      <c r="K2" s="19">
        <f>AVERAGE($E$2:$E$1531)</f>
        <v>17.709803921568628</v>
      </c>
    </row>
    <row r="3" spans="1:11" x14ac:dyDescent="0.45">
      <c r="A3" s="16" t="s">
        <v>8219</v>
      </c>
      <c r="B3" s="16">
        <v>79</v>
      </c>
      <c r="D3" s="16" t="s">
        <v>8221</v>
      </c>
      <c r="E3" s="16">
        <v>1</v>
      </c>
      <c r="G3" s="21" t="s">
        <v>8415</v>
      </c>
      <c r="H3" s="19">
        <f>MEDIAN($B$2:$B$2186)</f>
        <v>62</v>
      </c>
      <c r="J3" s="25" t="s">
        <v>8416</v>
      </c>
      <c r="K3" s="19">
        <f>MEDIAN($E$2:$E$1531)</f>
        <v>4</v>
      </c>
    </row>
    <row r="4" spans="1:11" x14ac:dyDescent="0.45">
      <c r="A4" s="16" t="s">
        <v>8219</v>
      </c>
      <c r="B4" s="16">
        <v>35</v>
      </c>
      <c r="D4" s="16" t="s">
        <v>8221</v>
      </c>
      <c r="E4" s="16">
        <v>10</v>
      </c>
      <c r="G4" s="21" t="s">
        <v>8405</v>
      </c>
      <c r="H4" s="16">
        <f>MODE($B$2:$B$2186)</f>
        <v>27</v>
      </c>
      <c r="J4" s="25" t="s">
        <v>8404</v>
      </c>
      <c r="K4" s="16">
        <f>MODE($E$2:$E$1531)</f>
        <v>0</v>
      </c>
    </row>
    <row r="5" spans="1:11" x14ac:dyDescent="0.45">
      <c r="A5" s="16" t="s">
        <v>8219</v>
      </c>
      <c r="B5" s="16">
        <v>150</v>
      </c>
      <c r="D5" s="16" t="s">
        <v>8221</v>
      </c>
      <c r="E5" s="16">
        <v>0</v>
      </c>
      <c r="G5" s="21" t="s">
        <v>8407</v>
      </c>
      <c r="H5" s="16">
        <f>MIN($B$2:$B$2186)</f>
        <v>1</v>
      </c>
      <c r="J5" s="25" t="s">
        <v>8406</v>
      </c>
      <c r="K5" s="16">
        <f>MIN($E$2:$E$1531)</f>
        <v>0</v>
      </c>
    </row>
    <row r="6" spans="1:11" x14ac:dyDescent="0.45">
      <c r="A6" s="16" t="s">
        <v>8219</v>
      </c>
      <c r="B6" s="16">
        <v>284</v>
      </c>
      <c r="D6" s="16" t="s">
        <v>8221</v>
      </c>
      <c r="E6" s="16">
        <v>7</v>
      </c>
      <c r="G6" s="21" t="s">
        <v>8408</v>
      </c>
      <c r="H6" s="16">
        <f>MAX($B$2:$B$2186)</f>
        <v>26457</v>
      </c>
      <c r="J6" s="25" t="s">
        <v>8409</v>
      </c>
      <c r="K6" s="28">
        <f>MAX($E$2:$E$1531)</f>
        <v>1293</v>
      </c>
    </row>
    <row r="7" spans="1:11" x14ac:dyDescent="0.45">
      <c r="A7" s="16" t="s">
        <v>8219</v>
      </c>
      <c r="B7" s="16">
        <v>47</v>
      </c>
      <c r="D7" s="16" t="s">
        <v>8221</v>
      </c>
      <c r="E7" s="16">
        <v>0</v>
      </c>
      <c r="G7" s="21" t="s">
        <v>8410</v>
      </c>
      <c r="H7" s="19">
        <f>_xlfn.VAR.S($B$2:$B$2186)</f>
        <v>713167.37912800396</v>
      </c>
      <c r="I7" s="24"/>
      <c r="J7" s="25" t="s">
        <v>8411</v>
      </c>
      <c r="K7" s="19">
        <f>_xlfn.VAR.S($E$2:$E$1531)</f>
        <v>3775.6894394644714</v>
      </c>
    </row>
    <row r="8" spans="1:11" x14ac:dyDescent="0.45">
      <c r="A8" s="16" t="s">
        <v>8219</v>
      </c>
      <c r="B8" s="16">
        <v>58</v>
      </c>
      <c r="D8" s="16" t="s">
        <v>8221</v>
      </c>
      <c r="E8" s="16">
        <v>1</v>
      </c>
      <c r="G8" s="21" t="s">
        <v>8412</v>
      </c>
      <c r="H8" s="27">
        <f>_xlfn.STDEV.S($B$2:$B$2186)</f>
        <v>844.49237955591047</v>
      </c>
      <c r="J8" s="25" t="s">
        <v>8413</v>
      </c>
      <c r="K8" s="26">
        <f>_xlfn.STDEV.S($E$2:$E$1531)</f>
        <v>61.446638959868842</v>
      </c>
    </row>
    <row r="9" spans="1:11" x14ac:dyDescent="0.45">
      <c r="A9" s="16" t="s">
        <v>8219</v>
      </c>
      <c r="B9" s="16">
        <v>57</v>
      </c>
      <c r="D9" s="16" t="s">
        <v>8221</v>
      </c>
      <c r="E9" s="16">
        <v>2</v>
      </c>
    </row>
    <row r="10" spans="1:11" x14ac:dyDescent="0.45">
      <c r="A10" s="16" t="s">
        <v>8219</v>
      </c>
      <c r="B10" s="16">
        <v>12</v>
      </c>
      <c r="D10" s="16" t="s">
        <v>8221</v>
      </c>
      <c r="E10" s="16">
        <v>3</v>
      </c>
    </row>
    <row r="11" spans="1:11" x14ac:dyDescent="0.45">
      <c r="A11" s="16" t="s">
        <v>8219</v>
      </c>
      <c r="B11" s="16">
        <v>20</v>
      </c>
      <c r="D11" s="16" t="s">
        <v>8221</v>
      </c>
      <c r="E11" s="16">
        <v>10</v>
      </c>
    </row>
    <row r="12" spans="1:11" x14ac:dyDescent="0.45">
      <c r="A12" s="16" t="s">
        <v>8219</v>
      </c>
      <c r="B12" s="16">
        <v>19</v>
      </c>
      <c r="D12" s="16" t="s">
        <v>8221</v>
      </c>
      <c r="E12" s="16">
        <v>10</v>
      </c>
    </row>
    <row r="13" spans="1:11" x14ac:dyDescent="0.45">
      <c r="A13" s="16" t="s">
        <v>8219</v>
      </c>
      <c r="B13" s="16">
        <v>75</v>
      </c>
      <c r="D13" s="16" t="s">
        <v>8221</v>
      </c>
      <c r="E13" s="16">
        <v>1</v>
      </c>
    </row>
    <row r="14" spans="1:11" x14ac:dyDescent="0.45">
      <c r="A14" s="16" t="s">
        <v>8219</v>
      </c>
      <c r="B14" s="16">
        <v>827</v>
      </c>
      <c r="D14" s="16" t="s">
        <v>8221</v>
      </c>
      <c r="E14" s="16">
        <v>0</v>
      </c>
    </row>
    <row r="15" spans="1:11" x14ac:dyDescent="0.45">
      <c r="A15" s="16" t="s">
        <v>8219</v>
      </c>
      <c r="B15" s="16">
        <v>51</v>
      </c>
      <c r="D15" s="16" t="s">
        <v>8221</v>
      </c>
      <c r="E15" s="16">
        <v>0</v>
      </c>
    </row>
    <row r="16" spans="1:11" x14ac:dyDescent="0.45">
      <c r="A16" s="16" t="s">
        <v>8219</v>
      </c>
      <c r="B16" s="16">
        <v>41</v>
      </c>
      <c r="D16" s="16" t="s">
        <v>8221</v>
      </c>
      <c r="E16" s="16">
        <v>0</v>
      </c>
    </row>
    <row r="17" spans="1:11" x14ac:dyDescent="0.45">
      <c r="A17" s="16" t="s">
        <v>8219</v>
      </c>
      <c r="B17" s="16">
        <v>98</v>
      </c>
      <c r="D17" s="16" t="s">
        <v>8221</v>
      </c>
      <c r="E17" s="16">
        <v>26</v>
      </c>
    </row>
    <row r="18" spans="1:11" x14ac:dyDescent="0.45">
      <c r="A18" s="16" t="s">
        <v>8219</v>
      </c>
      <c r="B18" s="16">
        <v>70</v>
      </c>
      <c r="D18" s="16" t="s">
        <v>8221</v>
      </c>
      <c r="E18" s="16">
        <v>0</v>
      </c>
      <c r="G18" s="6"/>
      <c r="K18" s="6"/>
    </row>
    <row r="19" spans="1:11" x14ac:dyDescent="0.45">
      <c r="A19" s="16" t="s">
        <v>8219</v>
      </c>
      <c r="B19" s="16">
        <v>36</v>
      </c>
      <c r="D19" s="16" t="s">
        <v>8221</v>
      </c>
      <c r="E19" s="16">
        <v>7</v>
      </c>
    </row>
    <row r="20" spans="1:11" x14ac:dyDescent="0.45">
      <c r="A20" s="16" t="s">
        <v>8219</v>
      </c>
      <c r="B20" s="16">
        <v>342</v>
      </c>
      <c r="D20" s="16" t="s">
        <v>8221</v>
      </c>
      <c r="E20" s="16">
        <v>0</v>
      </c>
    </row>
    <row r="21" spans="1:11" x14ac:dyDescent="0.45">
      <c r="A21" s="16" t="s">
        <v>8219</v>
      </c>
      <c r="B21" s="16">
        <v>22</v>
      </c>
      <c r="D21" s="16" t="s">
        <v>8221</v>
      </c>
      <c r="E21" s="16">
        <v>2</v>
      </c>
    </row>
    <row r="22" spans="1:11" x14ac:dyDescent="0.45">
      <c r="A22" s="16" t="s">
        <v>8219</v>
      </c>
      <c r="B22" s="16">
        <v>25</v>
      </c>
      <c r="D22" s="16" t="s">
        <v>8221</v>
      </c>
      <c r="E22" s="16">
        <v>13</v>
      </c>
    </row>
    <row r="23" spans="1:11" x14ac:dyDescent="0.45">
      <c r="A23" s="16" t="s">
        <v>8219</v>
      </c>
      <c r="B23" s="16">
        <v>101</v>
      </c>
      <c r="D23" s="16" t="s">
        <v>8221</v>
      </c>
      <c r="E23" s="16">
        <v>4</v>
      </c>
    </row>
    <row r="24" spans="1:11" x14ac:dyDescent="0.45">
      <c r="A24" s="16" t="s">
        <v>8219</v>
      </c>
      <c r="B24" s="16">
        <v>8</v>
      </c>
      <c r="D24" s="16" t="s">
        <v>8221</v>
      </c>
      <c r="E24" s="16">
        <v>0</v>
      </c>
    </row>
    <row r="25" spans="1:11" x14ac:dyDescent="0.45">
      <c r="A25" s="16" t="s">
        <v>8219</v>
      </c>
      <c r="B25" s="16">
        <v>23</v>
      </c>
      <c r="D25" s="16" t="s">
        <v>8221</v>
      </c>
      <c r="E25" s="16">
        <v>12</v>
      </c>
    </row>
    <row r="26" spans="1:11" x14ac:dyDescent="0.45">
      <c r="A26" s="16" t="s">
        <v>8219</v>
      </c>
      <c r="B26" s="16">
        <v>574</v>
      </c>
      <c r="D26" s="16" t="s">
        <v>8221</v>
      </c>
      <c r="E26" s="16">
        <v>2</v>
      </c>
    </row>
    <row r="27" spans="1:11" x14ac:dyDescent="0.45">
      <c r="A27" s="16" t="s">
        <v>8219</v>
      </c>
      <c r="B27" s="16">
        <v>14</v>
      </c>
      <c r="D27" s="16" t="s">
        <v>8221</v>
      </c>
      <c r="E27" s="16">
        <v>10</v>
      </c>
    </row>
    <row r="28" spans="1:11" x14ac:dyDescent="0.45">
      <c r="A28" s="16" t="s">
        <v>8219</v>
      </c>
      <c r="B28" s="16">
        <v>19</v>
      </c>
      <c r="D28" s="16" t="s">
        <v>8221</v>
      </c>
      <c r="E28" s="16">
        <v>0</v>
      </c>
    </row>
    <row r="29" spans="1:11" x14ac:dyDescent="0.45">
      <c r="A29" s="16" t="s">
        <v>8219</v>
      </c>
      <c r="B29" s="16">
        <v>150</v>
      </c>
      <c r="D29" s="16" t="s">
        <v>8221</v>
      </c>
      <c r="E29" s="16">
        <v>5</v>
      </c>
    </row>
    <row r="30" spans="1:11" x14ac:dyDescent="0.45">
      <c r="A30" s="16" t="s">
        <v>8219</v>
      </c>
      <c r="B30" s="16">
        <v>71</v>
      </c>
      <c r="D30" s="16" t="s">
        <v>8221</v>
      </c>
      <c r="E30" s="16">
        <v>0</v>
      </c>
    </row>
    <row r="31" spans="1:11" x14ac:dyDescent="0.45">
      <c r="A31" s="16" t="s">
        <v>8219</v>
      </c>
      <c r="B31" s="16">
        <v>117</v>
      </c>
      <c r="D31" s="16" t="s">
        <v>8221</v>
      </c>
      <c r="E31" s="16">
        <v>5</v>
      </c>
    </row>
    <row r="32" spans="1:11" x14ac:dyDescent="0.45">
      <c r="A32" s="16" t="s">
        <v>8219</v>
      </c>
      <c r="B32" s="16">
        <v>53</v>
      </c>
      <c r="D32" s="16" t="s">
        <v>8221</v>
      </c>
      <c r="E32" s="16">
        <v>1</v>
      </c>
    </row>
    <row r="33" spans="1:5" x14ac:dyDescent="0.45">
      <c r="A33" s="16" t="s">
        <v>8219</v>
      </c>
      <c r="B33" s="16">
        <v>1</v>
      </c>
      <c r="D33" s="16" t="s">
        <v>8221</v>
      </c>
      <c r="E33" s="16">
        <v>3</v>
      </c>
    </row>
    <row r="34" spans="1:5" x14ac:dyDescent="0.45">
      <c r="A34" s="16" t="s">
        <v>8219</v>
      </c>
      <c r="B34" s="16">
        <v>89</v>
      </c>
      <c r="D34" s="16" t="s">
        <v>8221</v>
      </c>
      <c r="E34" s="16">
        <v>3</v>
      </c>
    </row>
    <row r="35" spans="1:5" x14ac:dyDescent="0.45">
      <c r="A35" s="16" t="s">
        <v>8219</v>
      </c>
      <c r="B35" s="16">
        <v>64</v>
      </c>
      <c r="D35" s="16" t="s">
        <v>8221</v>
      </c>
      <c r="E35" s="16">
        <v>0</v>
      </c>
    </row>
    <row r="36" spans="1:5" x14ac:dyDescent="0.45">
      <c r="A36" s="16" t="s">
        <v>8219</v>
      </c>
      <c r="B36" s="16">
        <v>68</v>
      </c>
      <c r="D36" s="16" t="s">
        <v>8221</v>
      </c>
      <c r="E36" s="16">
        <v>3</v>
      </c>
    </row>
    <row r="37" spans="1:5" x14ac:dyDescent="0.45">
      <c r="A37" s="16" t="s">
        <v>8219</v>
      </c>
      <c r="B37" s="16">
        <v>28</v>
      </c>
      <c r="D37" s="16" t="s">
        <v>8221</v>
      </c>
      <c r="E37" s="16">
        <v>0</v>
      </c>
    </row>
    <row r="38" spans="1:5" x14ac:dyDescent="0.45">
      <c r="A38" s="16" t="s">
        <v>8219</v>
      </c>
      <c r="B38" s="16">
        <v>44</v>
      </c>
      <c r="D38" s="16" t="s">
        <v>8221</v>
      </c>
      <c r="E38" s="16">
        <v>19</v>
      </c>
    </row>
    <row r="39" spans="1:5" x14ac:dyDescent="0.45">
      <c r="A39" s="16" t="s">
        <v>8219</v>
      </c>
      <c r="B39" s="16">
        <v>253</v>
      </c>
      <c r="D39" s="16" t="s">
        <v>8221</v>
      </c>
      <c r="E39" s="16">
        <v>8</v>
      </c>
    </row>
    <row r="40" spans="1:5" x14ac:dyDescent="0.45">
      <c r="A40" s="16" t="s">
        <v>8219</v>
      </c>
      <c r="B40" s="16">
        <v>66</v>
      </c>
      <c r="D40" s="16" t="s">
        <v>8221</v>
      </c>
      <c r="E40" s="16">
        <v>6</v>
      </c>
    </row>
    <row r="41" spans="1:5" x14ac:dyDescent="0.45">
      <c r="A41" s="16" t="s">
        <v>8219</v>
      </c>
      <c r="B41" s="16">
        <v>217</v>
      </c>
      <c r="D41" s="16" t="s">
        <v>8221</v>
      </c>
      <c r="E41" s="16">
        <v>0</v>
      </c>
    </row>
    <row r="42" spans="1:5" x14ac:dyDescent="0.45">
      <c r="A42" s="16" t="s">
        <v>8219</v>
      </c>
      <c r="B42" s="16">
        <v>16</v>
      </c>
      <c r="D42" s="16" t="s">
        <v>8221</v>
      </c>
      <c r="E42" s="16">
        <v>18</v>
      </c>
    </row>
    <row r="43" spans="1:5" x14ac:dyDescent="0.45">
      <c r="A43" s="16" t="s">
        <v>8219</v>
      </c>
      <c r="B43" s="16">
        <v>19</v>
      </c>
      <c r="D43" s="16" t="s">
        <v>8221</v>
      </c>
      <c r="E43" s="16">
        <v>7</v>
      </c>
    </row>
    <row r="44" spans="1:5" x14ac:dyDescent="0.45">
      <c r="A44" s="16" t="s">
        <v>8219</v>
      </c>
      <c r="B44" s="16">
        <v>169</v>
      </c>
      <c r="D44" s="16" t="s">
        <v>8221</v>
      </c>
      <c r="E44" s="16">
        <v>0</v>
      </c>
    </row>
    <row r="45" spans="1:5" x14ac:dyDescent="0.45">
      <c r="A45" s="16" t="s">
        <v>8219</v>
      </c>
      <c r="B45" s="16">
        <v>263</v>
      </c>
      <c r="D45" s="16" t="s">
        <v>8221</v>
      </c>
      <c r="E45" s="16">
        <v>8</v>
      </c>
    </row>
    <row r="46" spans="1:5" x14ac:dyDescent="0.45">
      <c r="A46" s="16" t="s">
        <v>8219</v>
      </c>
      <c r="B46" s="16">
        <v>15</v>
      </c>
      <c r="D46" s="16" t="s">
        <v>8221</v>
      </c>
      <c r="E46" s="16">
        <v>1293</v>
      </c>
    </row>
    <row r="47" spans="1:5" x14ac:dyDescent="0.45">
      <c r="A47" s="16" t="s">
        <v>8219</v>
      </c>
      <c r="B47" s="16">
        <v>61</v>
      </c>
      <c r="D47" s="16" t="s">
        <v>8221</v>
      </c>
      <c r="E47" s="16">
        <v>17</v>
      </c>
    </row>
    <row r="48" spans="1:5" x14ac:dyDescent="0.45">
      <c r="A48" s="16" t="s">
        <v>8219</v>
      </c>
      <c r="B48" s="16">
        <v>45</v>
      </c>
      <c r="D48" s="16" t="s">
        <v>8221</v>
      </c>
      <c r="E48" s="16">
        <v>0</v>
      </c>
    </row>
    <row r="49" spans="1:5" x14ac:dyDescent="0.45">
      <c r="A49" s="16" t="s">
        <v>8219</v>
      </c>
      <c r="B49" s="16">
        <v>70</v>
      </c>
      <c r="D49" s="16" t="s">
        <v>8221</v>
      </c>
      <c r="E49" s="16">
        <v>13</v>
      </c>
    </row>
    <row r="50" spans="1:5" x14ac:dyDescent="0.45">
      <c r="A50" s="16" t="s">
        <v>8219</v>
      </c>
      <c r="B50" s="16">
        <v>38</v>
      </c>
      <c r="D50" s="16" t="s">
        <v>8221</v>
      </c>
      <c r="E50" s="16">
        <v>0</v>
      </c>
    </row>
    <row r="51" spans="1:5" x14ac:dyDescent="0.45">
      <c r="A51" s="16" t="s">
        <v>8219</v>
      </c>
      <c r="B51" s="16">
        <v>87</v>
      </c>
      <c r="D51" s="16" t="s">
        <v>8221</v>
      </c>
      <c r="E51" s="16">
        <v>0</v>
      </c>
    </row>
    <row r="52" spans="1:5" x14ac:dyDescent="0.45">
      <c r="A52" s="16" t="s">
        <v>8219</v>
      </c>
      <c r="B52" s="16">
        <v>22</v>
      </c>
      <c r="D52" s="16" t="s">
        <v>8221</v>
      </c>
      <c r="E52" s="16">
        <v>33</v>
      </c>
    </row>
    <row r="53" spans="1:5" x14ac:dyDescent="0.45">
      <c r="A53" s="16" t="s">
        <v>8219</v>
      </c>
      <c r="B53" s="16">
        <v>119</v>
      </c>
      <c r="D53" s="16" t="s">
        <v>8221</v>
      </c>
      <c r="E53" s="16">
        <v>12</v>
      </c>
    </row>
    <row r="54" spans="1:5" x14ac:dyDescent="0.45">
      <c r="A54" s="16" t="s">
        <v>8219</v>
      </c>
      <c r="B54" s="16">
        <v>52</v>
      </c>
      <c r="D54" s="16" t="s">
        <v>8221</v>
      </c>
      <c r="E54" s="16">
        <v>1</v>
      </c>
    </row>
    <row r="55" spans="1:5" x14ac:dyDescent="0.45">
      <c r="A55" s="16" t="s">
        <v>8219</v>
      </c>
      <c r="B55" s="16">
        <v>117</v>
      </c>
      <c r="D55" s="16" t="s">
        <v>8221</v>
      </c>
      <c r="E55" s="16">
        <v>1</v>
      </c>
    </row>
    <row r="56" spans="1:5" x14ac:dyDescent="0.45">
      <c r="A56" s="16" t="s">
        <v>8219</v>
      </c>
      <c r="B56" s="16">
        <v>52</v>
      </c>
      <c r="D56" s="16" t="s">
        <v>8221</v>
      </c>
      <c r="E56" s="16">
        <v>1</v>
      </c>
    </row>
    <row r="57" spans="1:5" x14ac:dyDescent="0.45">
      <c r="A57" s="16" t="s">
        <v>8219</v>
      </c>
      <c r="B57" s="16">
        <v>86</v>
      </c>
      <c r="D57" s="16" t="s">
        <v>8221</v>
      </c>
      <c r="E57" s="16">
        <v>1</v>
      </c>
    </row>
    <row r="58" spans="1:5" x14ac:dyDescent="0.45">
      <c r="A58" s="16" t="s">
        <v>8219</v>
      </c>
      <c r="B58" s="16">
        <v>174</v>
      </c>
      <c r="D58" s="16" t="s">
        <v>8221</v>
      </c>
      <c r="E58" s="16">
        <v>84</v>
      </c>
    </row>
    <row r="59" spans="1:5" x14ac:dyDescent="0.45">
      <c r="A59" s="16" t="s">
        <v>8219</v>
      </c>
      <c r="B59" s="16">
        <v>69</v>
      </c>
      <c r="D59" s="16" t="s">
        <v>8221</v>
      </c>
      <c r="E59" s="16">
        <v>38</v>
      </c>
    </row>
    <row r="60" spans="1:5" x14ac:dyDescent="0.45">
      <c r="A60" s="16" t="s">
        <v>8219</v>
      </c>
      <c r="B60" s="16">
        <v>75</v>
      </c>
      <c r="D60" s="16" t="s">
        <v>8221</v>
      </c>
      <c r="E60" s="16">
        <v>1</v>
      </c>
    </row>
    <row r="61" spans="1:5" x14ac:dyDescent="0.45">
      <c r="A61" s="16" t="s">
        <v>8219</v>
      </c>
      <c r="B61" s="16">
        <v>33</v>
      </c>
      <c r="D61" s="16" t="s">
        <v>8221</v>
      </c>
      <c r="E61" s="16">
        <v>76</v>
      </c>
    </row>
    <row r="62" spans="1:5" x14ac:dyDescent="0.45">
      <c r="A62" s="16" t="s">
        <v>8219</v>
      </c>
      <c r="B62" s="16">
        <v>108</v>
      </c>
      <c r="D62" s="16" t="s">
        <v>8221</v>
      </c>
      <c r="E62" s="16">
        <v>3</v>
      </c>
    </row>
    <row r="63" spans="1:5" x14ac:dyDescent="0.45">
      <c r="A63" s="16" t="s">
        <v>8219</v>
      </c>
      <c r="B63" s="16">
        <v>23</v>
      </c>
      <c r="D63" s="16" t="s">
        <v>8221</v>
      </c>
      <c r="E63" s="16">
        <v>0</v>
      </c>
    </row>
    <row r="64" spans="1:5" x14ac:dyDescent="0.45">
      <c r="A64" s="16" t="s">
        <v>8219</v>
      </c>
      <c r="B64" s="16">
        <v>48</v>
      </c>
      <c r="D64" s="16" t="s">
        <v>8221</v>
      </c>
      <c r="E64" s="16">
        <v>2</v>
      </c>
    </row>
    <row r="65" spans="1:5" x14ac:dyDescent="0.45">
      <c r="A65" s="16" t="s">
        <v>8219</v>
      </c>
      <c r="B65" s="16">
        <v>64</v>
      </c>
      <c r="D65" s="16" t="s">
        <v>8221</v>
      </c>
      <c r="E65" s="16">
        <v>0</v>
      </c>
    </row>
    <row r="66" spans="1:5" x14ac:dyDescent="0.45">
      <c r="A66" s="16" t="s">
        <v>8219</v>
      </c>
      <c r="B66" s="16">
        <v>24</v>
      </c>
      <c r="D66" s="16" t="s">
        <v>8221</v>
      </c>
      <c r="E66" s="16">
        <v>0</v>
      </c>
    </row>
    <row r="67" spans="1:5" x14ac:dyDescent="0.45">
      <c r="A67" s="16" t="s">
        <v>8219</v>
      </c>
      <c r="B67" s="16">
        <v>57</v>
      </c>
      <c r="D67" s="16" t="s">
        <v>8221</v>
      </c>
      <c r="E67" s="16">
        <v>0</v>
      </c>
    </row>
    <row r="68" spans="1:5" x14ac:dyDescent="0.45">
      <c r="A68" s="16" t="s">
        <v>8219</v>
      </c>
      <c r="B68" s="16">
        <v>26</v>
      </c>
      <c r="D68" s="16" t="s">
        <v>8221</v>
      </c>
      <c r="E68" s="16">
        <v>2</v>
      </c>
    </row>
    <row r="69" spans="1:5" x14ac:dyDescent="0.45">
      <c r="A69" s="16" t="s">
        <v>8219</v>
      </c>
      <c r="B69" s="16">
        <v>20</v>
      </c>
      <c r="D69" s="16" t="s">
        <v>8221</v>
      </c>
      <c r="E69" s="16">
        <v>0</v>
      </c>
    </row>
    <row r="70" spans="1:5" x14ac:dyDescent="0.45">
      <c r="A70" s="16" t="s">
        <v>8219</v>
      </c>
      <c r="B70" s="16">
        <v>36</v>
      </c>
      <c r="D70" s="16" t="s">
        <v>8221</v>
      </c>
      <c r="E70" s="16">
        <v>0</v>
      </c>
    </row>
    <row r="71" spans="1:5" x14ac:dyDescent="0.45">
      <c r="A71" s="16" t="s">
        <v>8219</v>
      </c>
      <c r="B71" s="16">
        <v>178</v>
      </c>
      <c r="D71" s="16" t="s">
        <v>8221</v>
      </c>
      <c r="E71" s="16">
        <v>0</v>
      </c>
    </row>
    <row r="72" spans="1:5" x14ac:dyDescent="0.45">
      <c r="A72" s="16" t="s">
        <v>8219</v>
      </c>
      <c r="B72" s="16">
        <v>17</v>
      </c>
      <c r="D72" s="16" t="s">
        <v>8221</v>
      </c>
      <c r="E72" s="16">
        <v>2</v>
      </c>
    </row>
    <row r="73" spans="1:5" x14ac:dyDescent="0.45">
      <c r="A73" s="16" t="s">
        <v>8219</v>
      </c>
      <c r="B73" s="16">
        <v>32</v>
      </c>
      <c r="D73" s="16" t="s">
        <v>8221</v>
      </c>
      <c r="E73" s="16">
        <v>0</v>
      </c>
    </row>
    <row r="74" spans="1:5" x14ac:dyDescent="0.45">
      <c r="A74" s="16" t="s">
        <v>8219</v>
      </c>
      <c r="B74" s="16">
        <v>41</v>
      </c>
      <c r="D74" s="16" t="s">
        <v>8221</v>
      </c>
      <c r="E74" s="16">
        <v>7</v>
      </c>
    </row>
    <row r="75" spans="1:5" x14ac:dyDescent="0.45">
      <c r="A75" s="16" t="s">
        <v>8219</v>
      </c>
      <c r="B75" s="16">
        <v>18</v>
      </c>
      <c r="D75" s="16" t="s">
        <v>8221</v>
      </c>
      <c r="E75" s="16">
        <v>0</v>
      </c>
    </row>
    <row r="76" spans="1:5" x14ac:dyDescent="0.45">
      <c r="A76" s="16" t="s">
        <v>8219</v>
      </c>
      <c r="B76" s="16">
        <v>29</v>
      </c>
      <c r="D76" s="16" t="s">
        <v>8221</v>
      </c>
      <c r="E76" s="16">
        <v>5</v>
      </c>
    </row>
    <row r="77" spans="1:5" x14ac:dyDescent="0.45">
      <c r="A77" s="16" t="s">
        <v>8219</v>
      </c>
      <c r="B77" s="16">
        <v>47</v>
      </c>
      <c r="D77" s="16" t="s">
        <v>8221</v>
      </c>
      <c r="E77" s="16">
        <v>0</v>
      </c>
    </row>
    <row r="78" spans="1:5" x14ac:dyDescent="0.45">
      <c r="A78" s="16" t="s">
        <v>8219</v>
      </c>
      <c r="B78" s="16">
        <v>15</v>
      </c>
      <c r="D78" s="16" t="s">
        <v>8221</v>
      </c>
      <c r="E78" s="16">
        <v>0</v>
      </c>
    </row>
    <row r="79" spans="1:5" x14ac:dyDescent="0.45">
      <c r="A79" s="16" t="s">
        <v>8219</v>
      </c>
      <c r="B79" s="16">
        <v>26</v>
      </c>
      <c r="D79" s="16" t="s">
        <v>8221</v>
      </c>
      <c r="E79" s="16">
        <v>1</v>
      </c>
    </row>
    <row r="80" spans="1:5" x14ac:dyDescent="0.45">
      <c r="A80" s="16" t="s">
        <v>8219</v>
      </c>
      <c r="B80" s="16">
        <v>35</v>
      </c>
      <c r="D80" s="16" t="s">
        <v>8221</v>
      </c>
      <c r="E80" s="16">
        <v>0</v>
      </c>
    </row>
    <row r="81" spans="1:5" x14ac:dyDescent="0.45">
      <c r="A81" s="16" t="s">
        <v>8219</v>
      </c>
      <c r="B81" s="16">
        <v>41</v>
      </c>
      <c r="D81" s="16" t="s">
        <v>8221</v>
      </c>
      <c r="E81" s="16">
        <v>5</v>
      </c>
    </row>
    <row r="82" spans="1:5" x14ac:dyDescent="0.45">
      <c r="A82" s="16" t="s">
        <v>8219</v>
      </c>
      <c r="B82" s="16">
        <v>47</v>
      </c>
      <c r="D82" s="16" t="s">
        <v>8221</v>
      </c>
      <c r="E82" s="16">
        <v>3</v>
      </c>
    </row>
    <row r="83" spans="1:5" x14ac:dyDescent="0.45">
      <c r="A83" s="16" t="s">
        <v>8219</v>
      </c>
      <c r="B83" s="16">
        <v>28</v>
      </c>
      <c r="D83" s="16" t="s">
        <v>8221</v>
      </c>
      <c r="E83" s="16">
        <v>6</v>
      </c>
    </row>
    <row r="84" spans="1:5" x14ac:dyDescent="0.45">
      <c r="A84" s="16" t="s">
        <v>8219</v>
      </c>
      <c r="B84" s="16">
        <v>100</v>
      </c>
      <c r="D84" s="16" t="s">
        <v>8221</v>
      </c>
      <c r="E84" s="16">
        <v>12</v>
      </c>
    </row>
    <row r="85" spans="1:5" x14ac:dyDescent="0.45">
      <c r="A85" s="16" t="s">
        <v>8219</v>
      </c>
      <c r="B85" s="16">
        <v>13</v>
      </c>
      <c r="D85" s="16" t="s">
        <v>8221</v>
      </c>
      <c r="E85" s="16">
        <v>13</v>
      </c>
    </row>
    <row r="86" spans="1:5" x14ac:dyDescent="0.45">
      <c r="A86" s="16" t="s">
        <v>8219</v>
      </c>
      <c r="B86" s="16">
        <v>7</v>
      </c>
      <c r="D86" s="16" t="s">
        <v>8221</v>
      </c>
      <c r="E86" s="16">
        <v>5</v>
      </c>
    </row>
    <row r="87" spans="1:5" x14ac:dyDescent="0.45">
      <c r="A87" s="16" t="s">
        <v>8219</v>
      </c>
      <c r="B87" s="16">
        <v>21</v>
      </c>
      <c r="D87" s="16" t="s">
        <v>8221</v>
      </c>
      <c r="E87" s="16">
        <v>2</v>
      </c>
    </row>
    <row r="88" spans="1:5" x14ac:dyDescent="0.45">
      <c r="A88" s="16" t="s">
        <v>8219</v>
      </c>
      <c r="B88" s="16">
        <v>17</v>
      </c>
      <c r="D88" s="16" t="s">
        <v>8221</v>
      </c>
      <c r="E88" s="16">
        <v>8</v>
      </c>
    </row>
    <row r="89" spans="1:5" x14ac:dyDescent="0.45">
      <c r="A89" s="16" t="s">
        <v>8219</v>
      </c>
      <c r="B89" s="16">
        <v>25</v>
      </c>
      <c r="D89" s="16" t="s">
        <v>8221</v>
      </c>
      <c r="E89" s="16">
        <v>0</v>
      </c>
    </row>
    <row r="90" spans="1:5" x14ac:dyDescent="0.45">
      <c r="A90" s="16" t="s">
        <v>8219</v>
      </c>
      <c r="B90" s="16">
        <v>60</v>
      </c>
      <c r="D90" s="16" t="s">
        <v>8221</v>
      </c>
      <c r="E90" s="16">
        <v>13</v>
      </c>
    </row>
    <row r="91" spans="1:5" x14ac:dyDescent="0.45">
      <c r="A91" s="16" t="s">
        <v>8219</v>
      </c>
      <c r="B91" s="16">
        <v>56</v>
      </c>
      <c r="D91" s="16" t="s">
        <v>8221</v>
      </c>
      <c r="E91" s="16">
        <v>0</v>
      </c>
    </row>
    <row r="92" spans="1:5" x14ac:dyDescent="0.45">
      <c r="A92" s="16" t="s">
        <v>8219</v>
      </c>
      <c r="B92" s="16">
        <v>16</v>
      </c>
      <c r="D92" s="16" t="s">
        <v>8221</v>
      </c>
      <c r="E92" s="16">
        <v>5</v>
      </c>
    </row>
    <row r="93" spans="1:5" x14ac:dyDescent="0.45">
      <c r="A93" s="16" t="s">
        <v>8219</v>
      </c>
      <c r="B93" s="16">
        <v>46</v>
      </c>
      <c r="D93" s="16" t="s">
        <v>8221</v>
      </c>
      <c r="E93" s="16">
        <v>8</v>
      </c>
    </row>
    <row r="94" spans="1:5" x14ac:dyDescent="0.45">
      <c r="A94" s="16" t="s">
        <v>8219</v>
      </c>
      <c r="B94" s="16">
        <v>43</v>
      </c>
      <c r="D94" s="16" t="s">
        <v>8221</v>
      </c>
      <c r="E94" s="16">
        <v>8</v>
      </c>
    </row>
    <row r="95" spans="1:5" x14ac:dyDescent="0.45">
      <c r="A95" s="16" t="s">
        <v>8219</v>
      </c>
      <c r="B95" s="16">
        <v>15</v>
      </c>
      <c r="D95" s="16" t="s">
        <v>8221</v>
      </c>
      <c r="E95" s="16">
        <v>0</v>
      </c>
    </row>
    <row r="96" spans="1:5" x14ac:dyDescent="0.45">
      <c r="A96" s="16" t="s">
        <v>8219</v>
      </c>
      <c r="B96" s="16">
        <v>12</v>
      </c>
      <c r="D96" s="16" t="s">
        <v>8221</v>
      </c>
      <c r="E96" s="16">
        <v>2</v>
      </c>
    </row>
    <row r="97" spans="1:5" x14ac:dyDescent="0.45">
      <c r="A97" s="16" t="s">
        <v>8219</v>
      </c>
      <c r="B97" s="16">
        <v>21</v>
      </c>
      <c r="D97" s="16" t="s">
        <v>8221</v>
      </c>
      <c r="E97" s="16">
        <v>3</v>
      </c>
    </row>
    <row r="98" spans="1:5" x14ac:dyDescent="0.45">
      <c r="A98" s="16" t="s">
        <v>8219</v>
      </c>
      <c r="B98" s="16">
        <v>34</v>
      </c>
      <c r="D98" s="16" t="s">
        <v>8221</v>
      </c>
      <c r="E98" s="16">
        <v>0</v>
      </c>
    </row>
    <row r="99" spans="1:5" x14ac:dyDescent="0.45">
      <c r="A99" s="16" t="s">
        <v>8219</v>
      </c>
      <c r="B99" s="16">
        <v>8</v>
      </c>
      <c r="D99" s="16" t="s">
        <v>8221</v>
      </c>
      <c r="E99" s="16">
        <v>0</v>
      </c>
    </row>
    <row r="100" spans="1:5" x14ac:dyDescent="0.45">
      <c r="A100" s="16" t="s">
        <v>8219</v>
      </c>
      <c r="B100" s="16">
        <v>60</v>
      </c>
      <c r="D100" s="16" t="s">
        <v>8221</v>
      </c>
      <c r="E100" s="16">
        <v>11</v>
      </c>
    </row>
    <row r="101" spans="1:5" x14ac:dyDescent="0.45">
      <c r="A101" s="16" t="s">
        <v>8219</v>
      </c>
      <c r="B101" s="16">
        <v>39</v>
      </c>
      <c r="D101" s="16" t="s">
        <v>8221</v>
      </c>
      <c r="E101" s="16">
        <v>0</v>
      </c>
    </row>
    <row r="102" spans="1:5" x14ac:dyDescent="0.45">
      <c r="A102" s="16" t="s">
        <v>8219</v>
      </c>
      <c r="B102" s="16">
        <v>26</v>
      </c>
      <c r="D102" s="16" t="s">
        <v>8221</v>
      </c>
      <c r="E102" s="16">
        <v>1</v>
      </c>
    </row>
    <row r="103" spans="1:5" x14ac:dyDescent="0.45">
      <c r="A103" s="16" t="s">
        <v>8219</v>
      </c>
      <c r="B103" s="16">
        <v>35</v>
      </c>
      <c r="D103" s="16" t="s">
        <v>8221</v>
      </c>
      <c r="E103" s="16">
        <v>0</v>
      </c>
    </row>
    <row r="104" spans="1:5" x14ac:dyDescent="0.45">
      <c r="A104" s="16" t="s">
        <v>8219</v>
      </c>
      <c r="B104" s="16">
        <v>65</v>
      </c>
      <c r="D104" s="16" t="s">
        <v>8221</v>
      </c>
      <c r="E104" s="16">
        <v>17</v>
      </c>
    </row>
    <row r="105" spans="1:5" x14ac:dyDescent="0.45">
      <c r="A105" s="16" t="s">
        <v>8219</v>
      </c>
      <c r="B105" s="16">
        <v>49</v>
      </c>
      <c r="D105" s="16" t="s">
        <v>8221</v>
      </c>
      <c r="E105" s="16">
        <v>2</v>
      </c>
    </row>
    <row r="106" spans="1:5" x14ac:dyDescent="0.45">
      <c r="A106" s="16" t="s">
        <v>8219</v>
      </c>
      <c r="B106" s="16">
        <v>10</v>
      </c>
      <c r="D106" s="16" t="s">
        <v>8221</v>
      </c>
      <c r="E106" s="16">
        <v>1</v>
      </c>
    </row>
    <row r="107" spans="1:5" x14ac:dyDescent="0.45">
      <c r="A107" s="16" t="s">
        <v>8219</v>
      </c>
      <c r="B107" s="16">
        <v>60</v>
      </c>
      <c r="D107" s="16" t="s">
        <v>8221</v>
      </c>
      <c r="E107" s="16">
        <v>2</v>
      </c>
    </row>
    <row r="108" spans="1:5" x14ac:dyDescent="0.45">
      <c r="A108" s="16" t="s">
        <v>8219</v>
      </c>
      <c r="B108" s="16">
        <v>27</v>
      </c>
      <c r="D108" s="16" t="s">
        <v>8221</v>
      </c>
      <c r="E108" s="16">
        <v>16</v>
      </c>
    </row>
    <row r="109" spans="1:5" x14ac:dyDescent="0.45">
      <c r="A109" s="16" t="s">
        <v>8219</v>
      </c>
      <c r="B109" s="16">
        <v>69</v>
      </c>
      <c r="D109" s="16" t="s">
        <v>8221</v>
      </c>
      <c r="E109" s="16">
        <v>1</v>
      </c>
    </row>
    <row r="110" spans="1:5" x14ac:dyDescent="0.45">
      <c r="A110" s="16" t="s">
        <v>8219</v>
      </c>
      <c r="B110" s="16">
        <v>47</v>
      </c>
      <c r="D110" s="16" t="s">
        <v>8221</v>
      </c>
      <c r="E110" s="16">
        <v>4</v>
      </c>
    </row>
    <row r="111" spans="1:5" x14ac:dyDescent="0.45">
      <c r="A111" s="16" t="s">
        <v>8219</v>
      </c>
      <c r="B111" s="16">
        <v>47</v>
      </c>
      <c r="D111" s="16" t="s">
        <v>8221</v>
      </c>
      <c r="E111" s="16">
        <v>5</v>
      </c>
    </row>
    <row r="112" spans="1:5" x14ac:dyDescent="0.45">
      <c r="A112" s="16" t="s">
        <v>8219</v>
      </c>
      <c r="B112" s="16">
        <v>26</v>
      </c>
      <c r="D112" s="16" t="s">
        <v>8221</v>
      </c>
      <c r="E112" s="16">
        <v>7</v>
      </c>
    </row>
    <row r="113" spans="1:5" x14ac:dyDescent="0.45">
      <c r="A113" s="16" t="s">
        <v>8219</v>
      </c>
      <c r="B113" s="16">
        <v>53</v>
      </c>
      <c r="D113" s="16" t="s">
        <v>8221</v>
      </c>
      <c r="E113" s="16">
        <v>0</v>
      </c>
    </row>
    <row r="114" spans="1:5" x14ac:dyDescent="0.45">
      <c r="A114" s="16" t="s">
        <v>8219</v>
      </c>
      <c r="B114" s="16">
        <v>81</v>
      </c>
      <c r="D114" s="16" t="s">
        <v>8221</v>
      </c>
      <c r="E114" s="16">
        <v>12</v>
      </c>
    </row>
    <row r="115" spans="1:5" x14ac:dyDescent="0.45">
      <c r="A115" s="16" t="s">
        <v>8219</v>
      </c>
      <c r="B115" s="16">
        <v>78</v>
      </c>
      <c r="D115" s="16" t="s">
        <v>8221</v>
      </c>
      <c r="E115" s="16">
        <v>2</v>
      </c>
    </row>
    <row r="116" spans="1:5" x14ac:dyDescent="0.45">
      <c r="A116" s="16" t="s">
        <v>8219</v>
      </c>
      <c r="B116" s="16">
        <v>35</v>
      </c>
      <c r="D116" s="16" t="s">
        <v>8221</v>
      </c>
      <c r="E116" s="16">
        <v>5</v>
      </c>
    </row>
    <row r="117" spans="1:5" x14ac:dyDescent="0.45">
      <c r="A117" s="16" t="s">
        <v>8219</v>
      </c>
      <c r="B117" s="16">
        <v>22</v>
      </c>
      <c r="D117" s="16" t="s">
        <v>8221</v>
      </c>
      <c r="E117" s="16">
        <v>2</v>
      </c>
    </row>
    <row r="118" spans="1:5" x14ac:dyDescent="0.45">
      <c r="A118" s="16" t="s">
        <v>8219</v>
      </c>
      <c r="B118" s="16">
        <v>57</v>
      </c>
      <c r="D118" s="16" t="s">
        <v>8221</v>
      </c>
      <c r="E118" s="16">
        <v>3</v>
      </c>
    </row>
    <row r="119" spans="1:5" x14ac:dyDescent="0.45">
      <c r="A119" s="16" t="s">
        <v>8219</v>
      </c>
      <c r="B119" s="16">
        <v>27</v>
      </c>
      <c r="D119" s="16" t="s">
        <v>8221</v>
      </c>
      <c r="E119" s="16">
        <v>0</v>
      </c>
    </row>
    <row r="120" spans="1:5" x14ac:dyDescent="0.45">
      <c r="A120" s="16" t="s">
        <v>8219</v>
      </c>
      <c r="B120" s="16">
        <v>39</v>
      </c>
      <c r="D120" s="16" t="s">
        <v>8221</v>
      </c>
      <c r="E120" s="16">
        <v>49</v>
      </c>
    </row>
    <row r="121" spans="1:5" x14ac:dyDescent="0.45">
      <c r="A121" s="16" t="s">
        <v>8219</v>
      </c>
      <c r="B121" s="16">
        <v>37</v>
      </c>
      <c r="D121" s="16" t="s">
        <v>8221</v>
      </c>
      <c r="E121" s="16">
        <v>1</v>
      </c>
    </row>
    <row r="122" spans="1:5" x14ac:dyDescent="0.45">
      <c r="A122" s="16" t="s">
        <v>8219</v>
      </c>
      <c r="B122" s="16">
        <v>137</v>
      </c>
      <c r="D122" s="16" t="s">
        <v>8221</v>
      </c>
      <c r="E122" s="16">
        <v>2</v>
      </c>
    </row>
    <row r="123" spans="1:5" x14ac:dyDescent="0.45">
      <c r="A123" s="16" t="s">
        <v>8219</v>
      </c>
      <c r="B123" s="16">
        <v>376</v>
      </c>
      <c r="D123" s="16" t="s">
        <v>8221</v>
      </c>
      <c r="E123" s="16">
        <v>0</v>
      </c>
    </row>
    <row r="124" spans="1:5" x14ac:dyDescent="0.45">
      <c r="A124" s="16" t="s">
        <v>8219</v>
      </c>
      <c r="B124" s="16">
        <v>202</v>
      </c>
      <c r="D124" s="16" t="s">
        <v>8221</v>
      </c>
      <c r="E124" s="16">
        <v>0</v>
      </c>
    </row>
    <row r="125" spans="1:5" x14ac:dyDescent="0.45">
      <c r="A125" s="16" t="s">
        <v>8219</v>
      </c>
      <c r="B125" s="16">
        <v>328</v>
      </c>
      <c r="D125" s="16" t="s">
        <v>8221</v>
      </c>
      <c r="E125" s="16">
        <v>11</v>
      </c>
    </row>
    <row r="126" spans="1:5" x14ac:dyDescent="0.45">
      <c r="A126" s="16" t="s">
        <v>8219</v>
      </c>
      <c r="B126" s="16">
        <v>84</v>
      </c>
      <c r="D126" s="16" t="s">
        <v>8221</v>
      </c>
      <c r="E126" s="16">
        <v>1</v>
      </c>
    </row>
    <row r="127" spans="1:5" x14ac:dyDescent="0.45">
      <c r="A127" s="16" t="s">
        <v>8219</v>
      </c>
      <c r="B127" s="16">
        <v>96</v>
      </c>
      <c r="D127" s="16" t="s">
        <v>8221</v>
      </c>
      <c r="E127" s="16">
        <v>8</v>
      </c>
    </row>
    <row r="128" spans="1:5" x14ac:dyDescent="0.45">
      <c r="A128" s="16" t="s">
        <v>8219</v>
      </c>
      <c r="B128" s="16">
        <v>223</v>
      </c>
      <c r="D128" s="16" t="s">
        <v>8221</v>
      </c>
      <c r="E128" s="16">
        <v>5</v>
      </c>
    </row>
    <row r="129" spans="1:5" x14ac:dyDescent="0.45">
      <c r="A129" s="16" t="s">
        <v>8219</v>
      </c>
      <c r="B129" s="16">
        <v>62</v>
      </c>
      <c r="D129" s="16" t="s">
        <v>8221</v>
      </c>
      <c r="E129" s="16">
        <v>39</v>
      </c>
    </row>
    <row r="130" spans="1:5" x14ac:dyDescent="0.45">
      <c r="A130" s="16" t="s">
        <v>8219</v>
      </c>
      <c r="B130" s="16">
        <v>146</v>
      </c>
      <c r="D130" s="16" t="s">
        <v>8221</v>
      </c>
      <c r="E130" s="16">
        <v>0</v>
      </c>
    </row>
    <row r="131" spans="1:5" x14ac:dyDescent="0.45">
      <c r="A131" s="16" t="s">
        <v>8219</v>
      </c>
      <c r="B131" s="16">
        <v>235</v>
      </c>
      <c r="D131" s="16" t="s">
        <v>8221</v>
      </c>
      <c r="E131" s="16">
        <v>0</v>
      </c>
    </row>
    <row r="132" spans="1:5" x14ac:dyDescent="0.45">
      <c r="A132" s="16" t="s">
        <v>8219</v>
      </c>
      <c r="B132" s="16">
        <v>437</v>
      </c>
      <c r="D132" s="16" t="s">
        <v>8221</v>
      </c>
      <c r="E132" s="16">
        <v>2</v>
      </c>
    </row>
    <row r="133" spans="1:5" x14ac:dyDescent="0.45">
      <c r="A133" s="16" t="s">
        <v>8219</v>
      </c>
      <c r="B133" s="16">
        <v>77</v>
      </c>
      <c r="D133" s="16" t="s">
        <v>8221</v>
      </c>
      <c r="E133" s="16">
        <v>170</v>
      </c>
    </row>
    <row r="134" spans="1:5" x14ac:dyDescent="0.45">
      <c r="A134" s="16" t="s">
        <v>8219</v>
      </c>
      <c r="B134" s="16">
        <v>108</v>
      </c>
      <c r="D134" s="16" t="s">
        <v>8221</v>
      </c>
      <c r="E134" s="16">
        <v>5</v>
      </c>
    </row>
    <row r="135" spans="1:5" x14ac:dyDescent="0.45">
      <c r="A135" s="16" t="s">
        <v>8219</v>
      </c>
      <c r="B135" s="16">
        <v>7</v>
      </c>
      <c r="D135" s="16" t="s">
        <v>8221</v>
      </c>
      <c r="E135" s="16">
        <v>14</v>
      </c>
    </row>
    <row r="136" spans="1:5" x14ac:dyDescent="0.45">
      <c r="A136" s="16" t="s">
        <v>8219</v>
      </c>
      <c r="B136" s="16">
        <v>314</v>
      </c>
      <c r="D136" s="16" t="s">
        <v>8221</v>
      </c>
      <c r="E136" s="16">
        <v>1</v>
      </c>
    </row>
    <row r="137" spans="1:5" x14ac:dyDescent="0.45">
      <c r="A137" s="16" t="s">
        <v>8219</v>
      </c>
      <c r="B137" s="16">
        <v>188</v>
      </c>
      <c r="D137" s="16" t="s">
        <v>8221</v>
      </c>
      <c r="E137" s="16">
        <v>0</v>
      </c>
    </row>
    <row r="138" spans="1:5" x14ac:dyDescent="0.45">
      <c r="A138" s="16" t="s">
        <v>8219</v>
      </c>
      <c r="B138" s="16">
        <v>275</v>
      </c>
      <c r="D138" s="16" t="s">
        <v>8221</v>
      </c>
      <c r="E138" s="16">
        <v>124</v>
      </c>
    </row>
    <row r="139" spans="1:5" x14ac:dyDescent="0.45">
      <c r="A139" s="16" t="s">
        <v>8219</v>
      </c>
      <c r="B139" s="16">
        <v>560</v>
      </c>
      <c r="D139" s="16" t="s">
        <v>8221</v>
      </c>
      <c r="E139" s="16">
        <v>0</v>
      </c>
    </row>
    <row r="140" spans="1:5" x14ac:dyDescent="0.45">
      <c r="A140" s="16" t="s">
        <v>8219</v>
      </c>
      <c r="B140" s="16">
        <v>688</v>
      </c>
      <c r="D140" s="16" t="s">
        <v>8221</v>
      </c>
      <c r="E140" s="16">
        <v>0</v>
      </c>
    </row>
    <row r="141" spans="1:5" x14ac:dyDescent="0.45">
      <c r="A141" s="16" t="s">
        <v>8219</v>
      </c>
      <c r="B141" s="16">
        <v>942</v>
      </c>
      <c r="D141" s="16" t="s">
        <v>8221</v>
      </c>
      <c r="E141" s="16">
        <v>55</v>
      </c>
    </row>
    <row r="142" spans="1:5" x14ac:dyDescent="0.45">
      <c r="A142" s="16" t="s">
        <v>8219</v>
      </c>
      <c r="B142" s="16">
        <v>88</v>
      </c>
      <c r="D142" s="16" t="s">
        <v>8221</v>
      </c>
      <c r="E142" s="16">
        <v>140</v>
      </c>
    </row>
    <row r="143" spans="1:5" x14ac:dyDescent="0.45">
      <c r="A143" s="16" t="s">
        <v>8219</v>
      </c>
      <c r="B143" s="16">
        <v>220</v>
      </c>
      <c r="D143" s="16" t="s">
        <v>8221</v>
      </c>
      <c r="E143" s="16">
        <v>21</v>
      </c>
    </row>
    <row r="144" spans="1:5" x14ac:dyDescent="0.45">
      <c r="A144" s="16" t="s">
        <v>8219</v>
      </c>
      <c r="B144" s="16">
        <v>145</v>
      </c>
      <c r="D144" s="16" t="s">
        <v>8221</v>
      </c>
      <c r="E144" s="16">
        <v>1</v>
      </c>
    </row>
    <row r="145" spans="1:5" x14ac:dyDescent="0.45">
      <c r="A145" s="16" t="s">
        <v>8219</v>
      </c>
      <c r="B145" s="16">
        <v>963</v>
      </c>
      <c r="D145" s="16" t="s">
        <v>8221</v>
      </c>
      <c r="E145" s="16">
        <v>147</v>
      </c>
    </row>
    <row r="146" spans="1:5" x14ac:dyDescent="0.45">
      <c r="A146" s="16" t="s">
        <v>8219</v>
      </c>
      <c r="B146" s="16">
        <v>91</v>
      </c>
      <c r="D146" s="16" t="s">
        <v>8221</v>
      </c>
      <c r="E146" s="16">
        <v>11</v>
      </c>
    </row>
    <row r="147" spans="1:5" x14ac:dyDescent="0.45">
      <c r="A147" s="16" t="s">
        <v>8219</v>
      </c>
      <c r="B147" s="16">
        <v>58</v>
      </c>
      <c r="D147" s="16" t="s">
        <v>8221</v>
      </c>
      <c r="E147" s="16">
        <v>125</v>
      </c>
    </row>
    <row r="148" spans="1:5" x14ac:dyDescent="0.45">
      <c r="A148" s="16" t="s">
        <v>8219</v>
      </c>
      <c r="B148" s="16">
        <v>36</v>
      </c>
      <c r="D148" s="16" t="s">
        <v>8221</v>
      </c>
      <c r="E148" s="16">
        <v>1</v>
      </c>
    </row>
    <row r="149" spans="1:5" x14ac:dyDescent="0.45">
      <c r="A149" s="16" t="s">
        <v>8219</v>
      </c>
      <c r="B149" s="16">
        <v>165</v>
      </c>
      <c r="D149" s="16" t="s">
        <v>8221</v>
      </c>
      <c r="E149" s="16">
        <v>0</v>
      </c>
    </row>
    <row r="150" spans="1:5" x14ac:dyDescent="0.45">
      <c r="A150" s="16" t="s">
        <v>8219</v>
      </c>
      <c r="B150" s="16">
        <v>111</v>
      </c>
      <c r="D150" s="16" t="s">
        <v>8221</v>
      </c>
      <c r="E150" s="16">
        <v>0</v>
      </c>
    </row>
    <row r="151" spans="1:5" x14ac:dyDescent="0.45">
      <c r="A151" s="16" t="s">
        <v>8219</v>
      </c>
      <c r="B151" s="16">
        <v>1596</v>
      </c>
      <c r="D151" s="16" t="s">
        <v>8221</v>
      </c>
      <c r="E151" s="16">
        <v>3</v>
      </c>
    </row>
    <row r="152" spans="1:5" x14ac:dyDescent="0.45">
      <c r="A152" s="16" t="s">
        <v>8219</v>
      </c>
      <c r="B152" s="16">
        <v>61</v>
      </c>
      <c r="D152" s="16" t="s">
        <v>8221</v>
      </c>
      <c r="E152" s="16">
        <v>0</v>
      </c>
    </row>
    <row r="153" spans="1:5" x14ac:dyDescent="0.45">
      <c r="A153" s="16" t="s">
        <v>8219</v>
      </c>
      <c r="B153" s="16">
        <v>287</v>
      </c>
      <c r="D153" s="16" t="s">
        <v>8221</v>
      </c>
      <c r="E153" s="16">
        <v>0</v>
      </c>
    </row>
    <row r="154" spans="1:5" x14ac:dyDescent="0.45">
      <c r="A154" s="16" t="s">
        <v>8219</v>
      </c>
      <c r="B154" s="16">
        <v>65</v>
      </c>
      <c r="D154" s="16" t="s">
        <v>8221</v>
      </c>
      <c r="E154" s="16">
        <v>0</v>
      </c>
    </row>
    <row r="155" spans="1:5" x14ac:dyDescent="0.45">
      <c r="A155" s="16" t="s">
        <v>8219</v>
      </c>
      <c r="B155" s="16">
        <v>118</v>
      </c>
      <c r="D155" s="16" t="s">
        <v>8221</v>
      </c>
      <c r="E155" s="16">
        <v>0</v>
      </c>
    </row>
    <row r="156" spans="1:5" x14ac:dyDescent="0.45">
      <c r="A156" s="16" t="s">
        <v>8219</v>
      </c>
      <c r="B156" s="16">
        <v>113</v>
      </c>
      <c r="D156" s="16" t="s">
        <v>8221</v>
      </c>
      <c r="E156" s="16">
        <v>3</v>
      </c>
    </row>
    <row r="157" spans="1:5" x14ac:dyDescent="0.45">
      <c r="A157" s="16" t="s">
        <v>8219</v>
      </c>
      <c r="B157" s="16">
        <v>332</v>
      </c>
      <c r="D157" s="16" t="s">
        <v>8221</v>
      </c>
      <c r="E157" s="16">
        <v>0</v>
      </c>
    </row>
    <row r="158" spans="1:5" x14ac:dyDescent="0.45">
      <c r="A158" s="16" t="s">
        <v>8219</v>
      </c>
      <c r="B158" s="16">
        <v>62</v>
      </c>
      <c r="D158" s="16" t="s">
        <v>8221</v>
      </c>
      <c r="E158" s="16">
        <v>1</v>
      </c>
    </row>
    <row r="159" spans="1:5" x14ac:dyDescent="0.45">
      <c r="A159" s="16" t="s">
        <v>8219</v>
      </c>
      <c r="B159" s="16">
        <v>951</v>
      </c>
      <c r="D159" s="16" t="s">
        <v>8221</v>
      </c>
      <c r="E159" s="16">
        <v>3</v>
      </c>
    </row>
    <row r="160" spans="1:5" x14ac:dyDescent="0.45">
      <c r="A160" s="16" t="s">
        <v>8219</v>
      </c>
      <c r="B160" s="16">
        <v>415</v>
      </c>
      <c r="D160" s="16" t="s">
        <v>8221</v>
      </c>
      <c r="E160" s="16">
        <v>22</v>
      </c>
    </row>
    <row r="161" spans="1:5" x14ac:dyDescent="0.45">
      <c r="A161" s="16" t="s">
        <v>8219</v>
      </c>
      <c r="B161" s="16">
        <v>305</v>
      </c>
      <c r="D161" s="16" t="s">
        <v>8221</v>
      </c>
      <c r="E161" s="16">
        <v>26</v>
      </c>
    </row>
    <row r="162" spans="1:5" x14ac:dyDescent="0.45">
      <c r="A162" s="16" t="s">
        <v>8219</v>
      </c>
      <c r="B162" s="16">
        <v>2139</v>
      </c>
      <c r="D162" s="16" t="s">
        <v>8221</v>
      </c>
      <c r="E162" s="16">
        <v>4</v>
      </c>
    </row>
    <row r="163" spans="1:5" x14ac:dyDescent="0.45">
      <c r="A163" s="16" t="s">
        <v>8219</v>
      </c>
      <c r="B163" s="16">
        <v>79</v>
      </c>
      <c r="D163" s="16" t="s">
        <v>8221</v>
      </c>
      <c r="E163" s="16">
        <v>0</v>
      </c>
    </row>
    <row r="164" spans="1:5" x14ac:dyDescent="0.45">
      <c r="A164" s="16" t="s">
        <v>8219</v>
      </c>
      <c r="B164" s="16">
        <v>179</v>
      </c>
      <c r="D164" s="16" t="s">
        <v>8221</v>
      </c>
      <c r="E164" s="16">
        <v>4</v>
      </c>
    </row>
    <row r="165" spans="1:5" x14ac:dyDescent="0.45">
      <c r="A165" s="16" t="s">
        <v>8219</v>
      </c>
      <c r="B165" s="16">
        <v>202</v>
      </c>
      <c r="D165" s="16" t="s">
        <v>8221</v>
      </c>
      <c r="E165" s="16">
        <v>9</v>
      </c>
    </row>
    <row r="166" spans="1:5" x14ac:dyDescent="0.45">
      <c r="A166" s="16" t="s">
        <v>8219</v>
      </c>
      <c r="B166" s="16">
        <v>760</v>
      </c>
      <c r="D166" s="16" t="s">
        <v>8221</v>
      </c>
      <c r="E166" s="16">
        <v>5</v>
      </c>
    </row>
    <row r="167" spans="1:5" x14ac:dyDescent="0.45">
      <c r="A167" s="16" t="s">
        <v>8219</v>
      </c>
      <c r="B167" s="16">
        <v>563</v>
      </c>
      <c r="D167" s="16" t="s">
        <v>8221</v>
      </c>
      <c r="E167" s="16">
        <v>14</v>
      </c>
    </row>
    <row r="168" spans="1:5" x14ac:dyDescent="0.45">
      <c r="A168" s="16" t="s">
        <v>8219</v>
      </c>
      <c r="B168" s="16">
        <v>135</v>
      </c>
      <c r="D168" s="16" t="s">
        <v>8221</v>
      </c>
      <c r="E168" s="16">
        <v>1</v>
      </c>
    </row>
    <row r="169" spans="1:5" x14ac:dyDescent="0.45">
      <c r="A169" s="16" t="s">
        <v>8219</v>
      </c>
      <c r="B169" s="16">
        <v>290</v>
      </c>
      <c r="D169" s="16" t="s">
        <v>8221</v>
      </c>
      <c r="E169" s="16">
        <v>10</v>
      </c>
    </row>
    <row r="170" spans="1:5" x14ac:dyDescent="0.45">
      <c r="A170" s="16" t="s">
        <v>8219</v>
      </c>
      <c r="B170" s="16">
        <v>447</v>
      </c>
      <c r="D170" s="16" t="s">
        <v>8221</v>
      </c>
      <c r="E170" s="16">
        <v>3</v>
      </c>
    </row>
    <row r="171" spans="1:5" x14ac:dyDescent="0.45">
      <c r="A171" s="16" t="s">
        <v>8219</v>
      </c>
      <c r="B171" s="16">
        <v>232</v>
      </c>
      <c r="D171" s="16" t="s">
        <v>8221</v>
      </c>
      <c r="E171" s="16">
        <v>1</v>
      </c>
    </row>
    <row r="172" spans="1:5" x14ac:dyDescent="0.45">
      <c r="A172" s="16" t="s">
        <v>8219</v>
      </c>
      <c r="B172" s="16">
        <v>168</v>
      </c>
      <c r="D172" s="16" t="s">
        <v>8221</v>
      </c>
      <c r="E172" s="16">
        <v>0</v>
      </c>
    </row>
    <row r="173" spans="1:5" x14ac:dyDescent="0.45">
      <c r="A173" s="16" t="s">
        <v>8219</v>
      </c>
      <c r="B173" s="16">
        <v>128</v>
      </c>
      <c r="D173" s="16" t="s">
        <v>8221</v>
      </c>
      <c r="E173" s="16">
        <v>5</v>
      </c>
    </row>
    <row r="174" spans="1:5" x14ac:dyDescent="0.45">
      <c r="A174" s="16" t="s">
        <v>8219</v>
      </c>
      <c r="B174" s="16">
        <v>493</v>
      </c>
      <c r="D174" s="16" t="s">
        <v>8221</v>
      </c>
      <c r="E174" s="16">
        <v>2</v>
      </c>
    </row>
    <row r="175" spans="1:5" x14ac:dyDescent="0.45">
      <c r="A175" s="16" t="s">
        <v>8219</v>
      </c>
      <c r="B175" s="16">
        <v>131</v>
      </c>
      <c r="D175" s="16" t="s">
        <v>8221</v>
      </c>
      <c r="E175" s="16">
        <v>68</v>
      </c>
    </row>
    <row r="176" spans="1:5" x14ac:dyDescent="0.45">
      <c r="A176" s="16" t="s">
        <v>8219</v>
      </c>
      <c r="B176" s="16">
        <v>50</v>
      </c>
      <c r="D176" s="16" t="s">
        <v>8221</v>
      </c>
      <c r="E176" s="16">
        <v>3</v>
      </c>
    </row>
    <row r="177" spans="1:5" x14ac:dyDescent="0.45">
      <c r="A177" s="16" t="s">
        <v>8219</v>
      </c>
      <c r="B177" s="16">
        <v>665</v>
      </c>
      <c r="D177" s="16" t="s">
        <v>8221</v>
      </c>
      <c r="E177" s="16">
        <v>34</v>
      </c>
    </row>
    <row r="178" spans="1:5" x14ac:dyDescent="0.45">
      <c r="A178" s="16" t="s">
        <v>8219</v>
      </c>
      <c r="B178" s="16">
        <v>129</v>
      </c>
      <c r="D178" s="16" t="s">
        <v>8221</v>
      </c>
      <c r="E178" s="16">
        <v>0</v>
      </c>
    </row>
    <row r="179" spans="1:5" x14ac:dyDescent="0.45">
      <c r="A179" s="16" t="s">
        <v>8219</v>
      </c>
      <c r="B179" s="16">
        <v>142</v>
      </c>
      <c r="D179" s="16" t="s">
        <v>8221</v>
      </c>
      <c r="E179" s="16">
        <v>3</v>
      </c>
    </row>
    <row r="180" spans="1:5" x14ac:dyDescent="0.45">
      <c r="A180" s="16" t="s">
        <v>8219</v>
      </c>
      <c r="B180" s="16">
        <v>2436</v>
      </c>
      <c r="D180" s="16" t="s">
        <v>8221</v>
      </c>
      <c r="E180" s="16">
        <v>0</v>
      </c>
    </row>
    <row r="181" spans="1:5" x14ac:dyDescent="0.45">
      <c r="A181" s="16" t="s">
        <v>8219</v>
      </c>
      <c r="B181" s="16">
        <v>244</v>
      </c>
      <c r="D181" s="16" t="s">
        <v>8221</v>
      </c>
      <c r="E181" s="16">
        <v>70</v>
      </c>
    </row>
    <row r="182" spans="1:5" x14ac:dyDescent="0.45">
      <c r="A182" s="16" t="s">
        <v>8219</v>
      </c>
      <c r="B182" s="16">
        <v>298</v>
      </c>
      <c r="D182" s="16" t="s">
        <v>8221</v>
      </c>
      <c r="E182" s="16">
        <v>1</v>
      </c>
    </row>
    <row r="183" spans="1:5" x14ac:dyDescent="0.45">
      <c r="A183" s="16" t="s">
        <v>8219</v>
      </c>
      <c r="B183" s="16">
        <v>251</v>
      </c>
      <c r="D183" s="16" t="s">
        <v>8221</v>
      </c>
      <c r="E183" s="16">
        <v>1</v>
      </c>
    </row>
    <row r="184" spans="1:5" x14ac:dyDescent="0.45">
      <c r="A184" s="16" t="s">
        <v>8219</v>
      </c>
      <c r="B184" s="16">
        <v>108</v>
      </c>
      <c r="D184" s="16" t="s">
        <v>8221</v>
      </c>
      <c r="E184" s="16">
        <v>1</v>
      </c>
    </row>
    <row r="185" spans="1:5" x14ac:dyDescent="0.45">
      <c r="A185" s="16" t="s">
        <v>8219</v>
      </c>
      <c r="B185" s="16">
        <v>82</v>
      </c>
      <c r="D185" s="16" t="s">
        <v>8221</v>
      </c>
      <c r="E185" s="16">
        <v>2</v>
      </c>
    </row>
    <row r="186" spans="1:5" x14ac:dyDescent="0.45">
      <c r="A186" s="16" t="s">
        <v>8219</v>
      </c>
      <c r="B186" s="16">
        <v>74</v>
      </c>
      <c r="D186" s="16" t="s">
        <v>8221</v>
      </c>
      <c r="E186" s="16">
        <v>2</v>
      </c>
    </row>
    <row r="187" spans="1:5" x14ac:dyDescent="0.45">
      <c r="A187" s="16" t="s">
        <v>8219</v>
      </c>
      <c r="B187" s="16">
        <v>189</v>
      </c>
      <c r="D187" s="16" t="s">
        <v>8221</v>
      </c>
      <c r="E187" s="16">
        <v>34</v>
      </c>
    </row>
    <row r="188" spans="1:5" x14ac:dyDescent="0.45">
      <c r="A188" s="16" t="s">
        <v>8219</v>
      </c>
      <c r="B188" s="16">
        <v>80</v>
      </c>
      <c r="D188" s="16" t="s">
        <v>8221</v>
      </c>
      <c r="E188" s="16">
        <v>2</v>
      </c>
    </row>
    <row r="189" spans="1:5" x14ac:dyDescent="0.45">
      <c r="A189" s="16" t="s">
        <v>8219</v>
      </c>
      <c r="B189" s="16">
        <v>576</v>
      </c>
      <c r="D189" s="16" t="s">
        <v>8221</v>
      </c>
      <c r="E189" s="16">
        <v>0</v>
      </c>
    </row>
    <row r="190" spans="1:5" x14ac:dyDescent="0.45">
      <c r="A190" s="16" t="s">
        <v>8219</v>
      </c>
      <c r="B190" s="16">
        <v>202</v>
      </c>
      <c r="D190" s="16" t="s">
        <v>8221</v>
      </c>
      <c r="E190" s="16">
        <v>1</v>
      </c>
    </row>
    <row r="191" spans="1:5" x14ac:dyDescent="0.45">
      <c r="A191" s="16" t="s">
        <v>8219</v>
      </c>
      <c r="B191" s="16">
        <v>238</v>
      </c>
      <c r="D191" s="16" t="s">
        <v>8221</v>
      </c>
      <c r="E191" s="16">
        <v>8</v>
      </c>
    </row>
    <row r="192" spans="1:5" x14ac:dyDescent="0.45">
      <c r="A192" s="16" t="s">
        <v>8219</v>
      </c>
      <c r="B192" s="16">
        <v>36</v>
      </c>
      <c r="D192" s="16" t="s">
        <v>8221</v>
      </c>
      <c r="E192" s="16">
        <v>4</v>
      </c>
    </row>
    <row r="193" spans="1:5" x14ac:dyDescent="0.45">
      <c r="A193" s="16" t="s">
        <v>8219</v>
      </c>
      <c r="B193" s="16">
        <v>150</v>
      </c>
      <c r="D193" s="16" t="s">
        <v>8221</v>
      </c>
      <c r="E193" s="16">
        <v>28</v>
      </c>
    </row>
    <row r="194" spans="1:5" x14ac:dyDescent="0.45">
      <c r="A194" s="16" t="s">
        <v>8219</v>
      </c>
      <c r="B194" s="16">
        <v>146</v>
      </c>
      <c r="D194" s="16" t="s">
        <v>8221</v>
      </c>
      <c r="E194" s="16">
        <v>0</v>
      </c>
    </row>
    <row r="195" spans="1:5" x14ac:dyDescent="0.45">
      <c r="A195" s="16" t="s">
        <v>8219</v>
      </c>
      <c r="B195" s="16">
        <v>222</v>
      </c>
      <c r="D195" s="16" t="s">
        <v>8221</v>
      </c>
      <c r="E195" s="16">
        <v>6</v>
      </c>
    </row>
    <row r="196" spans="1:5" x14ac:dyDescent="0.45">
      <c r="A196" s="16" t="s">
        <v>8219</v>
      </c>
      <c r="B196" s="16">
        <v>120</v>
      </c>
      <c r="D196" s="16" t="s">
        <v>8221</v>
      </c>
      <c r="E196" s="16">
        <v>22</v>
      </c>
    </row>
    <row r="197" spans="1:5" x14ac:dyDescent="0.45">
      <c r="A197" s="16" t="s">
        <v>8219</v>
      </c>
      <c r="B197" s="16">
        <v>126</v>
      </c>
      <c r="D197" s="16" t="s">
        <v>8221</v>
      </c>
      <c r="E197" s="16">
        <v>0</v>
      </c>
    </row>
    <row r="198" spans="1:5" x14ac:dyDescent="0.45">
      <c r="A198" s="16" t="s">
        <v>8219</v>
      </c>
      <c r="B198" s="16">
        <v>158</v>
      </c>
      <c r="D198" s="16" t="s">
        <v>8221</v>
      </c>
      <c r="E198" s="16">
        <v>1</v>
      </c>
    </row>
    <row r="199" spans="1:5" x14ac:dyDescent="0.45">
      <c r="A199" s="16" t="s">
        <v>8219</v>
      </c>
      <c r="B199" s="16">
        <v>316</v>
      </c>
      <c r="D199" s="16" t="s">
        <v>8221</v>
      </c>
      <c r="E199" s="16">
        <v>20</v>
      </c>
    </row>
    <row r="200" spans="1:5" x14ac:dyDescent="0.45">
      <c r="A200" s="16" t="s">
        <v>8219</v>
      </c>
      <c r="B200" s="16">
        <v>284</v>
      </c>
      <c r="D200" s="16" t="s">
        <v>8221</v>
      </c>
      <c r="E200" s="16">
        <v>0</v>
      </c>
    </row>
    <row r="201" spans="1:5" x14ac:dyDescent="0.45">
      <c r="A201" s="16" t="s">
        <v>8219</v>
      </c>
      <c r="B201" s="16">
        <v>51</v>
      </c>
      <c r="D201" s="16" t="s">
        <v>8221</v>
      </c>
      <c r="E201" s="16">
        <v>1</v>
      </c>
    </row>
    <row r="202" spans="1:5" x14ac:dyDescent="0.45">
      <c r="A202" s="16" t="s">
        <v>8219</v>
      </c>
      <c r="B202" s="16">
        <v>158</v>
      </c>
      <c r="D202" s="16" t="s">
        <v>8221</v>
      </c>
      <c r="E202" s="16">
        <v>3</v>
      </c>
    </row>
    <row r="203" spans="1:5" x14ac:dyDescent="0.45">
      <c r="A203" s="16" t="s">
        <v>8219</v>
      </c>
      <c r="B203" s="16">
        <v>337</v>
      </c>
      <c r="D203" s="16" t="s">
        <v>8221</v>
      </c>
      <c r="E203" s="16">
        <v>2</v>
      </c>
    </row>
    <row r="204" spans="1:5" x14ac:dyDescent="0.45">
      <c r="A204" s="16" t="s">
        <v>8219</v>
      </c>
      <c r="B204" s="16">
        <v>186</v>
      </c>
      <c r="D204" s="16" t="s">
        <v>8221</v>
      </c>
      <c r="E204" s="16">
        <v>0</v>
      </c>
    </row>
    <row r="205" spans="1:5" x14ac:dyDescent="0.45">
      <c r="A205" s="16" t="s">
        <v>8219</v>
      </c>
      <c r="B205" s="16">
        <v>58</v>
      </c>
      <c r="D205" s="16" t="s">
        <v>8221</v>
      </c>
      <c r="E205" s="16">
        <v>2</v>
      </c>
    </row>
    <row r="206" spans="1:5" x14ac:dyDescent="0.45">
      <c r="A206" s="16" t="s">
        <v>8219</v>
      </c>
      <c r="B206" s="16">
        <v>82</v>
      </c>
      <c r="D206" s="16" t="s">
        <v>8221</v>
      </c>
      <c r="E206" s="16">
        <v>1</v>
      </c>
    </row>
    <row r="207" spans="1:5" x14ac:dyDescent="0.45">
      <c r="A207" s="16" t="s">
        <v>8219</v>
      </c>
      <c r="B207" s="16">
        <v>736</v>
      </c>
      <c r="D207" s="16" t="s">
        <v>8221</v>
      </c>
      <c r="E207" s="16">
        <v>0</v>
      </c>
    </row>
    <row r="208" spans="1:5" x14ac:dyDescent="0.45">
      <c r="A208" s="16" t="s">
        <v>8219</v>
      </c>
      <c r="B208" s="16">
        <v>1151</v>
      </c>
      <c r="D208" s="16" t="s">
        <v>8221</v>
      </c>
      <c r="E208" s="16">
        <v>1</v>
      </c>
    </row>
    <row r="209" spans="1:5" x14ac:dyDescent="0.45">
      <c r="A209" s="16" t="s">
        <v>8219</v>
      </c>
      <c r="B209" s="16">
        <v>34</v>
      </c>
      <c r="D209" s="16" t="s">
        <v>8221</v>
      </c>
      <c r="E209" s="16">
        <v>0</v>
      </c>
    </row>
    <row r="210" spans="1:5" x14ac:dyDescent="0.45">
      <c r="A210" s="16" t="s">
        <v>8219</v>
      </c>
      <c r="B210" s="16">
        <v>498</v>
      </c>
      <c r="D210" s="16" t="s">
        <v>8221</v>
      </c>
      <c r="E210" s="16">
        <v>5</v>
      </c>
    </row>
    <row r="211" spans="1:5" x14ac:dyDescent="0.45">
      <c r="A211" s="16" t="s">
        <v>8219</v>
      </c>
      <c r="B211" s="16">
        <v>167</v>
      </c>
      <c r="D211" s="16" t="s">
        <v>8221</v>
      </c>
      <c r="E211" s="16">
        <v>1</v>
      </c>
    </row>
    <row r="212" spans="1:5" x14ac:dyDescent="0.45">
      <c r="A212" s="16" t="s">
        <v>8219</v>
      </c>
      <c r="B212" s="16">
        <v>340</v>
      </c>
      <c r="D212" s="16" t="s">
        <v>8221</v>
      </c>
      <c r="E212" s="16">
        <v>1</v>
      </c>
    </row>
    <row r="213" spans="1:5" x14ac:dyDescent="0.45">
      <c r="A213" s="16" t="s">
        <v>8219</v>
      </c>
      <c r="B213" s="16">
        <v>438</v>
      </c>
      <c r="D213" s="16" t="s">
        <v>8221</v>
      </c>
      <c r="E213" s="16">
        <v>2</v>
      </c>
    </row>
    <row r="214" spans="1:5" x14ac:dyDescent="0.45">
      <c r="A214" s="16" t="s">
        <v>8219</v>
      </c>
      <c r="B214" s="16">
        <v>555</v>
      </c>
      <c r="D214" s="16" t="s">
        <v>8221</v>
      </c>
      <c r="E214" s="16">
        <v>0</v>
      </c>
    </row>
    <row r="215" spans="1:5" x14ac:dyDescent="0.45">
      <c r="A215" s="16" t="s">
        <v>8219</v>
      </c>
      <c r="B215" s="16">
        <v>266</v>
      </c>
      <c r="D215" s="16" t="s">
        <v>8221</v>
      </c>
      <c r="E215" s="16">
        <v>9</v>
      </c>
    </row>
    <row r="216" spans="1:5" x14ac:dyDescent="0.45">
      <c r="A216" s="16" t="s">
        <v>8219</v>
      </c>
      <c r="B216" s="16">
        <v>69</v>
      </c>
      <c r="D216" s="16" t="s">
        <v>8221</v>
      </c>
      <c r="E216" s="16">
        <v>4</v>
      </c>
    </row>
    <row r="217" spans="1:5" x14ac:dyDescent="0.45">
      <c r="A217" s="16" t="s">
        <v>8219</v>
      </c>
      <c r="B217" s="16">
        <v>80</v>
      </c>
      <c r="D217" s="16" t="s">
        <v>8221</v>
      </c>
      <c r="E217" s="16">
        <v>4</v>
      </c>
    </row>
    <row r="218" spans="1:5" x14ac:dyDescent="0.45">
      <c r="A218" s="16" t="s">
        <v>8219</v>
      </c>
      <c r="B218" s="16">
        <v>493</v>
      </c>
      <c r="D218" s="16" t="s">
        <v>8221</v>
      </c>
      <c r="E218" s="16">
        <v>1</v>
      </c>
    </row>
    <row r="219" spans="1:5" x14ac:dyDescent="0.45">
      <c r="A219" s="16" t="s">
        <v>8219</v>
      </c>
      <c r="B219" s="16">
        <v>31</v>
      </c>
      <c r="D219" s="16" t="s">
        <v>8221</v>
      </c>
      <c r="E219" s="16">
        <v>1</v>
      </c>
    </row>
    <row r="220" spans="1:5" x14ac:dyDescent="0.45">
      <c r="A220" s="16" t="s">
        <v>8219</v>
      </c>
      <c r="B220" s="16">
        <v>236</v>
      </c>
      <c r="D220" s="16" t="s">
        <v>8221</v>
      </c>
      <c r="E220" s="16">
        <v>7</v>
      </c>
    </row>
    <row r="221" spans="1:5" x14ac:dyDescent="0.45">
      <c r="A221" s="16" t="s">
        <v>8219</v>
      </c>
      <c r="B221" s="16">
        <v>89</v>
      </c>
      <c r="D221" s="16" t="s">
        <v>8221</v>
      </c>
      <c r="E221" s="16">
        <v>5</v>
      </c>
    </row>
    <row r="222" spans="1:5" x14ac:dyDescent="0.45">
      <c r="A222" s="16" t="s">
        <v>8219</v>
      </c>
      <c r="B222" s="16">
        <v>299</v>
      </c>
      <c r="D222" s="16" t="s">
        <v>8221</v>
      </c>
      <c r="E222" s="16">
        <v>1</v>
      </c>
    </row>
    <row r="223" spans="1:5" x14ac:dyDescent="0.45">
      <c r="A223" s="16" t="s">
        <v>8219</v>
      </c>
      <c r="B223" s="16">
        <v>55</v>
      </c>
      <c r="D223" s="16" t="s">
        <v>8221</v>
      </c>
      <c r="E223" s="16">
        <v>0</v>
      </c>
    </row>
    <row r="224" spans="1:5" x14ac:dyDescent="0.45">
      <c r="A224" s="16" t="s">
        <v>8219</v>
      </c>
      <c r="B224" s="16">
        <v>325</v>
      </c>
      <c r="D224" s="16" t="s">
        <v>8221</v>
      </c>
      <c r="E224" s="16">
        <v>0</v>
      </c>
    </row>
    <row r="225" spans="1:5" x14ac:dyDescent="0.45">
      <c r="A225" s="16" t="s">
        <v>8219</v>
      </c>
      <c r="B225" s="16">
        <v>524</v>
      </c>
      <c r="D225" s="16" t="s">
        <v>8221</v>
      </c>
      <c r="E225" s="16">
        <v>1</v>
      </c>
    </row>
    <row r="226" spans="1:5" x14ac:dyDescent="0.45">
      <c r="A226" s="16" t="s">
        <v>8219</v>
      </c>
      <c r="B226" s="16">
        <v>285</v>
      </c>
      <c r="D226" s="16" t="s">
        <v>8221</v>
      </c>
      <c r="E226" s="16">
        <v>2</v>
      </c>
    </row>
    <row r="227" spans="1:5" x14ac:dyDescent="0.45">
      <c r="A227" s="16" t="s">
        <v>8219</v>
      </c>
      <c r="B227" s="16">
        <v>179</v>
      </c>
      <c r="D227" s="16" t="s">
        <v>8221</v>
      </c>
      <c r="E227" s="16">
        <v>0</v>
      </c>
    </row>
    <row r="228" spans="1:5" x14ac:dyDescent="0.45">
      <c r="A228" s="16" t="s">
        <v>8219</v>
      </c>
      <c r="B228" s="16">
        <v>188</v>
      </c>
      <c r="D228" s="16" t="s">
        <v>8221</v>
      </c>
      <c r="E228" s="16">
        <v>4</v>
      </c>
    </row>
    <row r="229" spans="1:5" x14ac:dyDescent="0.45">
      <c r="A229" s="16" t="s">
        <v>8219</v>
      </c>
      <c r="B229" s="16">
        <v>379</v>
      </c>
      <c r="D229" s="16" t="s">
        <v>8221</v>
      </c>
      <c r="E229" s="16">
        <v>7</v>
      </c>
    </row>
    <row r="230" spans="1:5" x14ac:dyDescent="0.45">
      <c r="A230" s="16" t="s">
        <v>8219</v>
      </c>
      <c r="B230" s="16">
        <v>119</v>
      </c>
      <c r="D230" s="16" t="s">
        <v>8221</v>
      </c>
      <c r="E230" s="16">
        <v>2</v>
      </c>
    </row>
    <row r="231" spans="1:5" x14ac:dyDescent="0.45">
      <c r="A231" s="16" t="s">
        <v>8219</v>
      </c>
      <c r="B231" s="16">
        <v>167</v>
      </c>
      <c r="D231" s="16" t="s">
        <v>8221</v>
      </c>
      <c r="E231" s="16">
        <v>1</v>
      </c>
    </row>
    <row r="232" spans="1:5" x14ac:dyDescent="0.45">
      <c r="A232" s="16" t="s">
        <v>8219</v>
      </c>
      <c r="B232" s="16">
        <v>221</v>
      </c>
      <c r="D232" s="16" t="s">
        <v>8221</v>
      </c>
      <c r="E232" s="16">
        <v>9</v>
      </c>
    </row>
    <row r="233" spans="1:5" x14ac:dyDescent="0.45">
      <c r="A233" s="16" t="s">
        <v>8219</v>
      </c>
      <c r="B233" s="16">
        <v>964</v>
      </c>
      <c r="D233" s="16" t="s">
        <v>8221</v>
      </c>
      <c r="E233" s="16">
        <v>2</v>
      </c>
    </row>
    <row r="234" spans="1:5" x14ac:dyDescent="0.45">
      <c r="A234" s="16" t="s">
        <v>8219</v>
      </c>
      <c r="B234" s="16">
        <v>286</v>
      </c>
      <c r="D234" s="16" t="s">
        <v>8221</v>
      </c>
      <c r="E234" s="16">
        <v>1</v>
      </c>
    </row>
    <row r="235" spans="1:5" x14ac:dyDescent="0.45">
      <c r="A235" s="16" t="s">
        <v>8219</v>
      </c>
      <c r="B235" s="16">
        <v>613</v>
      </c>
      <c r="D235" s="16" t="s">
        <v>8221</v>
      </c>
      <c r="E235" s="16">
        <v>7</v>
      </c>
    </row>
    <row r="236" spans="1:5" x14ac:dyDescent="0.45">
      <c r="A236" s="16" t="s">
        <v>8219</v>
      </c>
      <c r="B236" s="16">
        <v>29</v>
      </c>
      <c r="D236" s="16" t="s">
        <v>8221</v>
      </c>
      <c r="E236" s="16">
        <v>2</v>
      </c>
    </row>
    <row r="237" spans="1:5" x14ac:dyDescent="0.45">
      <c r="A237" s="16" t="s">
        <v>8219</v>
      </c>
      <c r="B237" s="16">
        <v>165</v>
      </c>
      <c r="D237" s="16" t="s">
        <v>8221</v>
      </c>
      <c r="E237" s="16">
        <v>8</v>
      </c>
    </row>
    <row r="238" spans="1:5" x14ac:dyDescent="0.45">
      <c r="A238" s="16" t="s">
        <v>8219</v>
      </c>
      <c r="B238" s="16">
        <v>97</v>
      </c>
      <c r="D238" s="16" t="s">
        <v>8221</v>
      </c>
      <c r="E238" s="16">
        <v>2</v>
      </c>
    </row>
    <row r="239" spans="1:5" x14ac:dyDescent="0.45">
      <c r="A239" s="16" t="s">
        <v>8219</v>
      </c>
      <c r="B239" s="16">
        <v>303</v>
      </c>
      <c r="D239" s="16" t="s">
        <v>8221</v>
      </c>
      <c r="E239" s="16">
        <v>2</v>
      </c>
    </row>
    <row r="240" spans="1:5" x14ac:dyDescent="0.45">
      <c r="A240" s="16" t="s">
        <v>8219</v>
      </c>
      <c r="B240" s="16">
        <v>267</v>
      </c>
      <c r="D240" s="16" t="s">
        <v>8221</v>
      </c>
      <c r="E240" s="16">
        <v>7</v>
      </c>
    </row>
    <row r="241" spans="1:5" x14ac:dyDescent="0.45">
      <c r="A241" s="16" t="s">
        <v>8219</v>
      </c>
      <c r="B241" s="16">
        <v>302</v>
      </c>
      <c r="D241" s="16" t="s">
        <v>8221</v>
      </c>
      <c r="E241" s="16">
        <v>2</v>
      </c>
    </row>
    <row r="242" spans="1:5" x14ac:dyDescent="0.45">
      <c r="A242" s="16" t="s">
        <v>8219</v>
      </c>
      <c r="B242" s="16">
        <v>87</v>
      </c>
      <c r="D242" s="16" t="s">
        <v>8221</v>
      </c>
      <c r="E242" s="16">
        <v>18</v>
      </c>
    </row>
    <row r="243" spans="1:5" x14ac:dyDescent="0.45">
      <c r="A243" s="16" t="s">
        <v>8219</v>
      </c>
      <c r="B243" s="16">
        <v>354</v>
      </c>
      <c r="D243" s="16" t="s">
        <v>8221</v>
      </c>
      <c r="E243" s="16">
        <v>9</v>
      </c>
    </row>
    <row r="244" spans="1:5" x14ac:dyDescent="0.45">
      <c r="A244" s="16" t="s">
        <v>8219</v>
      </c>
      <c r="B244" s="16">
        <v>86</v>
      </c>
      <c r="D244" s="16" t="s">
        <v>8221</v>
      </c>
      <c r="E244" s="16">
        <v>4</v>
      </c>
    </row>
    <row r="245" spans="1:5" x14ac:dyDescent="0.45">
      <c r="A245" s="16" t="s">
        <v>8219</v>
      </c>
      <c r="B245" s="16">
        <v>26</v>
      </c>
      <c r="D245" s="16" t="s">
        <v>8221</v>
      </c>
      <c r="E245" s="16">
        <v>7</v>
      </c>
    </row>
    <row r="246" spans="1:5" x14ac:dyDescent="0.45">
      <c r="A246" s="16" t="s">
        <v>8219</v>
      </c>
      <c r="B246" s="16">
        <v>113</v>
      </c>
      <c r="D246" s="16" t="s">
        <v>8221</v>
      </c>
      <c r="E246" s="16">
        <v>29</v>
      </c>
    </row>
    <row r="247" spans="1:5" x14ac:dyDescent="0.45">
      <c r="A247" s="16" t="s">
        <v>8219</v>
      </c>
      <c r="B247" s="16">
        <v>65</v>
      </c>
      <c r="D247" s="16" t="s">
        <v>8221</v>
      </c>
      <c r="E247" s="16">
        <v>12</v>
      </c>
    </row>
    <row r="248" spans="1:5" x14ac:dyDescent="0.45">
      <c r="A248" s="16" t="s">
        <v>8219</v>
      </c>
      <c r="B248" s="16">
        <v>134</v>
      </c>
      <c r="D248" s="16" t="s">
        <v>8221</v>
      </c>
      <c r="E248" s="16">
        <v>4</v>
      </c>
    </row>
    <row r="249" spans="1:5" x14ac:dyDescent="0.45">
      <c r="A249" s="16" t="s">
        <v>8219</v>
      </c>
      <c r="B249" s="16">
        <v>119</v>
      </c>
      <c r="D249" s="16" t="s">
        <v>8221</v>
      </c>
      <c r="E249" s="16">
        <v>28</v>
      </c>
    </row>
    <row r="250" spans="1:5" x14ac:dyDescent="0.45">
      <c r="A250" s="16" t="s">
        <v>8219</v>
      </c>
      <c r="B250" s="16">
        <v>159</v>
      </c>
      <c r="D250" s="16" t="s">
        <v>8221</v>
      </c>
      <c r="E250" s="16">
        <v>25</v>
      </c>
    </row>
    <row r="251" spans="1:5" x14ac:dyDescent="0.45">
      <c r="A251" s="16" t="s">
        <v>8219</v>
      </c>
      <c r="B251" s="16">
        <v>167</v>
      </c>
      <c r="D251" s="16" t="s">
        <v>8221</v>
      </c>
      <c r="E251" s="16">
        <v>28</v>
      </c>
    </row>
    <row r="252" spans="1:5" x14ac:dyDescent="0.45">
      <c r="A252" s="16" t="s">
        <v>8219</v>
      </c>
      <c r="B252" s="16">
        <v>43</v>
      </c>
      <c r="D252" s="16" t="s">
        <v>8221</v>
      </c>
      <c r="E252" s="16">
        <v>310</v>
      </c>
    </row>
    <row r="253" spans="1:5" x14ac:dyDescent="0.45">
      <c r="A253" s="16" t="s">
        <v>8219</v>
      </c>
      <c r="B253" s="16">
        <v>1062</v>
      </c>
      <c r="D253" s="16" t="s">
        <v>8221</v>
      </c>
      <c r="E253" s="16">
        <v>15</v>
      </c>
    </row>
    <row r="254" spans="1:5" x14ac:dyDescent="0.45">
      <c r="A254" s="16" t="s">
        <v>8219</v>
      </c>
      <c r="B254" s="16">
        <v>9</v>
      </c>
      <c r="D254" s="16" t="s">
        <v>8221</v>
      </c>
      <c r="E254" s="16">
        <v>215</v>
      </c>
    </row>
    <row r="255" spans="1:5" x14ac:dyDescent="0.45">
      <c r="A255" s="16" t="s">
        <v>8219</v>
      </c>
      <c r="B255" s="16">
        <v>89</v>
      </c>
      <c r="D255" s="16" t="s">
        <v>8221</v>
      </c>
      <c r="E255" s="16">
        <v>3</v>
      </c>
    </row>
    <row r="256" spans="1:5" x14ac:dyDescent="0.45">
      <c r="A256" s="16" t="s">
        <v>8219</v>
      </c>
      <c r="B256" s="16">
        <v>174</v>
      </c>
      <c r="D256" s="16" t="s">
        <v>8221</v>
      </c>
      <c r="E256" s="16">
        <v>2</v>
      </c>
    </row>
    <row r="257" spans="1:5" x14ac:dyDescent="0.45">
      <c r="A257" s="16" t="s">
        <v>8219</v>
      </c>
      <c r="B257" s="16">
        <v>14</v>
      </c>
      <c r="D257" s="16" t="s">
        <v>8221</v>
      </c>
      <c r="E257" s="16">
        <v>26</v>
      </c>
    </row>
    <row r="258" spans="1:5" x14ac:dyDescent="0.45">
      <c r="A258" s="16" t="s">
        <v>8219</v>
      </c>
      <c r="B258" s="16">
        <v>48</v>
      </c>
      <c r="D258" s="16" t="s">
        <v>8221</v>
      </c>
      <c r="E258" s="16">
        <v>24</v>
      </c>
    </row>
    <row r="259" spans="1:5" x14ac:dyDescent="0.45">
      <c r="A259" s="16" t="s">
        <v>8219</v>
      </c>
      <c r="B259" s="16">
        <v>133</v>
      </c>
      <c r="D259" s="16" t="s">
        <v>8221</v>
      </c>
      <c r="E259" s="16">
        <v>96</v>
      </c>
    </row>
    <row r="260" spans="1:5" x14ac:dyDescent="0.45">
      <c r="A260" s="16" t="s">
        <v>8219</v>
      </c>
      <c r="B260" s="16">
        <v>83</v>
      </c>
      <c r="D260" s="16" t="s">
        <v>8221</v>
      </c>
      <c r="E260" s="16">
        <v>17</v>
      </c>
    </row>
    <row r="261" spans="1:5" x14ac:dyDescent="0.45">
      <c r="A261" s="16" t="s">
        <v>8219</v>
      </c>
      <c r="B261" s="16">
        <v>149</v>
      </c>
      <c r="D261" s="16" t="s">
        <v>8221</v>
      </c>
      <c r="E261" s="16">
        <v>94</v>
      </c>
    </row>
    <row r="262" spans="1:5" x14ac:dyDescent="0.45">
      <c r="A262" s="16" t="s">
        <v>8219</v>
      </c>
      <c r="B262" s="16">
        <v>49</v>
      </c>
      <c r="D262" s="16" t="s">
        <v>8221</v>
      </c>
      <c r="E262" s="16">
        <v>129</v>
      </c>
    </row>
    <row r="263" spans="1:5" x14ac:dyDescent="0.45">
      <c r="A263" s="16" t="s">
        <v>8219</v>
      </c>
      <c r="B263" s="16">
        <v>251</v>
      </c>
      <c r="D263" s="16" t="s">
        <v>8221</v>
      </c>
      <c r="E263" s="16">
        <v>1</v>
      </c>
    </row>
    <row r="264" spans="1:5" x14ac:dyDescent="0.45">
      <c r="A264" s="16" t="s">
        <v>8219</v>
      </c>
      <c r="B264" s="16">
        <v>22</v>
      </c>
      <c r="D264" s="16" t="s">
        <v>8221</v>
      </c>
      <c r="E264" s="16">
        <v>4</v>
      </c>
    </row>
    <row r="265" spans="1:5" x14ac:dyDescent="0.45">
      <c r="A265" s="16" t="s">
        <v>8219</v>
      </c>
      <c r="B265" s="16">
        <v>48</v>
      </c>
      <c r="D265" s="16" t="s">
        <v>8221</v>
      </c>
      <c r="E265" s="16">
        <v>3</v>
      </c>
    </row>
    <row r="266" spans="1:5" x14ac:dyDescent="0.45">
      <c r="A266" s="16" t="s">
        <v>8219</v>
      </c>
      <c r="B266" s="16">
        <v>383</v>
      </c>
      <c r="D266" s="16" t="s">
        <v>8221</v>
      </c>
      <c r="E266" s="16">
        <v>135</v>
      </c>
    </row>
    <row r="267" spans="1:5" x14ac:dyDescent="0.45">
      <c r="A267" s="16" t="s">
        <v>8219</v>
      </c>
      <c r="B267" s="16">
        <v>237</v>
      </c>
      <c r="D267" s="16" t="s">
        <v>8221</v>
      </c>
      <c r="E267" s="16">
        <v>10</v>
      </c>
    </row>
    <row r="268" spans="1:5" x14ac:dyDescent="0.45">
      <c r="A268" s="16" t="s">
        <v>8219</v>
      </c>
      <c r="B268" s="16">
        <v>13</v>
      </c>
      <c r="D268" s="16" t="s">
        <v>8221</v>
      </c>
      <c r="E268" s="16">
        <v>0</v>
      </c>
    </row>
    <row r="269" spans="1:5" x14ac:dyDescent="0.45">
      <c r="A269" s="16" t="s">
        <v>8219</v>
      </c>
      <c r="B269" s="16">
        <v>562</v>
      </c>
      <c r="D269" s="16" t="s">
        <v>8221</v>
      </c>
      <c r="E269" s="16">
        <v>6</v>
      </c>
    </row>
    <row r="270" spans="1:5" x14ac:dyDescent="0.45">
      <c r="A270" s="16" t="s">
        <v>8219</v>
      </c>
      <c r="B270" s="16">
        <v>71</v>
      </c>
      <c r="D270" s="16" t="s">
        <v>8221</v>
      </c>
      <c r="E270" s="16">
        <v>36</v>
      </c>
    </row>
    <row r="271" spans="1:5" x14ac:dyDescent="0.45">
      <c r="A271" s="16" t="s">
        <v>8219</v>
      </c>
      <c r="B271" s="16">
        <v>1510</v>
      </c>
      <c r="D271" s="16" t="s">
        <v>8221</v>
      </c>
      <c r="E271" s="16">
        <v>336</v>
      </c>
    </row>
    <row r="272" spans="1:5" x14ac:dyDescent="0.45">
      <c r="A272" s="16" t="s">
        <v>8219</v>
      </c>
      <c r="B272" s="16">
        <v>14</v>
      </c>
      <c r="D272" s="16" t="s">
        <v>8221</v>
      </c>
      <c r="E272" s="16">
        <v>34</v>
      </c>
    </row>
    <row r="273" spans="1:5" x14ac:dyDescent="0.45">
      <c r="A273" s="16" t="s">
        <v>8219</v>
      </c>
      <c r="B273" s="16">
        <v>193</v>
      </c>
      <c r="D273" s="16" t="s">
        <v>8221</v>
      </c>
      <c r="E273" s="16">
        <v>10</v>
      </c>
    </row>
    <row r="274" spans="1:5" x14ac:dyDescent="0.45">
      <c r="A274" s="16" t="s">
        <v>8219</v>
      </c>
      <c r="B274" s="16">
        <v>206</v>
      </c>
      <c r="D274" s="16" t="s">
        <v>8221</v>
      </c>
      <c r="E274" s="16">
        <v>201</v>
      </c>
    </row>
    <row r="275" spans="1:5" x14ac:dyDescent="0.45">
      <c r="A275" s="16" t="s">
        <v>8219</v>
      </c>
      <c r="B275" s="16">
        <v>351</v>
      </c>
      <c r="D275" s="16" t="s">
        <v>8221</v>
      </c>
      <c r="E275" s="16">
        <v>296</v>
      </c>
    </row>
    <row r="276" spans="1:5" x14ac:dyDescent="0.45">
      <c r="A276" s="16" t="s">
        <v>8219</v>
      </c>
      <c r="B276" s="16">
        <v>50</v>
      </c>
      <c r="D276" s="16" t="s">
        <v>8221</v>
      </c>
      <c r="E276" s="16">
        <v>7</v>
      </c>
    </row>
    <row r="277" spans="1:5" x14ac:dyDescent="0.45">
      <c r="A277" s="16" t="s">
        <v>8219</v>
      </c>
      <c r="B277" s="16">
        <v>184</v>
      </c>
      <c r="D277" s="16" t="s">
        <v>8221</v>
      </c>
      <c r="E277" s="16">
        <v>7</v>
      </c>
    </row>
    <row r="278" spans="1:5" x14ac:dyDescent="0.45">
      <c r="A278" s="16" t="s">
        <v>8219</v>
      </c>
      <c r="B278" s="16">
        <v>196</v>
      </c>
      <c r="D278" s="16" t="s">
        <v>8221</v>
      </c>
      <c r="E278" s="16">
        <v>1</v>
      </c>
    </row>
    <row r="279" spans="1:5" x14ac:dyDescent="0.45">
      <c r="A279" s="16" t="s">
        <v>8219</v>
      </c>
      <c r="B279" s="16">
        <v>229</v>
      </c>
      <c r="D279" s="16" t="s">
        <v>8221</v>
      </c>
      <c r="E279" s="16">
        <v>114</v>
      </c>
    </row>
    <row r="280" spans="1:5" x14ac:dyDescent="0.45">
      <c r="A280" s="16" t="s">
        <v>8219</v>
      </c>
      <c r="B280" s="16">
        <v>67</v>
      </c>
      <c r="D280" s="16" t="s">
        <v>8221</v>
      </c>
      <c r="E280" s="16">
        <v>29</v>
      </c>
    </row>
    <row r="281" spans="1:5" x14ac:dyDescent="0.45">
      <c r="A281" s="16" t="s">
        <v>8219</v>
      </c>
      <c r="B281" s="16">
        <v>95</v>
      </c>
      <c r="D281" s="16" t="s">
        <v>8221</v>
      </c>
      <c r="E281" s="16">
        <v>890</v>
      </c>
    </row>
    <row r="282" spans="1:5" x14ac:dyDescent="0.45">
      <c r="A282" s="16" t="s">
        <v>8219</v>
      </c>
      <c r="B282" s="16">
        <v>62</v>
      </c>
      <c r="D282" s="16" t="s">
        <v>8221</v>
      </c>
      <c r="E282" s="16">
        <v>31</v>
      </c>
    </row>
    <row r="283" spans="1:5" x14ac:dyDescent="0.45">
      <c r="A283" s="16" t="s">
        <v>8219</v>
      </c>
      <c r="B283" s="16">
        <v>73</v>
      </c>
      <c r="D283" s="16" t="s">
        <v>8221</v>
      </c>
      <c r="E283" s="16">
        <v>21</v>
      </c>
    </row>
    <row r="284" spans="1:5" x14ac:dyDescent="0.45">
      <c r="A284" s="16" t="s">
        <v>8219</v>
      </c>
      <c r="B284" s="16">
        <v>43</v>
      </c>
      <c r="D284" s="16" t="s">
        <v>8221</v>
      </c>
      <c r="E284" s="16">
        <v>37</v>
      </c>
    </row>
    <row r="285" spans="1:5" x14ac:dyDescent="0.45">
      <c r="A285" s="16" t="s">
        <v>8219</v>
      </c>
      <c r="B285" s="16">
        <v>70</v>
      </c>
      <c r="D285" s="16" t="s">
        <v>8221</v>
      </c>
      <c r="E285" s="16">
        <v>7</v>
      </c>
    </row>
    <row r="286" spans="1:5" x14ac:dyDescent="0.45">
      <c r="A286" s="16" t="s">
        <v>8219</v>
      </c>
      <c r="B286" s="16">
        <v>271</v>
      </c>
      <c r="D286" s="16" t="s">
        <v>8221</v>
      </c>
      <c r="E286" s="16">
        <v>4</v>
      </c>
    </row>
    <row r="287" spans="1:5" x14ac:dyDescent="0.45">
      <c r="A287" s="16" t="s">
        <v>8219</v>
      </c>
      <c r="B287" s="16">
        <v>55</v>
      </c>
      <c r="D287" s="16" t="s">
        <v>8221</v>
      </c>
      <c r="E287" s="16">
        <v>5</v>
      </c>
    </row>
    <row r="288" spans="1:5" x14ac:dyDescent="0.45">
      <c r="A288" s="16" t="s">
        <v>8219</v>
      </c>
      <c r="B288" s="16">
        <v>35</v>
      </c>
      <c r="D288" s="16" t="s">
        <v>8221</v>
      </c>
      <c r="E288" s="16">
        <v>0</v>
      </c>
    </row>
    <row r="289" spans="1:5" x14ac:dyDescent="0.45">
      <c r="A289" s="16" t="s">
        <v>8219</v>
      </c>
      <c r="B289" s="16">
        <v>22</v>
      </c>
      <c r="D289" s="16" t="s">
        <v>8221</v>
      </c>
      <c r="E289" s="16">
        <v>456</v>
      </c>
    </row>
    <row r="290" spans="1:5" x14ac:dyDescent="0.45">
      <c r="A290" s="16" t="s">
        <v>8219</v>
      </c>
      <c r="B290" s="16">
        <v>38</v>
      </c>
      <c r="D290" s="16" t="s">
        <v>8221</v>
      </c>
      <c r="E290" s="16">
        <v>369</v>
      </c>
    </row>
    <row r="291" spans="1:5" x14ac:dyDescent="0.45">
      <c r="A291" s="16" t="s">
        <v>8219</v>
      </c>
      <c r="B291" s="16">
        <v>15</v>
      </c>
      <c r="D291" s="16" t="s">
        <v>8221</v>
      </c>
      <c r="E291" s="16">
        <v>2</v>
      </c>
    </row>
    <row r="292" spans="1:5" x14ac:dyDescent="0.45">
      <c r="A292" s="16" t="s">
        <v>8219</v>
      </c>
      <c r="B292" s="16">
        <v>7</v>
      </c>
      <c r="D292" s="16" t="s">
        <v>8221</v>
      </c>
      <c r="E292" s="16">
        <v>0</v>
      </c>
    </row>
    <row r="293" spans="1:5" x14ac:dyDescent="0.45">
      <c r="A293" s="16" t="s">
        <v>8219</v>
      </c>
      <c r="B293" s="16">
        <v>241</v>
      </c>
      <c r="D293" s="16" t="s">
        <v>8221</v>
      </c>
      <c r="E293" s="16">
        <v>338</v>
      </c>
    </row>
    <row r="294" spans="1:5" x14ac:dyDescent="0.45">
      <c r="A294" s="16" t="s">
        <v>8219</v>
      </c>
      <c r="B294" s="16">
        <v>55</v>
      </c>
      <c r="D294" s="16" t="s">
        <v>8221</v>
      </c>
      <c r="E294" s="16">
        <v>4</v>
      </c>
    </row>
    <row r="295" spans="1:5" x14ac:dyDescent="0.45">
      <c r="A295" s="16" t="s">
        <v>8219</v>
      </c>
      <c r="B295" s="16">
        <v>171</v>
      </c>
      <c r="D295" s="16" t="s">
        <v>8221</v>
      </c>
      <c r="E295" s="16">
        <v>1</v>
      </c>
    </row>
    <row r="296" spans="1:5" x14ac:dyDescent="0.45">
      <c r="A296" s="16" t="s">
        <v>8219</v>
      </c>
      <c r="B296" s="16">
        <v>208</v>
      </c>
      <c r="D296" s="16" t="s">
        <v>8221</v>
      </c>
      <c r="E296" s="16">
        <v>28</v>
      </c>
    </row>
    <row r="297" spans="1:5" x14ac:dyDescent="0.45">
      <c r="A297" s="16" t="s">
        <v>8219</v>
      </c>
      <c r="B297" s="16">
        <v>21</v>
      </c>
      <c r="D297" s="16" t="s">
        <v>8221</v>
      </c>
      <c r="E297" s="16">
        <v>12</v>
      </c>
    </row>
    <row r="298" spans="1:5" x14ac:dyDescent="0.45">
      <c r="A298" s="16" t="s">
        <v>8219</v>
      </c>
      <c r="B298" s="16">
        <v>25</v>
      </c>
      <c r="D298" s="16" t="s">
        <v>8221</v>
      </c>
      <c r="E298" s="16">
        <v>16</v>
      </c>
    </row>
    <row r="299" spans="1:5" x14ac:dyDescent="0.45">
      <c r="A299" s="16" t="s">
        <v>8219</v>
      </c>
      <c r="B299" s="16">
        <v>52</v>
      </c>
      <c r="D299" s="16" t="s">
        <v>8221</v>
      </c>
      <c r="E299" s="16">
        <v>4</v>
      </c>
    </row>
    <row r="300" spans="1:5" x14ac:dyDescent="0.45">
      <c r="A300" s="16" t="s">
        <v>8219</v>
      </c>
      <c r="B300" s="16">
        <v>104</v>
      </c>
      <c r="D300" s="16" t="s">
        <v>8221</v>
      </c>
      <c r="E300" s="16">
        <v>4</v>
      </c>
    </row>
    <row r="301" spans="1:5" x14ac:dyDescent="0.45">
      <c r="A301" s="16" t="s">
        <v>8219</v>
      </c>
      <c r="B301" s="16">
        <v>73</v>
      </c>
      <c r="D301" s="16" t="s">
        <v>8221</v>
      </c>
      <c r="E301" s="16">
        <v>10</v>
      </c>
    </row>
    <row r="302" spans="1:5" x14ac:dyDescent="0.45">
      <c r="A302" s="16" t="s">
        <v>8219</v>
      </c>
      <c r="B302" s="16">
        <v>34</v>
      </c>
      <c r="D302" s="16" t="s">
        <v>8221</v>
      </c>
      <c r="E302" s="16">
        <v>0</v>
      </c>
    </row>
    <row r="303" spans="1:5" x14ac:dyDescent="0.45">
      <c r="A303" s="16" t="s">
        <v>8219</v>
      </c>
      <c r="B303" s="16">
        <v>56</v>
      </c>
      <c r="D303" s="16" t="s">
        <v>8221</v>
      </c>
      <c r="E303" s="16">
        <v>6</v>
      </c>
    </row>
    <row r="304" spans="1:5" x14ac:dyDescent="0.45">
      <c r="A304" s="16" t="s">
        <v>8219</v>
      </c>
      <c r="B304" s="16">
        <v>31</v>
      </c>
      <c r="D304" s="16" t="s">
        <v>8221</v>
      </c>
      <c r="E304" s="16">
        <v>0</v>
      </c>
    </row>
    <row r="305" spans="1:5" x14ac:dyDescent="0.45">
      <c r="A305" s="16" t="s">
        <v>8219</v>
      </c>
      <c r="B305" s="16">
        <v>84</v>
      </c>
      <c r="D305" s="16" t="s">
        <v>8221</v>
      </c>
      <c r="E305" s="16">
        <v>1</v>
      </c>
    </row>
    <row r="306" spans="1:5" x14ac:dyDescent="0.45">
      <c r="A306" s="16" t="s">
        <v>8219</v>
      </c>
      <c r="B306" s="16">
        <v>130</v>
      </c>
      <c r="D306" s="16" t="s">
        <v>8221</v>
      </c>
      <c r="E306" s="16">
        <v>0</v>
      </c>
    </row>
    <row r="307" spans="1:5" x14ac:dyDescent="0.45">
      <c r="A307" s="16" t="s">
        <v>8219</v>
      </c>
      <c r="B307" s="16">
        <v>12</v>
      </c>
      <c r="D307" s="16" t="s">
        <v>8221</v>
      </c>
      <c r="E307" s="16">
        <v>44</v>
      </c>
    </row>
    <row r="308" spans="1:5" x14ac:dyDescent="0.45">
      <c r="A308" s="16" t="s">
        <v>8219</v>
      </c>
      <c r="B308" s="16">
        <v>23</v>
      </c>
      <c r="D308" s="16" t="s">
        <v>8221</v>
      </c>
      <c r="E308" s="16">
        <v>0</v>
      </c>
    </row>
    <row r="309" spans="1:5" x14ac:dyDescent="0.45">
      <c r="A309" s="16" t="s">
        <v>8219</v>
      </c>
      <c r="B309" s="16">
        <v>158</v>
      </c>
      <c r="D309" s="16" t="s">
        <v>8221</v>
      </c>
      <c r="E309" s="16">
        <v>3</v>
      </c>
    </row>
    <row r="310" spans="1:5" x14ac:dyDescent="0.45">
      <c r="A310" s="16" t="s">
        <v>8219</v>
      </c>
      <c r="B310" s="16">
        <v>30</v>
      </c>
      <c r="D310" s="16" t="s">
        <v>8221</v>
      </c>
      <c r="E310" s="16">
        <v>0</v>
      </c>
    </row>
    <row r="311" spans="1:5" x14ac:dyDescent="0.45">
      <c r="A311" s="16" t="s">
        <v>8219</v>
      </c>
      <c r="B311" s="16">
        <v>18</v>
      </c>
      <c r="D311" s="16" t="s">
        <v>8221</v>
      </c>
      <c r="E311" s="16">
        <v>52</v>
      </c>
    </row>
    <row r="312" spans="1:5" x14ac:dyDescent="0.45">
      <c r="A312" s="16" t="s">
        <v>8219</v>
      </c>
      <c r="B312" s="16">
        <v>29</v>
      </c>
      <c r="D312" s="16" t="s">
        <v>8221</v>
      </c>
      <c r="E312" s="16">
        <v>0</v>
      </c>
    </row>
    <row r="313" spans="1:5" x14ac:dyDescent="0.45">
      <c r="A313" s="16" t="s">
        <v>8219</v>
      </c>
      <c r="B313" s="16">
        <v>31</v>
      </c>
      <c r="D313" s="16" t="s">
        <v>8221</v>
      </c>
      <c r="E313" s="16">
        <v>1</v>
      </c>
    </row>
    <row r="314" spans="1:5" x14ac:dyDescent="0.45">
      <c r="A314" s="16" t="s">
        <v>8219</v>
      </c>
      <c r="B314" s="16">
        <v>173</v>
      </c>
      <c r="D314" s="16" t="s">
        <v>8221</v>
      </c>
      <c r="E314" s="16">
        <v>1</v>
      </c>
    </row>
    <row r="315" spans="1:5" x14ac:dyDescent="0.45">
      <c r="A315" s="16" t="s">
        <v>8219</v>
      </c>
      <c r="B315" s="16">
        <v>17</v>
      </c>
      <c r="D315" s="16" t="s">
        <v>8221</v>
      </c>
      <c r="E315" s="16">
        <v>2</v>
      </c>
    </row>
    <row r="316" spans="1:5" x14ac:dyDescent="0.45">
      <c r="A316" s="16" t="s">
        <v>8219</v>
      </c>
      <c r="B316" s="16">
        <v>48</v>
      </c>
      <c r="D316" s="16" t="s">
        <v>8221</v>
      </c>
      <c r="E316" s="16">
        <v>9</v>
      </c>
    </row>
    <row r="317" spans="1:5" x14ac:dyDescent="0.45">
      <c r="A317" s="16" t="s">
        <v>8219</v>
      </c>
      <c r="B317" s="16">
        <v>59</v>
      </c>
      <c r="D317" s="16" t="s">
        <v>8221</v>
      </c>
      <c r="E317" s="16">
        <v>5</v>
      </c>
    </row>
    <row r="318" spans="1:5" x14ac:dyDescent="0.45">
      <c r="A318" s="16" t="s">
        <v>8219</v>
      </c>
      <c r="B318" s="16">
        <v>39</v>
      </c>
      <c r="D318" s="16" t="s">
        <v>8221</v>
      </c>
      <c r="E318" s="16">
        <v>57</v>
      </c>
    </row>
    <row r="319" spans="1:5" x14ac:dyDescent="0.45">
      <c r="A319" s="16" t="s">
        <v>8219</v>
      </c>
      <c r="B319" s="16">
        <v>59</v>
      </c>
      <c r="D319" s="16" t="s">
        <v>8221</v>
      </c>
      <c r="E319" s="16">
        <v>3</v>
      </c>
    </row>
    <row r="320" spans="1:5" x14ac:dyDescent="0.45">
      <c r="A320" s="16" t="s">
        <v>8219</v>
      </c>
      <c r="B320" s="16">
        <v>60</v>
      </c>
      <c r="D320" s="16" t="s">
        <v>8221</v>
      </c>
      <c r="E320" s="16">
        <v>1</v>
      </c>
    </row>
    <row r="321" spans="1:5" x14ac:dyDescent="0.45">
      <c r="A321" s="16" t="s">
        <v>8219</v>
      </c>
      <c r="B321" s="16">
        <v>20</v>
      </c>
      <c r="D321" s="16" t="s">
        <v>8221</v>
      </c>
      <c r="E321" s="16">
        <v>6</v>
      </c>
    </row>
    <row r="322" spans="1:5" x14ac:dyDescent="0.45">
      <c r="A322" s="16" t="s">
        <v>8219</v>
      </c>
      <c r="B322" s="16">
        <v>2</v>
      </c>
      <c r="D322" s="16" t="s">
        <v>8221</v>
      </c>
      <c r="E322" s="16">
        <v>48</v>
      </c>
    </row>
    <row r="323" spans="1:5" x14ac:dyDescent="0.45">
      <c r="A323" s="16" t="s">
        <v>8219</v>
      </c>
      <c r="B323" s="16">
        <v>315</v>
      </c>
      <c r="D323" s="16" t="s">
        <v>8221</v>
      </c>
      <c r="E323" s="16">
        <v>2</v>
      </c>
    </row>
    <row r="324" spans="1:5" x14ac:dyDescent="0.45">
      <c r="A324" s="16" t="s">
        <v>8219</v>
      </c>
      <c r="B324" s="16">
        <v>2174</v>
      </c>
      <c r="D324" s="16" t="s">
        <v>8221</v>
      </c>
      <c r="E324" s="16">
        <v>4</v>
      </c>
    </row>
    <row r="325" spans="1:5" x14ac:dyDescent="0.45">
      <c r="A325" s="16" t="s">
        <v>8219</v>
      </c>
      <c r="B325" s="16">
        <v>152</v>
      </c>
      <c r="D325" s="16" t="s">
        <v>8221</v>
      </c>
      <c r="E325" s="16">
        <v>5</v>
      </c>
    </row>
    <row r="326" spans="1:5" x14ac:dyDescent="0.45">
      <c r="A326" s="16" t="s">
        <v>8219</v>
      </c>
      <c r="B326" s="16">
        <v>1021</v>
      </c>
      <c r="D326" s="16" t="s">
        <v>8221</v>
      </c>
      <c r="E326" s="16">
        <v>79</v>
      </c>
    </row>
    <row r="327" spans="1:5" x14ac:dyDescent="0.45">
      <c r="A327" s="16" t="s">
        <v>8219</v>
      </c>
      <c r="B327" s="16">
        <v>237</v>
      </c>
      <c r="D327" s="16" t="s">
        <v>8221</v>
      </c>
      <c r="E327" s="16">
        <v>2</v>
      </c>
    </row>
    <row r="328" spans="1:5" x14ac:dyDescent="0.45">
      <c r="A328" s="16" t="s">
        <v>8219</v>
      </c>
      <c r="B328" s="16">
        <v>27</v>
      </c>
      <c r="D328" s="16" t="s">
        <v>8221</v>
      </c>
      <c r="E328" s="16">
        <v>11</v>
      </c>
    </row>
    <row r="329" spans="1:5" x14ac:dyDescent="0.45">
      <c r="A329" s="16" t="s">
        <v>8219</v>
      </c>
      <c r="B329" s="16">
        <v>17</v>
      </c>
      <c r="D329" s="16" t="s">
        <v>8221</v>
      </c>
      <c r="E329" s="16">
        <v>11</v>
      </c>
    </row>
    <row r="330" spans="1:5" x14ac:dyDescent="0.45">
      <c r="A330" s="16" t="s">
        <v>8219</v>
      </c>
      <c r="B330" s="16">
        <v>27</v>
      </c>
      <c r="D330" s="16" t="s">
        <v>8221</v>
      </c>
      <c r="E330" s="16">
        <v>1</v>
      </c>
    </row>
    <row r="331" spans="1:5" x14ac:dyDescent="0.45">
      <c r="A331" s="16" t="s">
        <v>8219</v>
      </c>
      <c r="B331" s="16">
        <v>82</v>
      </c>
      <c r="D331" s="16" t="s">
        <v>8221</v>
      </c>
      <c r="E331" s="16">
        <v>3</v>
      </c>
    </row>
    <row r="332" spans="1:5" x14ac:dyDescent="0.45">
      <c r="A332" s="16" t="s">
        <v>8219</v>
      </c>
      <c r="B332" s="16">
        <v>48</v>
      </c>
      <c r="D332" s="16" t="s">
        <v>8221</v>
      </c>
      <c r="E332" s="16">
        <v>5</v>
      </c>
    </row>
    <row r="333" spans="1:5" x14ac:dyDescent="0.45">
      <c r="A333" s="16" t="s">
        <v>8219</v>
      </c>
      <c r="B333" s="16">
        <v>105</v>
      </c>
      <c r="D333" s="16" t="s">
        <v>8221</v>
      </c>
      <c r="E333" s="16">
        <v>12</v>
      </c>
    </row>
    <row r="334" spans="1:5" x14ac:dyDescent="0.45">
      <c r="A334" s="16" t="s">
        <v>8219</v>
      </c>
      <c r="B334" s="16">
        <v>28</v>
      </c>
      <c r="D334" s="16" t="s">
        <v>8221</v>
      </c>
      <c r="E334" s="16">
        <v>2</v>
      </c>
    </row>
    <row r="335" spans="1:5" x14ac:dyDescent="0.45">
      <c r="A335" s="16" t="s">
        <v>8219</v>
      </c>
      <c r="B335" s="16">
        <v>1107</v>
      </c>
      <c r="D335" s="16" t="s">
        <v>8221</v>
      </c>
      <c r="E335" s="16">
        <v>5</v>
      </c>
    </row>
    <row r="336" spans="1:5" x14ac:dyDescent="0.45">
      <c r="A336" s="16" t="s">
        <v>8219</v>
      </c>
      <c r="B336" s="16">
        <v>1013</v>
      </c>
      <c r="D336" s="16" t="s">
        <v>8221</v>
      </c>
      <c r="E336" s="16">
        <v>21</v>
      </c>
    </row>
    <row r="337" spans="1:5" x14ac:dyDescent="0.45">
      <c r="A337" s="16" t="s">
        <v>8219</v>
      </c>
      <c r="B337" s="16">
        <v>274</v>
      </c>
      <c r="D337" s="16" t="s">
        <v>8221</v>
      </c>
      <c r="E337" s="16">
        <v>0</v>
      </c>
    </row>
    <row r="338" spans="1:5" x14ac:dyDescent="0.45">
      <c r="A338" s="16" t="s">
        <v>8219</v>
      </c>
      <c r="B338" s="16">
        <v>87</v>
      </c>
      <c r="D338" s="16" t="s">
        <v>8221</v>
      </c>
      <c r="E338" s="16">
        <v>45</v>
      </c>
    </row>
    <row r="339" spans="1:5" x14ac:dyDescent="0.45">
      <c r="A339" s="16" t="s">
        <v>8219</v>
      </c>
      <c r="B339" s="16">
        <v>99</v>
      </c>
      <c r="D339" s="16" t="s">
        <v>8221</v>
      </c>
      <c r="E339" s="16">
        <v>29</v>
      </c>
    </row>
    <row r="340" spans="1:5" x14ac:dyDescent="0.45">
      <c r="A340" s="16" t="s">
        <v>8219</v>
      </c>
      <c r="B340" s="16">
        <v>276</v>
      </c>
      <c r="D340" s="16" t="s">
        <v>8221</v>
      </c>
      <c r="E340" s="16">
        <v>2</v>
      </c>
    </row>
    <row r="341" spans="1:5" x14ac:dyDescent="0.45">
      <c r="A341" s="16" t="s">
        <v>8219</v>
      </c>
      <c r="B341" s="16">
        <v>21</v>
      </c>
      <c r="D341" s="16" t="s">
        <v>8221</v>
      </c>
      <c r="E341" s="16">
        <v>30</v>
      </c>
    </row>
    <row r="342" spans="1:5" x14ac:dyDescent="0.45">
      <c r="A342" s="16" t="s">
        <v>8219</v>
      </c>
      <c r="B342" s="16">
        <v>41</v>
      </c>
      <c r="D342" s="16" t="s">
        <v>8221</v>
      </c>
      <c r="E342" s="16">
        <v>8</v>
      </c>
    </row>
    <row r="343" spans="1:5" x14ac:dyDescent="0.45">
      <c r="A343" s="16" t="s">
        <v>8219</v>
      </c>
      <c r="B343" s="16">
        <v>119</v>
      </c>
      <c r="D343" s="16" t="s">
        <v>8221</v>
      </c>
      <c r="E343" s="16">
        <v>1</v>
      </c>
    </row>
    <row r="344" spans="1:5" x14ac:dyDescent="0.45">
      <c r="A344" s="16" t="s">
        <v>8219</v>
      </c>
      <c r="B344" s="16">
        <v>153</v>
      </c>
      <c r="D344" s="16" t="s">
        <v>8221</v>
      </c>
      <c r="E344" s="16">
        <v>14</v>
      </c>
    </row>
    <row r="345" spans="1:5" x14ac:dyDescent="0.45">
      <c r="A345" s="16" t="s">
        <v>8219</v>
      </c>
      <c r="B345" s="16">
        <v>100</v>
      </c>
      <c r="D345" s="16" t="s">
        <v>8221</v>
      </c>
      <c r="E345" s="16">
        <v>24</v>
      </c>
    </row>
    <row r="346" spans="1:5" x14ac:dyDescent="0.45">
      <c r="A346" s="16" t="s">
        <v>8219</v>
      </c>
      <c r="B346" s="16">
        <v>143</v>
      </c>
      <c r="D346" s="16" t="s">
        <v>8221</v>
      </c>
      <c r="E346" s="16">
        <v>2</v>
      </c>
    </row>
    <row r="347" spans="1:5" x14ac:dyDescent="0.45">
      <c r="A347" s="16" t="s">
        <v>8219</v>
      </c>
      <c r="B347" s="16">
        <v>140</v>
      </c>
      <c r="D347" s="16" t="s">
        <v>8221</v>
      </c>
      <c r="E347" s="16">
        <v>21</v>
      </c>
    </row>
    <row r="348" spans="1:5" x14ac:dyDescent="0.45">
      <c r="A348" s="16" t="s">
        <v>8219</v>
      </c>
      <c r="B348" s="16">
        <v>35</v>
      </c>
      <c r="D348" s="16" t="s">
        <v>8221</v>
      </c>
      <c r="E348" s="16">
        <v>7</v>
      </c>
    </row>
    <row r="349" spans="1:5" x14ac:dyDescent="0.45">
      <c r="A349" s="16" t="s">
        <v>8219</v>
      </c>
      <c r="B349" s="16">
        <v>149</v>
      </c>
      <c r="D349" s="16" t="s">
        <v>8221</v>
      </c>
      <c r="E349" s="16">
        <v>0</v>
      </c>
    </row>
    <row r="350" spans="1:5" x14ac:dyDescent="0.45">
      <c r="A350" s="16" t="s">
        <v>8219</v>
      </c>
      <c r="B350" s="16">
        <v>130</v>
      </c>
      <c r="D350" s="16" t="s">
        <v>8221</v>
      </c>
      <c r="E350" s="16">
        <v>4</v>
      </c>
    </row>
    <row r="351" spans="1:5" x14ac:dyDescent="0.45">
      <c r="A351" s="16" t="s">
        <v>8219</v>
      </c>
      <c r="B351" s="16">
        <v>120</v>
      </c>
      <c r="D351" s="16" t="s">
        <v>8221</v>
      </c>
      <c r="E351" s="16">
        <v>32</v>
      </c>
    </row>
    <row r="352" spans="1:5" x14ac:dyDescent="0.45">
      <c r="A352" s="16" t="s">
        <v>8219</v>
      </c>
      <c r="B352" s="16">
        <v>265</v>
      </c>
      <c r="D352" s="16" t="s">
        <v>8221</v>
      </c>
      <c r="E352" s="16">
        <v>4</v>
      </c>
    </row>
    <row r="353" spans="1:5" x14ac:dyDescent="0.45">
      <c r="A353" s="16" t="s">
        <v>8219</v>
      </c>
      <c r="B353" s="16">
        <v>71</v>
      </c>
      <c r="D353" s="16" t="s">
        <v>8221</v>
      </c>
      <c r="E353" s="16">
        <v>9</v>
      </c>
    </row>
    <row r="354" spans="1:5" x14ac:dyDescent="0.45">
      <c r="A354" s="16" t="s">
        <v>8219</v>
      </c>
      <c r="B354" s="16">
        <v>13</v>
      </c>
      <c r="D354" s="16" t="s">
        <v>8221</v>
      </c>
      <c r="E354" s="16">
        <v>17</v>
      </c>
    </row>
    <row r="355" spans="1:5" x14ac:dyDescent="0.45">
      <c r="A355" s="16" t="s">
        <v>8219</v>
      </c>
      <c r="B355" s="16">
        <v>169</v>
      </c>
      <c r="D355" s="16" t="s">
        <v>8221</v>
      </c>
      <c r="E355" s="16">
        <v>5</v>
      </c>
    </row>
    <row r="356" spans="1:5" x14ac:dyDescent="0.45">
      <c r="A356" s="16" t="s">
        <v>8219</v>
      </c>
      <c r="B356" s="16">
        <v>57</v>
      </c>
      <c r="D356" s="16" t="s">
        <v>8221</v>
      </c>
      <c r="E356" s="16">
        <v>53</v>
      </c>
    </row>
    <row r="357" spans="1:5" x14ac:dyDescent="0.45">
      <c r="A357" s="16" t="s">
        <v>8219</v>
      </c>
      <c r="B357" s="16">
        <v>229</v>
      </c>
      <c r="D357" s="16" t="s">
        <v>8221</v>
      </c>
      <c r="E357" s="16">
        <v>7</v>
      </c>
    </row>
    <row r="358" spans="1:5" x14ac:dyDescent="0.45">
      <c r="A358" s="16" t="s">
        <v>8219</v>
      </c>
      <c r="B358" s="16">
        <v>108</v>
      </c>
      <c r="D358" s="16" t="s">
        <v>8221</v>
      </c>
      <c r="E358" s="16">
        <v>72</v>
      </c>
    </row>
    <row r="359" spans="1:5" x14ac:dyDescent="0.45">
      <c r="A359" s="16" t="s">
        <v>8219</v>
      </c>
      <c r="B359" s="16">
        <v>108</v>
      </c>
      <c r="D359" s="16" t="s">
        <v>8221</v>
      </c>
      <c r="E359" s="16">
        <v>0</v>
      </c>
    </row>
    <row r="360" spans="1:5" x14ac:dyDescent="0.45">
      <c r="A360" s="16" t="s">
        <v>8219</v>
      </c>
      <c r="B360" s="16">
        <v>41</v>
      </c>
      <c r="D360" s="16" t="s">
        <v>8221</v>
      </c>
      <c r="E360" s="16">
        <v>2</v>
      </c>
    </row>
    <row r="361" spans="1:5" x14ac:dyDescent="0.45">
      <c r="A361" s="16" t="s">
        <v>8219</v>
      </c>
      <c r="B361" s="16">
        <v>139</v>
      </c>
      <c r="D361" s="16" t="s">
        <v>8221</v>
      </c>
      <c r="E361" s="16">
        <v>8</v>
      </c>
    </row>
    <row r="362" spans="1:5" x14ac:dyDescent="0.45">
      <c r="A362" s="16" t="s">
        <v>8219</v>
      </c>
      <c r="B362" s="16">
        <v>19</v>
      </c>
      <c r="D362" s="16" t="s">
        <v>8221</v>
      </c>
      <c r="E362" s="16">
        <v>2</v>
      </c>
    </row>
    <row r="363" spans="1:5" x14ac:dyDescent="0.45">
      <c r="A363" s="16" t="s">
        <v>8219</v>
      </c>
      <c r="B363" s="16">
        <v>94</v>
      </c>
      <c r="D363" s="16" t="s">
        <v>8221</v>
      </c>
      <c r="E363" s="16">
        <v>0</v>
      </c>
    </row>
    <row r="364" spans="1:5" x14ac:dyDescent="0.45">
      <c r="A364" s="16" t="s">
        <v>8219</v>
      </c>
      <c r="B364" s="16">
        <v>23</v>
      </c>
      <c r="D364" s="16" t="s">
        <v>8221</v>
      </c>
      <c r="E364" s="16">
        <v>3</v>
      </c>
    </row>
    <row r="365" spans="1:5" x14ac:dyDescent="0.45">
      <c r="A365" s="16" t="s">
        <v>8219</v>
      </c>
      <c r="B365" s="16">
        <v>15</v>
      </c>
      <c r="D365" s="16" t="s">
        <v>8221</v>
      </c>
      <c r="E365" s="16">
        <v>4</v>
      </c>
    </row>
    <row r="366" spans="1:5" x14ac:dyDescent="0.45">
      <c r="A366" s="16" t="s">
        <v>8219</v>
      </c>
      <c r="B366" s="16">
        <v>62</v>
      </c>
      <c r="D366" s="16" t="s">
        <v>8221</v>
      </c>
      <c r="E366" s="16">
        <v>3</v>
      </c>
    </row>
    <row r="367" spans="1:5" x14ac:dyDescent="0.45">
      <c r="A367" s="16" t="s">
        <v>8219</v>
      </c>
      <c r="B367" s="16">
        <v>74</v>
      </c>
      <c r="D367" s="16" t="s">
        <v>8221</v>
      </c>
      <c r="E367" s="16">
        <v>6</v>
      </c>
    </row>
    <row r="368" spans="1:5" x14ac:dyDescent="0.45">
      <c r="A368" s="16" t="s">
        <v>8219</v>
      </c>
      <c r="B368" s="16">
        <v>97</v>
      </c>
      <c r="D368" s="16" t="s">
        <v>8221</v>
      </c>
      <c r="E368" s="16">
        <v>0</v>
      </c>
    </row>
    <row r="369" spans="1:5" x14ac:dyDescent="0.45">
      <c r="A369" s="16" t="s">
        <v>8219</v>
      </c>
      <c r="B369" s="16">
        <v>55</v>
      </c>
      <c r="D369" s="16" t="s">
        <v>8221</v>
      </c>
      <c r="E369" s="16">
        <v>0</v>
      </c>
    </row>
    <row r="370" spans="1:5" x14ac:dyDescent="0.45">
      <c r="A370" s="16" t="s">
        <v>8219</v>
      </c>
      <c r="B370" s="16">
        <v>44</v>
      </c>
      <c r="D370" s="16" t="s">
        <v>8221</v>
      </c>
      <c r="E370" s="16">
        <v>0</v>
      </c>
    </row>
    <row r="371" spans="1:5" x14ac:dyDescent="0.45">
      <c r="A371" s="16" t="s">
        <v>8219</v>
      </c>
      <c r="B371" s="16">
        <v>110</v>
      </c>
      <c r="D371" s="16" t="s">
        <v>8221</v>
      </c>
      <c r="E371" s="16">
        <v>8</v>
      </c>
    </row>
    <row r="372" spans="1:5" x14ac:dyDescent="0.45">
      <c r="A372" s="16" t="s">
        <v>8219</v>
      </c>
      <c r="B372" s="16">
        <v>59</v>
      </c>
      <c r="D372" s="16" t="s">
        <v>8221</v>
      </c>
      <c r="E372" s="16">
        <v>5</v>
      </c>
    </row>
    <row r="373" spans="1:5" x14ac:dyDescent="0.45">
      <c r="A373" s="16" t="s">
        <v>8219</v>
      </c>
      <c r="B373" s="16">
        <v>62</v>
      </c>
      <c r="D373" s="16" t="s">
        <v>8221</v>
      </c>
      <c r="E373" s="16">
        <v>0</v>
      </c>
    </row>
    <row r="374" spans="1:5" x14ac:dyDescent="0.45">
      <c r="A374" s="16" t="s">
        <v>8219</v>
      </c>
      <c r="B374" s="16">
        <v>105</v>
      </c>
      <c r="D374" s="16" t="s">
        <v>8221</v>
      </c>
      <c r="E374" s="16">
        <v>2</v>
      </c>
    </row>
    <row r="375" spans="1:5" x14ac:dyDescent="0.45">
      <c r="A375" s="16" t="s">
        <v>8219</v>
      </c>
      <c r="B375" s="16">
        <v>26</v>
      </c>
      <c r="D375" s="16" t="s">
        <v>8221</v>
      </c>
      <c r="E375" s="16">
        <v>24</v>
      </c>
    </row>
    <row r="376" spans="1:5" x14ac:dyDescent="0.45">
      <c r="A376" s="16" t="s">
        <v>8219</v>
      </c>
      <c r="B376" s="16">
        <v>49</v>
      </c>
      <c r="D376" s="16" t="s">
        <v>8221</v>
      </c>
      <c r="E376" s="16">
        <v>0</v>
      </c>
    </row>
    <row r="377" spans="1:5" x14ac:dyDescent="0.45">
      <c r="A377" s="16" t="s">
        <v>8219</v>
      </c>
      <c r="B377" s="16">
        <v>68</v>
      </c>
      <c r="D377" s="16" t="s">
        <v>8221</v>
      </c>
      <c r="E377" s="16">
        <v>9</v>
      </c>
    </row>
    <row r="378" spans="1:5" x14ac:dyDescent="0.45">
      <c r="A378" s="16" t="s">
        <v>8219</v>
      </c>
      <c r="B378" s="16">
        <v>22</v>
      </c>
      <c r="D378" s="16" t="s">
        <v>8221</v>
      </c>
      <c r="E378" s="16">
        <v>0</v>
      </c>
    </row>
    <row r="379" spans="1:5" x14ac:dyDescent="0.45">
      <c r="A379" s="16" t="s">
        <v>8219</v>
      </c>
      <c r="B379" s="16">
        <v>18</v>
      </c>
      <c r="D379" s="16" t="s">
        <v>8221</v>
      </c>
      <c r="E379" s="16">
        <v>1</v>
      </c>
    </row>
    <row r="380" spans="1:5" x14ac:dyDescent="0.45">
      <c r="A380" s="16" t="s">
        <v>8219</v>
      </c>
      <c r="B380" s="16">
        <v>19</v>
      </c>
      <c r="D380" s="16" t="s">
        <v>8221</v>
      </c>
      <c r="E380" s="16">
        <v>10</v>
      </c>
    </row>
    <row r="381" spans="1:5" x14ac:dyDescent="0.45">
      <c r="A381" s="16" t="s">
        <v>8219</v>
      </c>
      <c r="B381" s="16">
        <v>99</v>
      </c>
      <c r="D381" s="16" t="s">
        <v>8221</v>
      </c>
      <c r="E381" s="16">
        <v>1</v>
      </c>
    </row>
    <row r="382" spans="1:5" x14ac:dyDescent="0.45">
      <c r="A382" s="16" t="s">
        <v>8219</v>
      </c>
      <c r="B382" s="16">
        <v>27</v>
      </c>
      <c r="D382" s="16" t="s">
        <v>8221</v>
      </c>
      <c r="E382" s="16">
        <v>0</v>
      </c>
    </row>
    <row r="383" spans="1:5" x14ac:dyDescent="0.45">
      <c r="A383" s="16" t="s">
        <v>8219</v>
      </c>
      <c r="B383" s="16">
        <v>25</v>
      </c>
      <c r="D383" s="16" t="s">
        <v>8221</v>
      </c>
      <c r="E383" s="16">
        <v>20</v>
      </c>
    </row>
    <row r="384" spans="1:5" x14ac:dyDescent="0.45">
      <c r="A384" s="16" t="s">
        <v>8219</v>
      </c>
      <c r="B384" s="16">
        <v>14</v>
      </c>
      <c r="D384" s="16" t="s">
        <v>8221</v>
      </c>
      <c r="E384" s="16">
        <v>30</v>
      </c>
    </row>
    <row r="385" spans="1:5" x14ac:dyDescent="0.45">
      <c r="A385" s="16" t="s">
        <v>8219</v>
      </c>
      <c r="B385" s="16">
        <v>35</v>
      </c>
      <c r="D385" s="16" t="s">
        <v>8221</v>
      </c>
      <c r="E385" s="16">
        <v>6</v>
      </c>
    </row>
    <row r="386" spans="1:5" x14ac:dyDescent="0.45">
      <c r="A386" s="16" t="s">
        <v>8219</v>
      </c>
      <c r="B386" s="16">
        <v>10</v>
      </c>
      <c r="D386" s="16" t="s">
        <v>8221</v>
      </c>
      <c r="E386" s="16">
        <v>15</v>
      </c>
    </row>
    <row r="387" spans="1:5" x14ac:dyDescent="0.45">
      <c r="A387" s="16" t="s">
        <v>8219</v>
      </c>
      <c r="B387" s="16">
        <v>29</v>
      </c>
      <c r="D387" s="16" t="s">
        <v>8221</v>
      </c>
      <c r="E387" s="16">
        <v>5</v>
      </c>
    </row>
    <row r="388" spans="1:5" x14ac:dyDescent="0.45">
      <c r="A388" s="16" t="s">
        <v>8219</v>
      </c>
      <c r="B388" s="16">
        <v>44</v>
      </c>
      <c r="D388" s="16" t="s">
        <v>8221</v>
      </c>
      <c r="E388" s="16">
        <v>0</v>
      </c>
    </row>
    <row r="389" spans="1:5" x14ac:dyDescent="0.45">
      <c r="A389" s="16" t="s">
        <v>8219</v>
      </c>
      <c r="B389" s="16">
        <v>17</v>
      </c>
      <c r="D389" s="16" t="s">
        <v>8221</v>
      </c>
      <c r="E389" s="16">
        <v>0</v>
      </c>
    </row>
    <row r="390" spans="1:5" x14ac:dyDescent="0.45">
      <c r="A390" s="16" t="s">
        <v>8219</v>
      </c>
      <c r="B390" s="16">
        <v>34</v>
      </c>
      <c r="D390" s="16" t="s">
        <v>8221</v>
      </c>
      <c r="E390" s="16">
        <v>28</v>
      </c>
    </row>
    <row r="391" spans="1:5" x14ac:dyDescent="0.45">
      <c r="A391" s="16" t="s">
        <v>8219</v>
      </c>
      <c r="B391" s="16">
        <v>14</v>
      </c>
      <c r="D391" s="16" t="s">
        <v>8221</v>
      </c>
      <c r="E391" s="16">
        <v>0</v>
      </c>
    </row>
    <row r="392" spans="1:5" x14ac:dyDescent="0.45">
      <c r="A392" s="16" t="s">
        <v>8219</v>
      </c>
      <c r="B392" s="16">
        <v>156</v>
      </c>
      <c r="D392" s="16" t="s">
        <v>8221</v>
      </c>
      <c r="E392" s="16">
        <v>5</v>
      </c>
    </row>
    <row r="393" spans="1:5" x14ac:dyDescent="0.45">
      <c r="A393" s="16" t="s">
        <v>8219</v>
      </c>
      <c r="B393" s="16">
        <v>128</v>
      </c>
      <c r="D393" s="16" t="s">
        <v>8221</v>
      </c>
      <c r="E393" s="16">
        <v>7</v>
      </c>
    </row>
    <row r="394" spans="1:5" x14ac:dyDescent="0.45">
      <c r="A394" s="16" t="s">
        <v>8219</v>
      </c>
      <c r="B394" s="16">
        <v>60</v>
      </c>
      <c r="D394" s="16" t="s">
        <v>8221</v>
      </c>
      <c r="E394" s="16">
        <v>30</v>
      </c>
    </row>
    <row r="395" spans="1:5" x14ac:dyDescent="0.45">
      <c r="A395" s="16" t="s">
        <v>8219</v>
      </c>
      <c r="B395" s="16">
        <v>32</v>
      </c>
      <c r="D395" s="16" t="s">
        <v>8221</v>
      </c>
      <c r="E395" s="16">
        <v>2</v>
      </c>
    </row>
    <row r="396" spans="1:5" x14ac:dyDescent="0.45">
      <c r="A396" s="16" t="s">
        <v>8219</v>
      </c>
      <c r="B396" s="16">
        <v>53</v>
      </c>
      <c r="D396" s="16" t="s">
        <v>8221</v>
      </c>
      <c r="E396" s="16">
        <v>30</v>
      </c>
    </row>
    <row r="397" spans="1:5" x14ac:dyDescent="0.45">
      <c r="A397" s="16" t="s">
        <v>8219</v>
      </c>
      <c r="B397" s="16">
        <v>184</v>
      </c>
      <c r="D397" s="16" t="s">
        <v>8221</v>
      </c>
      <c r="E397" s="16">
        <v>2</v>
      </c>
    </row>
    <row r="398" spans="1:5" x14ac:dyDescent="0.45">
      <c r="A398" s="16" t="s">
        <v>8219</v>
      </c>
      <c r="B398" s="16">
        <v>90</v>
      </c>
      <c r="D398" s="16" t="s">
        <v>8221</v>
      </c>
      <c r="E398" s="16">
        <v>0</v>
      </c>
    </row>
    <row r="399" spans="1:5" x14ac:dyDescent="0.45">
      <c r="A399" s="16" t="s">
        <v>8219</v>
      </c>
      <c r="B399" s="16">
        <v>71</v>
      </c>
      <c r="D399" s="16" t="s">
        <v>8221</v>
      </c>
      <c r="E399" s="16">
        <v>2</v>
      </c>
    </row>
    <row r="400" spans="1:5" x14ac:dyDescent="0.45">
      <c r="A400" s="16" t="s">
        <v>8219</v>
      </c>
      <c r="B400" s="16">
        <v>87</v>
      </c>
      <c r="D400" s="16" t="s">
        <v>8221</v>
      </c>
      <c r="E400" s="16">
        <v>1</v>
      </c>
    </row>
    <row r="401" spans="1:5" x14ac:dyDescent="0.45">
      <c r="A401" s="16" t="s">
        <v>8219</v>
      </c>
      <c r="B401" s="16">
        <v>28</v>
      </c>
      <c r="D401" s="16" t="s">
        <v>8221</v>
      </c>
      <c r="E401" s="16">
        <v>2</v>
      </c>
    </row>
    <row r="402" spans="1:5" x14ac:dyDescent="0.45">
      <c r="A402" s="16" t="s">
        <v>8219</v>
      </c>
      <c r="B402" s="16">
        <v>56</v>
      </c>
      <c r="D402" s="16" t="s">
        <v>8221</v>
      </c>
      <c r="E402" s="16">
        <v>14</v>
      </c>
    </row>
    <row r="403" spans="1:5" x14ac:dyDescent="0.45">
      <c r="A403" s="16" t="s">
        <v>8219</v>
      </c>
      <c r="B403" s="16">
        <v>51</v>
      </c>
      <c r="D403" s="16" t="s">
        <v>8221</v>
      </c>
      <c r="E403" s="16">
        <v>31</v>
      </c>
    </row>
    <row r="404" spans="1:5" x14ac:dyDescent="0.45">
      <c r="A404" s="16" t="s">
        <v>8219</v>
      </c>
      <c r="B404" s="16">
        <v>75</v>
      </c>
      <c r="D404" s="16" t="s">
        <v>8221</v>
      </c>
      <c r="E404" s="16">
        <v>16</v>
      </c>
    </row>
    <row r="405" spans="1:5" x14ac:dyDescent="0.45">
      <c r="A405" s="16" t="s">
        <v>8219</v>
      </c>
      <c r="B405" s="16">
        <v>38</v>
      </c>
      <c r="D405" s="16" t="s">
        <v>8221</v>
      </c>
      <c r="E405" s="16">
        <v>12</v>
      </c>
    </row>
    <row r="406" spans="1:5" x14ac:dyDescent="0.45">
      <c r="A406" s="16" t="s">
        <v>8219</v>
      </c>
      <c r="B406" s="16">
        <v>18</v>
      </c>
      <c r="D406" s="16" t="s">
        <v>8221</v>
      </c>
      <c r="E406" s="16">
        <v>96</v>
      </c>
    </row>
    <row r="407" spans="1:5" x14ac:dyDescent="0.45">
      <c r="A407" s="16" t="s">
        <v>8219</v>
      </c>
      <c r="B407" s="16">
        <v>54</v>
      </c>
      <c r="D407" s="16" t="s">
        <v>8221</v>
      </c>
      <c r="E407" s="16">
        <v>16</v>
      </c>
    </row>
    <row r="408" spans="1:5" x14ac:dyDescent="0.45">
      <c r="A408" s="16" t="s">
        <v>8219</v>
      </c>
      <c r="B408" s="16">
        <v>71</v>
      </c>
      <c r="D408" s="16" t="s">
        <v>8221</v>
      </c>
      <c r="E408" s="16">
        <v>5</v>
      </c>
    </row>
    <row r="409" spans="1:5" x14ac:dyDescent="0.45">
      <c r="A409" s="16" t="s">
        <v>8219</v>
      </c>
      <c r="B409" s="16">
        <v>57</v>
      </c>
      <c r="D409" s="16" t="s">
        <v>8221</v>
      </c>
      <c r="E409" s="16">
        <v>0</v>
      </c>
    </row>
    <row r="410" spans="1:5" x14ac:dyDescent="0.45">
      <c r="A410" s="16" t="s">
        <v>8219</v>
      </c>
      <c r="B410" s="16">
        <v>43</v>
      </c>
      <c r="D410" s="16" t="s">
        <v>8221</v>
      </c>
      <c r="E410" s="16">
        <v>8</v>
      </c>
    </row>
    <row r="411" spans="1:5" x14ac:dyDescent="0.45">
      <c r="A411" s="16" t="s">
        <v>8219</v>
      </c>
      <c r="B411" s="16">
        <v>52</v>
      </c>
      <c r="D411" s="16" t="s">
        <v>8221</v>
      </c>
      <c r="E411" s="16">
        <v>7</v>
      </c>
    </row>
    <row r="412" spans="1:5" x14ac:dyDescent="0.45">
      <c r="A412" s="16" t="s">
        <v>8219</v>
      </c>
      <c r="B412" s="16">
        <v>27</v>
      </c>
      <c r="D412" s="16" t="s">
        <v>8221</v>
      </c>
      <c r="E412" s="16">
        <v>24</v>
      </c>
    </row>
    <row r="413" spans="1:5" x14ac:dyDescent="0.45">
      <c r="A413" s="16" t="s">
        <v>8219</v>
      </c>
      <c r="B413" s="16">
        <v>12</v>
      </c>
      <c r="D413" s="16" t="s">
        <v>8221</v>
      </c>
      <c r="E413" s="16">
        <v>121</v>
      </c>
    </row>
    <row r="414" spans="1:5" x14ac:dyDescent="0.45">
      <c r="A414" s="16" t="s">
        <v>8219</v>
      </c>
      <c r="B414" s="16">
        <v>33</v>
      </c>
      <c r="D414" s="16" t="s">
        <v>8221</v>
      </c>
      <c r="E414" s="16">
        <v>196</v>
      </c>
    </row>
    <row r="415" spans="1:5" x14ac:dyDescent="0.45">
      <c r="A415" s="16" t="s">
        <v>8219</v>
      </c>
      <c r="B415" s="16">
        <v>96</v>
      </c>
      <c r="D415" s="16" t="s">
        <v>8221</v>
      </c>
      <c r="E415" s="16">
        <v>5</v>
      </c>
    </row>
    <row r="416" spans="1:5" x14ac:dyDescent="0.45">
      <c r="A416" s="16" t="s">
        <v>8219</v>
      </c>
      <c r="B416" s="16">
        <v>28</v>
      </c>
      <c r="D416" s="16" t="s">
        <v>8221</v>
      </c>
      <c r="E416" s="16">
        <v>73</v>
      </c>
    </row>
    <row r="417" spans="1:5" x14ac:dyDescent="0.45">
      <c r="A417" s="16" t="s">
        <v>8219</v>
      </c>
      <c r="B417" s="16">
        <v>43</v>
      </c>
      <c r="D417" s="16" t="s">
        <v>8221</v>
      </c>
      <c r="E417" s="16">
        <v>93</v>
      </c>
    </row>
    <row r="418" spans="1:5" x14ac:dyDescent="0.45">
      <c r="A418" s="16" t="s">
        <v>8219</v>
      </c>
      <c r="B418" s="16">
        <v>205</v>
      </c>
      <c r="D418" s="16" t="s">
        <v>8221</v>
      </c>
      <c r="E418" s="16">
        <v>17</v>
      </c>
    </row>
    <row r="419" spans="1:5" x14ac:dyDescent="0.45">
      <c r="A419" s="16" t="s">
        <v>8219</v>
      </c>
      <c r="B419" s="16">
        <v>23</v>
      </c>
      <c r="D419" s="16" t="s">
        <v>8221</v>
      </c>
      <c r="E419" s="16">
        <v>7</v>
      </c>
    </row>
    <row r="420" spans="1:5" x14ac:dyDescent="0.45">
      <c r="A420" s="16" t="s">
        <v>8219</v>
      </c>
      <c r="B420" s="16">
        <v>19</v>
      </c>
      <c r="D420" s="16" t="s">
        <v>8221</v>
      </c>
      <c r="E420" s="16">
        <v>17</v>
      </c>
    </row>
    <row r="421" spans="1:5" x14ac:dyDescent="0.45">
      <c r="A421" s="16" t="s">
        <v>8219</v>
      </c>
      <c r="B421" s="16">
        <v>14</v>
      </c>
      <c r="D421" s="16" t="s">
        <v>8221</v>
      </c>
      <c r="E421" s="16">
        <v>171</v>
      </c>
    </row>
    <row r="422" spans="1:5" x14ac:dyDescent="0.45">
      <c r="A422" s="16" t="s">
        <v>8219</v>
      </c>
      <c r="B422" s="16">
        <v>38</v>
      </c>
      <c r="D422" s="16" t="s">
        <v>8221</v>
      </c>
      <c r="E422" s="16">
        <v>188</v>
      </c>
    </row>
    <row r="423" spans="1:5" x14ac:dyDescent="0.45">
      <c r="A423" s="16" t="s">
        <v>8219</v>
      </c>
      <c r="B423" s="16">
        <v>78</v>
      </c>
      <c r="D423" s="16" t="s">
        <v>8221</v>
      </c>
      <c r="E423" s="16">
        <v>110</v>
      </c>
    </row>
    <row r="424" spans="1:5" x14ac:dyDescent="0.45">
      <c r="A424" s="16" t="s">
        <v>8219</v>
      </c>
      <c r="B424" s="16">
        <v>69</v>
      </c>
      <c r="D424" s="16" t="s">
        <v>8221</v>
      </c>
      <c r="E424" s="16">
        <v>37</v>
      </c>
    </row>
    <row r="425" spans="1:5" x14ac:dyDescent="0.45">
      <c r="A425" s="16" t="s">
        <v>8219</v>
      </c>
      <c r="B425" s="16">
        <v>33</v>
      </c>
      <c r="D425" s="16" t="s">
        <v>8221</v>
      </c>
      <c r="E425" s="16">
        <v>9</v>
      </c>
    </row>
    <row r="426" spans="1:5" x14ac:dyDescent="0.45">
      <c r="A426" s="16" t="s">
        <v>8219</v>
      </c>
      <c r="B426" s="16">
        <v>54</v>
      </c>
      <c r="D426" s="16" t="s">
        <v>8221</v>
      </c>
      <c r="E426" s="16">
        <v>29</v>
      </c>
    </row>
    <row r="427" spans="1:5" x14ac:dyDescent="0.45">
      <c r="A427" s="16" t="s">
        <v>8219</v>
      </c>
      <c r="B427" s="16">
        <v>99</v>
      </c>
      <c r="D427" s="16" t="s">
        <v>8221</v>
      </c>
      <c r="E427" s="16">
        <v>6</v>
      </c>
    </row>
    <row r="428" spans="1:5" x14ac:dyDescent="0.45">
      <c r="A428" s="16" t="s">
        <v>8219</v>
      </c>
      <c r="B428" s="16">
        <v>49</v>
      </c>
      <c r="D428" s="16" t="s">
        <v>8221</v>
      </c>
      <c r="E428" s="16">
        <v>30</v>
      </c>
    </row>
    <row r="429" spans="1:5" x14ac:dyDescent="0.45">
      <c r="A429" s="16" t="s">
        <v>8219</v>
      </c>
      <c r="B429" s="16">
        <v>11</v>
      </c>
      <c r="D429" s="16" t="s">
        <v>8221</v>
      </c>
      <c r="E429" s="16">
        <v>81</v>
      </c>
    </row>
    <row r="430" spans="1:5" x14ac:dyDescent="0.45">
      <c r="A430" s="16" t="s">
        <v>8219</v>
      </c>
      <c r="B430" s="16">
        <v>38</v>
      </c>
      <c r="D430" s="16" t="s">
        <v>8221</v>
      </c>
      <c r="E430" s="16">
        <v>4</v>
      </c>
    </row>
    <row r="431" spans="1:5" x14ac:dyDescent="0.45">
      <c r="A431" s="16" t="s">
        <v>8219</v>
      </c>
      <c r="B431" s="16">
        <v>16</v>
      </c>
      <c r="D431" s="16" t="s">
        <v>8221</v>
      </c>
      <c r="E431" s="16">
        <v>11</v>
      </c>
    </row>
    <row r="432" spans="1:5" x14ac:dyDescent="0.45">
      <c r="A432" s="16" t="s">
        <v>8219</v>
      </c>
      <c r="B432" s="16">
        <v>32</v>
      </c>
      <c r="D432" s="16" t="s">
        <v>8221</v>
      </c>
      <c r="E432" s="16">
        <v>14</v>
      </c>
    </row>
    <row r="433" spans="1:5" x14ac:dyDescent="0.45">
      <c r="A433" s="16" t="s">
        <v>8219</v>
      </c>
      <c r="B433" s="16">
        <v>20</v>
      </c>
      <c r="D433" s="16" t="s">
        <v>8221</v>
      </c>
      <c r="E433" s="16">
        <v>5</v>
      </c>
    </row>
    <row r="434" spans="1:5" x14ac:dyDescent="0.45">
      <c r="A434" s="16" t="s">
        <v>8219</v>
      </c>
      <c r="B434" s="16">
        <v>154</v>
      </c>
      <c r="D434" s="16" t="s">
        <v>8221</v>
      </c>
      <c r="E434" s="16">
        <v>45</v>
      </c>
    </row>
    <row r="435" spans="1:5" x14ac:dyDescent="0.45">
      <c r="A435" s="16" t="s">
        <v>8219</v>
      </c>
      <c r="B435" s="16">
        <v>41</v>
      </c>
      <c r="D435" s="16" t="s">
        <v>8221</v>
      </c>
      <c r="E435" s="16">
        <v>8</v>
      </c>
    </row>
    <row r="436" spans="1:5" x14ac:dyDescent="0.45">
      <c r="A436" s="16" t="s">
        <v>8219</v>
      </c>
      <c r="B436" s="16">
        <v>75</v>
      </c>
      <c r="D436" s="16" t="s">
        <v>8221</v>
      </c>
      <c r="E436" s="16">
        <v>3</v>
      </c>
    </row>
    <row r="437" spans="1:5" x14ac:dyDescent="0.45">
      <c r="A437" s="16" t="s">
        <v>8219</v>
      </c>
      <c r="B437" s="16">
        <v>40</v>
      </c>
      <c r="D437" s="16" t="s">
        <v>8221</v>
      </c>
      <c r="E437" s="16">
        <v>24</v>
      </c>
    </row>
    <row r="438" spans="1:5" x14ac:dyDescent="0.45">
      <c r="A438" s="16" t="s">
        <v>8219</v>
      </c>
      <c r="B438" s="16">
        <v>46</v>
      </c>
      <c r="D438" s="16" t="s">
        <v>8221</v>
      </c>
      <c r="E438" s="16">
        <v>18</v>
      </c>
    </row>
    <row r="439" spans="1:5" x14ac:dyDescent="0.45">
      <c r="A439" s="16" t="s">
        <v>8219</v>
      </c>
      <c r="B439" s="16">
        <v>62</v>
      </c>
      <c r="D439" s="16" t="s">
        <v>8221</v>
      </c>
      <c r="E439" s="16">
        <v>12</v>
      </c>
    </row>
    <row r="440" spans="1:5" x14ac:dyDescent="0.45">
      <c r="A440" s="16" t="s">
        <v>8219</v>
      </c>
      <c r="B440" s="16">
        <v>61</v>
      </c>
      <c r="D440" s="16" t="s">
        <v>8221</v>
      </c>
      <c r="E440" s="16">
        <v>123</v>
      </c>
    </row>
    <row r="441" spans="1:5" x14ac:dyDescent="0.45">
      <c r="A441" s="16" t="s">
        <v>8219</v>
      </c>
      <c r="B441" s="16">
        <v>96</v>
      </c>
      <c r="D441" s="16" t="s">
        <v>8221</v>
      </c>
      <c r="E441" s="16">
        <v>96</v>
      </c>
    </row>
    <row r="442" spans="1:5" x14ac:dyDescent="0.45">
      <c r="A442" s="16" t="s">
        <v>8219</v>
      </c>
      <c r="B442" s="16">
        <v>190</v>
      </c>
      <c r="D442" s="16" t="s">
        <v>8221</v>
      </c>
      <c r="E442" s="16">
        <v>31</v>
      </c>
    </row>
    <row r="443" spans="1:5" x14ac:dyDescent="0.45">
      <c r="A443" s="16" t="s">
        <v>8219</v>
      </c>
      <c r="B443" s="16">
        <v>94</v>
      </c>
      <c r="D443" s="16" t="s">
        <v>8221</v>
      </c>
      <c r="E443" s="16">
        <v>4</v>
      </c>
    </row>
    <row r="444" spans="1:5" x14ac:dyDescent="0.45">
      <c r="A444" s="16" t="s">
        <v>8219</v>
      </c>
      <c r="B444" s="16">
        <v>39</v>
      </c>
      <c r="D444" s="16" t="s">
        <v>8221</v>
      </c>
      <c r="E444" s="16">
        <v>3</v>
      </c>
    </row>
    <row r="445" spans="1:5" x14ac:dyDescent="0.45">
      <c r="A445" s="16" t="s">
        <v>8219</v>
      </c>
      <c r="B445" s="16">
        <v>127</v>
      </c>
      <c r="D445" s="16" t="s">
        <v>8221</v>
      </c>
      <c r="E445" s="16">
        <v>179</v>
      </c>
    </row>
    <row r="446" spans="1:5" x14ac:dyDescent="0.45">
      <c r="A446" s="16" t="s">
        <v>8219</v>
      </c>
      <c r="B446" s="16">
        <v>159</v>
      </c>
      <c r="D446" s="16" t="s">
        <v>8221</v>
      </c>
      <c r="E446" s="16">
        <v>3</v>
      </c>
    </row>
    <row r="447" spans="1:5" x14ac:dyDescent="0.45">
      <c r="A447" s="16" t="s">
        <v>8219</v>
      </c>
      <c r="B447" s="16">
        <v>177</v>
      </c>
      <c r="D447" s="16" t="s">
        <v>8221</v>
      </c>
      <c r="E447" s="16">
        <v>23</v>
      </c>
    </row>
    <row r="448" spans="1:5" x14ac:dyDescent="0.45">
      <c r="A448" s="16" t="s">
        <v>8219</v>
      </c>
      <c r="B448" s="16">
        <v>47</v>
      </c>
      <c r="D448" s="16" t="s">
        <v>8221</v>
      </c>
      <c r="E448" s="16">
        <v>23</v>
      </c>
    </row>
    <row r="449" spans="1:5" x14ac:dyDescent="0.45">
      <c r="A449" s="16" t="s">
        <v>8219</v>
      </c>
      <c r="B449" s="16">
        <v>1</v>
      </c>
      <c r="D449" s="16" t="s">
        <v>8221</v>
      </c>
      <c r="E449" s="16">
        <v>41</v>
      </c>
    </row>
    <row r="450" spans="1:5" x14ac:dyDescent="0.45">
      <c r="A450" s="16" t="s">
        <v>8219</v>
      </c>
      <c r="B450" s="16">
        <v>16</v>
      </c>
      <c r="D450" s="16" t="s">
        <v>8221</v>
      </c>
      <c r="E450" s="16">
        <v>0</v>
      </c>
    </row>
    <row r="451" spans="1:5" x14ac:dyDescent="0.45">
      <c r="A451" s="16" t="s">
        <v>8219</v>
      </c>
      <c r="B451" s="16">
        <v>115</v>
      </c>
      <c r="D451" s="16" t="s">
        <v>8221</v>
      </c>
      <c r="E451" s="16">
        <v>32</v>
      </c>
    </row>
    <row r="452" spans="1:5" x14ac:dyDescent="0.45">
      <c r="A452" s="16" t="s">
        <v>8219</v>
      </c>
      <c r="B452" s="16">
        <v>133</v>
      </c>
      <c r="D452" s="16" t="s">
        <v>8221</v>
      </c>
      <c r="E452" s="16">
        <v>2</v>
      </c>
    </row>
    <row r="453" spans="1:5" x14ac:dyDescent="0.45">
      <c r="A453" s="16" t="s">
        <v>8219</v>
      </c>
      <c r="B453" s="16">
        <v>70</v>
      </c>
      <c r="D453" s="16" t="s">
        <v>8221</v>
      </c>
      <c r="E453" s="16">
        <v>7</v>
      </c>
    </row>
    <row r="454" spans="1:5" x14ac:dyDescent="0.45">
      <c r="A454" s="16" t="s">
        <v>8219</v>
      </c>
      <c r="B454" s="16">
        <v>62</v>
      </c>
      <c r="D454" s="16" t="s">
        <v>8221</v>
      </c>
      <c r="E454" s="16">
        <v>4</v>
      </c>
    </row>
    <row r="455" spans="1:5" x14ac:dyDescent="0.45">
      <c r="A455" s="16" t="s">
        <v>8219</v>
      </c>
      <c r="B455" s="16">
        <v>10</v>
      </c>
      <c r="D455" s="16" t="s">
        <v>8221</v>
      </c>
      <c r="E455" s="16">
        <v>196</v>
      </c>
    </row>
    <row r="456" spans="1:5" x14ac:dyDescent="0.45">
      <c r="A456" s="16" t="s">
        <v>8219</v>
      </c>
      <c r="B456" s="16">
        <v>499</v>
      </c>
      <c r="D456" s="16" t="s">
        <v>8221</v>
      </c>
      <c r="E456" s="16">
        <v>11</v>
      </c>
    </row>
    <row r="457" spans="1:5" x14ac:dyDescent="0.45">
      <c r="A457" s="16" t="s">
        <v>8219</v>
      </c>
      <c r="B457" s="16">
        <v>47</v>
      </c>
      <c r="D457" s="16" t="s">
        <v>8221</v>
      </c>
      <c r="E457" s="16">
        <v>9</v>
      </c>
    </row>
    <row r="458" spans="1:5" x14ac:dyDescent="0.45">
      <c r="A458" s="16" t="s">
        <v>8219</v>
      </c>
      <c r="B458" s="16">
        <v>28</v>
      </c>
      <c r="D458" s="16" t="s">
        <v>8221</v>
      </c>
      <c r="E458" s="16">
        <v>5</v>
      </c>
    </row>
    <row r="459" spans="1:5" x14ac:dyDescent="0.45">
      <c r="A459" s="16" t="s">
        <v>8219</v>
      </c>
      <c r="B459" s="16">
        <v>24</v>
      </c>
      <c r="D459" s="16" t="s">
        <v>8221</v>
      </c>
      <c r="E459" s="16">
        <v>8</v>
      </c>
    </row>
    <row r="460" spans="1:5" x14ac:dyDescent="0.45">
      <c r="A460" s="16" t="s">
        <v>8219</v>
      </c>
      <c r="B460" s="16">
        <v>76</v>
      </c>
      <c r="D460" s="16" t="s">
        <v>8221</v>
      </c>
      <c r="E460" s="16">
        <v>229</v>
      </c>
    </row>
    <row r="461" spans="1:5" x14ac:dyDescent="0.45">
      <c r="A461" s="16" t="s">
        <v>8219</v>
      </c>
      <c r="B461" s="16">
        <v>98</v>
      </c>
      <c r="D461" s="16" t="s">
        <v>8221</v>
      </c>
      <c r="E461" s="16">
        <v>40</v>
      </c>
    </row>
    <row r="462" spans="1:5" x14ac:dyDescent="0.45">
      <c r="A462" s="16" t="s">
        <v>8219</v>
      </c>
      <c r="B462" s="16">
        <v>30</v>
      </c>
      <c r="D462" s="16" t="s">
        <v>8221</v>
      </c>
      <c r="E462" s="16">
        <v>123</v>
      </c>
    </row>
    <row r="463" spans="1:5" x14ac:dyDescent="0.45">
      <c r="A463" s="16" t="s">
        <v>8219</v>
      </c>
      <c r="B463" s="16">
        <v>478</v>
      </c>
      <c r="D463" s="16" t="s">
        <v>8221</v>
      </c>
      <c r="E463" s="16">
        <v>5</v>
      </c>
    </row>
    <row r="464" spans="1:5" x14ac:dyDescent="0.45">
      <c r="A464" s="16" t="s">
        <v>8219</v>
      </c>
      <c r="B464" s="16">
        <v>74</v>
      </c>
      <c r="D464" s="16" t="s">
        <v>8221</v>
      </c>
      <c r="E464" s="16">
        <v>148</v>
      </c>
    </row>
    <row r="465" spans="1:5" x14ac:dyDescent="0.45">
      <c r="A465" s="16" t="s">
        <v>8219</v>
      </c>
      <c r="B465" s="16">
        <v>131</v>
      </c>
      <c r="D465" s="16" t="s">
        <v>8221</v>
      </c>
      <c r="E465" s="16">
        <v>10</v>
      </c>
    </row>
    <row r="466" spans="1:5" x14ac:dyDescent="0.45">
      <c r="A466" s="16" t="s">
        <v>8219</v>
      </c>
      <c r="B466" s="16">
        <v>61</v>
      </c>
      <c r="D466" s="16" t="s">
        <v>8221</v>
      </c>
      <c r="E466" s="16">
        <v>4</v>
      </c>
    </row>
    <row r="467" spans="1:5" x14ac:dyDescent="0.45">
      <c r="A467" s="16" t="s">
        <v>8219</v>
      </c>
      <c r="B467" s="16">
        <v>1071</v>
      </c>
      <c r="D467" s="16" t="s">
        <v>8221</v>
      </c>
      <c r="E467" s="16">
        <v>21</v>
      </c>
    </row>
    <row r="468" spans="1:5" x14ac:dyDescent="0.45">
      <c r="A468" s="16" t="s">
        <v>8219</v>
      </c>
      <c r="B468" s="16">
        <v>122</v>
      </c>
      <c r="D468" s="16" t="s">
        <v>8221</v>
      </c>
      <c r="E468" s="16">
        <v>2</v>
      </c>
    </row>
    <row r="469" spans="1:5" x14ac:dyDescent="0.45">
      <c r="A469" s="16" t="s">
        <v>8219</v>
      </c>
      <c r="B469" s="16">
        <v>111</v>
      </c>
      <c r="D469" s="16" t="s">
        <v>8221</v>
      </c>
      <c r="E469" s="16">
        <v>0</v>
      </c>
    </row>
    <row r="470" spans="1:5" x14ac:dyDescent="0.45">
      <c r="A470" s="16" t="s">
        <v>8219</v>
      </c>
      <c r="B470" s="16">
        <v>255</v>
      </c>
      <c r="D470" s="16" t="s">
        <v>8221</v>
      </c>
      <c r="E470" s="16">
        <v>4</v>
      </c>
    </row>
    <row r="471" spans="1:5" x14ac:dyDescent="0.45">
      <c r="A471" s="16" t="s">
        <v>8219</v>
      </c>
      <c r="B471" s="16">
        <v>141</v>
      </c>
      <c r="D471" s="16" t="s">
        <v>8221</v>
      </c>
      <c r="E471" s="16">
        <v>1</v>
      </c>
    </row>
    <row r="472" spans="1:5" x14ac:dyDescent="0.45">
      <c r="A472" s="16" t="s">
        <v>8219</v>
      </c>
      <c r="B472" s="16">
        <v>159</v>
      </c>
      <c r="D472" s="16" t="s">
        <v>8221</v>
      </c>
      <c r="E472" s="16">
        <v>30</v>
      </c>
    </row>
    <row r="473" spans="1:5" x14ac:dyDescent="0.45">
      <c r="A473" s="16" t="s">
        <v>8219</v>
      </c>
      <c r="B473" s="16">
        <v>99</v>
      </c>
      <c r="D473" s="16" t="s">
        <v>8221</v>
      </c>
      <c r="E473" s="16">
        <v>3</v>
      </c>
    </row>
    <row r="474" spans="1:5" x14ac:dyDescent="0.45">
      <c r="A474" s="16" t="s">
        <v>8219</v>
      </c>
      <c r="B474" s="16">
        <v>96</v>
      </c>
      <c r="D474" s="16" t="s">
        <v>8221</v>
      </c>
      <c r="E474" s="16">
        <v>975</v>
      </c>
    </row>
    <row r="475" spans="1:5" x14ac:dyDescent="0.45">
      <c r="A475" s="16" t="s">
        <v>8219</v>
      </c>
      <c r="B475" s="16">
        <v>27</v>
      </c>
      <c r="D475" s="16" t="s">
        <v>8221</v>
      </c>
      <c r="E475" s="16">
        <v>167</v>
      </c>
    </row>
    <row r="476" spans="1:5" x14ac:dyDescent="0.45">
      <c r="A476" s="16" t="s">
        <v>8219</v>
      </c>
      <c r="B476" s="16">
        <v>166</v>
      </c>
      <c r="D476" s="16" t="s">
        <v>8221</v>
      </c>
      <c r="E476" s="16">
        <v>5</v>
      </c>
    </row>
    <row r="477" spans="1:5" x14ac:dyDescent="0.45">
      <c r="A477" s="16" t="s">
        <v>8219</v>
      </c>
      <c r="B477" s="16">
        <v>76</v>
      </c>
      <c r="D477" s="16" t="s">
        <v>8221</v>
      </c>
      <c r="E477" s="16">
        <v>18</v>
      </c>
    </row>
    <row r="478" spans="1:5" x14ac:dyDescent="0.45">
      <c r="A478" s="16" t="s">
        <v>8219</v>
      </c>
      <c r="B478" s="16">
        <v>211</v>
      </c>
      <c r="D478" s="16" t="s">
        <v>8221</v>
      </c>
      <c r="E478" s="16">
        <v>98</v>
      </c>
    </row>
    <row r="479" spans="1:5" x14ac:dyDescent="0.45">
      <c r="A479" s="16" t="s">
        <v>8219</v>
      </c>
      <c r="B479" s="16">
        <v>21</v>
      </c>
      <c r="D479" s="16" t="s">
        <v>8221</v>
      </c>
      <c r="E479" s="16">
        <v>4</v>
      </c>
    </row>
    <row r="480" spans="1:5" x14ac:dyDescent="0.45">
      <c r="A480" s="16" t="s">
        <v>8219</v>
      </c>
      <c r="B480" s="16">
        <v>61</v>
      </c>
      <c r="D480" s="16" t="s">
        <v>8221</v>
      </c>
      <c r="E480" s="16">
        <v>3</v>
      </c>
    </row>
    <row r="481" spans="1:5" x14ac:dyDescent="0.45">
      <c r="A481" s="16" t="s">
        <v>8219</v>
      </c>
      <c r="B481" s="16">
        <v>30</v>
      </c>
      <c r="D481" s="16" t="s">
        <v>8221</v>
      </c>
      <c r="E481" s="16">
        <v>1</v>
      </c>
    </row>
    <row r="482" spans="1:5" x14ac:dyDescent="0.45">
      <c r="A482" s="16" t="s">
        <v>8219</v>
      </c>
      <c r="B482" s="16">
        <v>375</v>
      </c>
      <c r="D482" s="16" t="s">
        <v>8221</v>
      </c>
      <c r="E482" s="16">
        <v>0</v>
      </c>
    </row>
    <row r="483" spans="1:5" x14ac:dyDescent="0.45">
      <c r="A483" s="16" t="s">
        <v>8219</v>
      </c>
      <c r="B483" s="16">
        <v>111</v>
      </c>
      <c r="D483" s="16" t="s">
        <v>8221</v>
      </c>
      <c r="E483" s="16">
        <v>9</v>
      </c>
    </row>
    <row r="484" spans="1:5" x14ac:dyDescent="0.45">
      <c r="A484" s="16" t="s">
        <v>8219</v>
      </c>
      <c r="B484" s="16">
        <v>123</v>
      </c>
      <c r="D484" s="16" t="s">
        <v>8221</v>
      </c>
      <c r="E484" s="16">
        <v>2</v>
      </c>
    </row>
    <row r="485" spans="1:5" x14ac:dyDescent="0.45">
      <c r="A485" s="16" t="s">
        <v>8219</v>
      </c>
      <c r="B485" s="16">
        <v>70</v>
      </c>
      <c r="D485" s="16" t="s">
        <v>8221</v>
      </c>
      <c r="E485" s="16">
        <v>0</v>
      </c>
    </row>
    <row r="486" spans="1:5" x14ac:dyDescent="0.45">
      <c r="A486" s="16" t="s">
        <v>8219</v>
      </c>
      <c r="B486" s="16">
        <v>85</v>
      </c>
      <c r="D486" s="16" t="s">
        <v>8221</v>
      </c>
      <c r="E486" s="16">
        <v>147</v>
      </c>
    </row>
    <row r="487" spans="1:5" x14ac:dyDescent="0.45">
      <c r="A487" s="16" t="s">
        <v>8219</v>
      </c>
      <c r="B487" s="16">
        <v>86</v>
      </c>
      <c r="D487" s="16" t="s">
        <v>8221</v>
      </c>
      <c r="E487" s="16">
        <v>49</v>
      </c>
    </row>
    <row r="488" spans="1:5" x14ac:dyDescent="0.45">
      <c r="A488" s="16" t="s">
        <v>8219</v>
      </c>
      <c r="B488" s="16">
        <v>13</v>
      </c>
      <c r="D488" s="16" t="s">
        <v>8221</v>
      </c>
      <c r="E488" s="16">
        <v>1</v>
      </c>
    </row>
    <row r="489" spans="1:5" x14ac:dyDescent="0.45">
      <c r="A489" s="16" t="s">
        <v>8219</v>
      </c>
      <c r="B489" s="16">
        <v>33</v>
      </c>
      <c r="D489" s="16" t="s">
        <v>8221</v>
      </c>
      <c r="E489" s="16">
        <v>2</v>
      </c>
    </row>
    <row r="490" spans="1:5" x14ac:dyDescent="0.45">
      <c r="A490" s="16" t="s">
        <v>8219</v>
      </c>
      <c r="B490" s="16">
        <v>15</v>
      </c>
      <c r="D490" s="16" t="s">
        <v>8221</v>
      </c>
      <c r="E490" s="16">
        <v>7</v>
      </c>
    </row>
    <row r="491" spans="1:5" x14ac:dyDescent="0.45">
      <c r="A491" s="16" t="s">
        <v>8219</v>
      </c>
      <c r="B491" s="16">
        <v>273</v>
      </c>
      <c r="D491" s="16" t="s">
        <v>8221</v>
      </c>
      <c r="E491" s="16">
        <v>4</v>
      </c>
    </row>
    <row r="492" spans="1:5" x14ac:dyDescent="0.45">
      <c r="A492" s="16" t="s">
        <v>8219</v>
      </c>
      <c r="B492" s="16">
        <v>714</v>
      </c>
      <c r="D492" s="16" t="s">
        <v>8221</v>
      </c>
      <c r="E492" s="16">
        <v>27</v>
      </c>
    </row>
    <row r="493" spans="1:5" x14ac:dyDescent="0.45">
      <c r="A493" s="16" t="s">
        <v>8219</v>
      </c>
      <c r="B493" s="16">
        <v>170</v>
      </c>
      <c r="D493" s="16" t="s">
        <v>8221</v>
      </c>
      <c r="E493" s="16">
        <v>94</v>
      </c>
    </row>
    <row r="494" spans="1:5" x14ac:dyDescent="0.45">
      <c r="A494" s="16" t="s">
        <v>8219</v>
      </c>
      <c r="B494" s="16">
        <v>512</v>
      </c>
      <c r="D494" s="16" t="s">
        <v>8221</v>
      </c>
      <c r="E494" s="16">
        <v>29</v>
      </c>
    </row>
    <row r="495" spans="1:5" x14ac:dyDescent="0.45">
      <c r="A495" s="16" t="s">
        <v>8219</v>
      </c>
      <c r="B495" s="16">
        <v>314</v>
      </c>
      <c r="D495" s="16" t="s">
        <v>8221</v>
      </c>
      <c r="E495" s="16">
        <v>7</v>
      </c>
    </row>
    <row r="496" spans="1:5" x14ac:dyDescent="0.45">
      <c r="A496" s="16" t="s">
        <v>8219</v>
      </c>
      <c r="B496" s="16">
        <v>167</v>
      </c>
      <c r="D496" s="16" t="s">
        <v>8221</v>
      </c>
      <c r="E496" s="16">
        <v>22</v>
      </c>
    </row>
    <row r="497" spans="1:5" x14ac:dyDescent="0.45">
      <c r="A497" s="16" t="s">
        <v>8219</v>
      </c>
      <c r="B497" s="16">
        <v>9</v>
      </c>
      <c r="D497" s="16" t="s">
        <v>8221</v>
      </c>
      <c r="E497" s="16">
        <v>1</v>
      </c>
    </row>
    <row r="498" spans="1:5" x14ac:dyDescent="0.45">
      <c r="A498" s="16" t="s">
        <v>8219</v>
      </c>
      <c r="B498" s="16">
        <v>103</v>
      </c>
      <c r="D498" s="16" t="s">
        <v>8221</v>
      </c>
      <c r="E498" s="16">
        <v>10</v>
      </c>
    </row>
    <row r="499" spans="1:5" x14ac:dyDescent="0.45">
      <c r="A499" s="16" t="s">
        <v>8219</v>
      </c>
      <c r="B499" s="16">
        <v>111</v>
      </c>
      <c r="D499" s="16" t="s">
        <v>8221</v>
      </c>
      <c r="E499" s="16">
        <v>6</v>
      </c>
    </row>
    <row r="500" spans="1:5" x14ac:dyDescent="0.45">
      <c r="A500" s="16" t="s">
        <v>8219</v>
      </c>
      <c r="B500" s="16">
        <v>271</v>
      </c>
      <c r="D500" s="16" t="s">
        <v>8221</v>
      </c>
      <c r="E500" s="16">
        <v>24</v>
      </c>
    </row>
    <row r="501" spans="1:5" x14ac:dyDescent="0.45">
      <c r="A501" s="16" t="s">
        <v>8219</v>
      </c>
      <c r="B501" s="16">
        <v>101</v>
      </c>
      <c r="D501" s="16" t="s">
        <v>8221</v>
      </c>
      <c r="E501" s="16">
        <v>15</v>
      </c>
    </row>
    <row r="502" spans="1:5" x14ac:dyDescent="0.45">
      <c r="A502" s="16" t="s">
        <v>8219</v>
      </c>
      <c r="B502" s="16">
        <v>57</v>
      </c>
      <c r="D502" s="16" t="s">
        <v>8221</v>
      </c>
      <c r="E502" s="16">
        <v>37</v>
      </c>
    </row>
    <row r="503" spans="1:5" x14ac:dyDescent="0.45">
      <c r="A503" s="16" t="s">
        <v>8219</v>
      </c>
      <c r="B503" s="16">
        <v>62</v>
      </c>
      <c r="D503" s="16" t="s">
        <v>8221</v>
      </c>
      <c r="E503" s="16">
        <v>20</v>
      </c>
    </row>
    <row r="504" spans="1:5" x14ac:dyDescent="0.45">
      <c r="A504" s="16" t="s">
        <v>8219</v>
      </c>
      <c r="B504" s="16">
        <v>32</v>
      </c>
      <c r="D504" s="16" t="s">
        <v>8221</v>
      </c>
      <c r="E504" s="16">
        <v>7</v>
      </c>
    </row>
    <row r="505" spans="1:5" x14ac:dyDescent="0.45">
      <c r="A505" s="16" t="s">
        <v>8219</v>
      </c>
      <c r="B505" s="16">
        <v>141</v>
      </c>
      <c r="D505" s="16" t="s">
        <v>8221</v>
      </c>
      <c r="E505" s="16">
        <v>0</v>
      </c>
    </row>
    <row r="506" spans="1:5" x14ac:dyDescent="0.45">
      <c r="A506" s="16" t="s">
        <v>8219</v>
      </c>
      <c r="B506" s="16">
        <v>75</v>
      </c>
      <c r="D506" s="16" t="s">
        <v>8221</v>
      </c>
      <c r="E506" s="16">
        <v>21</v>
      </c>
    </row>
    <row r="507" spans="1:5" x14ac:dyDescent="0.45">
      <c r="A507" s="16" t="s">
        <v>8219</v>
      </c>
      <c r="B507" s="16">
        <v>46</v>
      </c>
      <c r="D507" s="16" t="s">
        <v>8221</v>
      </c>
      <c r="E507" s="16">
        <v>3</v>
      </c>
    </row>
    <row r="508" spans="1:5" x14ac:dyDescent="0.45">
      <c r="A508" s="16" t="s">
        <v>8219</v>
      </c>
      <c r="B508" s="16">
        <v>103</v>
      </c>
      <c r="D508" s="16" t="s">
        <v>8221</v>
      </c>
      <c r="E508" s="16">
        <v>11</v>
      </c>
    </row>
    <row r="509" spans="1:5" x14ac:dyDescent="0.45">
      <c r="A509" s="16" t="s">
        <v>8219</v>
      </c>
      <c r="B509" s="16">
        <v>6</v>
      </c>
      <c r="D509" s="16" t="s">
        <v>8221</v>
      </c>
      <c r="E509" s="16">
        <v>1</v>
      </c>
    </row>
    <row r="510" spans="1:5" x14ac:dyDescent="0.45">
      <c r="A510" s="16" t="s">
        <v>8219</v>
      </c>
      <c r="B510" s="16">
        <v>83</v>
      </c>
      <c r="D510" s="16" t="s">
        <v>8221</v>
      </c>
      <c r="E510" s="16">
        <v>312</v>
      </c>
    </row>
    <row r="511" spans="1:5" x14ac:dyDescent="0.45">
      <c r="A511" s="16" t="s">
        <v>8219</v>
      </c>
      <c r="B511" s="16">
        <v>108</v>
      </c>
      <c r="D511" s="16" t="s">
        <v>8221</v>
      </c>
      <c r="E511" s="16">
        <v>1</v>
      </c>
    </row>
    <row r="512" spans="1:5" x14ac:dyDescent="0.45">
      <c r="A512" s="16" t="s">
        <v>8219</v>
      </c>
      <c r="B512" s="16">
        <v>25</v>
      </c>
      <c r="D512" s="16" t="s">
        <v>8221</v>
      </c>
      <c r="E512" s="16">
        <v>3</v>
      </c>
    </row>
    <row r="513" spans="1:5" x14ac:dyDescent="0.45">
      <c r="A513" s="16" t="s">
        <v>8219</v>
      </c>
      <c r="B513" s="16">
        <v>549</v>
      </c>
      <c r="D513" s="16" t="s">
        <v>8221</v>
      </c>
      <c r="E513" s="16">
        <v>4</v>
      </c>
    </row>
    <row r="514" spans="1:5" x14ac:dyDescent="0.45">
      <c r="A514" s="16" t="s">
        <v>8219</v>
      </c>
      <c r="B514" s="16">
        <v>222</v>
      </c>
      <c r="D514" s="16" t="s">
        <v>8221</v>
      </c>
      <c r="E514" s="16">
        <v>10</v>
      </c>
    </row>
    <row r="515" spans="1:5" x14ac:dyDescent="0.45">
      <c r="A515" s="16" t="s">
        <v>8219</v>
      </c>
      <c r="B515" s="16">
        <v>183</v>
      </c>
      <c r="D515" s="16" t="s">
        <v>8221</v>
      </c>
      <c r="E515" s="16">
        <v>8</v>
      </c>
    </row>
    <row r="516" spans="1:5" x14ac:dyDescent="0.45">
      <c r="A516" s="16" t="s">
        <v>8219</v>
      </c>
      <c r="B516" s="16">
        <v>89</v>
      </c>
      <c r="D516" s="16" t="s">
        <v>8221</v>
      </c>
      <c r="E516" s="16">
        <v>3</v>
      </c>
    </row>
    <row r="517" spans="1:5" x14ac:dyDescent="0.45">
      <c r="A517" s="16" t="s">
        <v>8219</v>
      </c>
      <c r="B517" s="16">
        <v>253</v>
      </c>
      <c r="D517" s="16" t="s">
        <v>8221</v>
      </c>
      <c r="E517" s="16">
        <v>1</v>
      </c>
    </row>
    <row r="518" spans="1:5" x14ac:dyDescent="0.45">
      <c r="A518" s="16" t="s">
        <v>8219</v>
      </c>
      <c r="B518" s="16">
        <v>140</v>
      </c>
      <c r="D518" s="16" t="s">
        <v>8221</v>
      </c>
      <c r="E518" s="16">
        <v>0</v>
      </c>
    </row>
    <row r="519" spans="1:5" x14ac:dyDescent="0.45">
      <c r="A519" s="16" t="s">
        <v>8219</v>
      </c>
      <c r="B519" s="16">
        <v>103</v>
      </c>
      <c r="D519" s="16" t="s">
        <v>8221</v>
      </c>
      <c r="E519" s="16">
        <v>5</v>
      </c>
    </row>
    <row r="520" spans="1:5" x14ac:dyDescent="0.45">
      <c r="A520" s="16" t="s">
        <v>8219</v>
      </c>
      <c r="B520" s="16">
        <v>138</v>
      </c>
      <c r="D520" s="16" t="s">
        <v>8221</v>
      </c>
      <c r="E520" s="16">
        <v>0</v>
      </c>
    </row>
    <row r="521" spans="1:5" x14ac:dyDescent="0.45">
      <c r="A521" s="16" t="s">
        <v>8219</v>
      </c>
      <c r="B521" s="16">
        <v>191</v>
      </c>
      <c r="D521" s="16" t="s">
        <v>8221</v>
      </c>
      <c r="E521" s="16">
        <v>3</v>
      </c>
    </row>
    <row r="522" spans="1:5" x14ac:dyDescent="0.45">
      <c r="A522" s="16" t="s">
        <v>8219</v>
      </c>
      <c r="B522" s="16">
        <v>45</v>
      </c>
      <c r="D522" s="16" t="s">
        <v>8221</v>
      </c>
      <c r="E522" s="16">
        <v>7</v>
      </c>
    </row>
    <row r="523" spans="1:5" x14ac:dyDescent="0.45">
      <c r="A523" s="16" t="s">
        <v>8219</v>
      </c>
      <c r="B523" s="16">
        <v>17</v>
      </c>
      <c r="D523" s="16" t="s">
        <v>8221</v>
      </c>
      <c r="E523" s="16">
        <v>0</v>
      </c>
    </row>
    <row r="524" spans="1:5" x14ac:dyDescent="0.45">
      <c r="A524" s="16" t="s">
        <v>8219</v>
      </c>
      <c r="B524" s="16">
        <v>31</v>
      </c>
      <c r="D524" s="16" t="s">
        <v>8221</v>
      </c>
      <c r="E524" s="16">
        <v>2</v>
      </c>
    </row>
    <row r="525" spans="1:5" x14ac:dyDescent="0.45">
      <c r="A525" s="16" t="s">
        <v>8219</v>
      </c>
      <c r="B525" s="16">
        <v>50</v>
      </c>
      <c r="D525" s="16" t="s">
        <v>8221</v>
      </c>
      <c r="E525" s="16">
        <v>23</v>
      </c>
    </row>
    <row r="526" spans="1:5" x14ac:dyDescent="0.45">
      <c r="A526" s="16" t="s">
        <v>8219</v>
      </c>
      <c r="B526" s="16">
        <v>59</v>
      </c>
      <c r="D526" s="16" t="s">
        <v>8221</v>
      </c>
      <c r="E526" s="16">
        <v>1</v>
      </c>
    </row>
    <row r="527" spans="1:5" x14ac:dyDescent="0.45">
      <c r="A527" s="16" t="s">
        <v>8219</v>
      </c>
      <c r="B527" s="16">
        <v>81</v>
      </c>
      <c r="D527" s="16" t="s">
        <v>8221</v>
      </c>
      <c r="E527" s="16">
        <v>2</v>
      </c>
    </row>
    <row r="528" spans="1:5" x14ac:dyDescent="0.45">
      <c r="A528" s="16" t="s">
        <v>8219</v>
      </c>
      <c r="B528" s="16">
        <v>508</v>
      </c>
      <c r="D528" s="16" t="s">
        <v>8221</v>
      </c>
      <c r="E528" s="16">
        <v>3</v>
      </c>
    </row>
    <row r="529" spans="1:5" x14ac:dyDescent="0.45">
      <c r="A529" s="16" t="s">
        <v>8219</v>
      </c>
      <c r="B529" s="16">
        <v>74</v>
      </c>
      <c r="D529" s="16" t="s">
        <v>8221</v>
      </c>
      <c r="E529" s="16">
        <v>0</v>
      </c>
    </row>
    <row r="530" spans="1:5" x14ac:dyDescent="0.45">
      <c r="A530" s="16" t="s">
        <v>8219</v>
      </c>
      <c r="B530" s="16">
        <v>141</v>
      </c>
      <c r="D530" s="16" t="s">
        <v>8221</v>
      </c>
      <c r="E530" s="16">
        <v>13</v>
      </c>
    </row>
    <row r="531" spans="1:5" x14ac:dyDescent="0.45">
      <c r="A531" s="16" t="s">
        <v>8219</v>
      </c>
      <c r="B531" s="16">
        <v>711</v>
      </c>
      <c r="D531" s="16" t="s">
        <v>8221</v>
      </c>
      <c r="E531" s="16">
        <v>1</v>
      </c>
    </row>
    <row r="532" spans="1:5" x14ac:dyDescent="0.45">
      <c r="A532" s="16" t="s">
        <v>8219</v>
      </c>
      <c r="B532" s="16">
        <v>141</v>
      </c>
      <c r="D532" s="16" t="s">
        <v>8221</v>
      </c>
      <c r="E532" s="16">
        <v>1</v>
      </c>
    </row>
    <row r="533" spans="1:5" x14ac:dyDescent="0.45">
      <c r="A533" s="16" t="s">
        <v>8219</v>
      </c>
      <c r="B533" s="16">
        <v>109</v>
      </c>
      <c r="D533" s="16" t="s">
        <v>8221</v>
      </c>
      <c r="E533" s="16">
        <v>1</v>
      </c>
    </row>
    <row r="534" spans="1:5" x14ac:dyDescent="0.45">
      <c r="A534" s="16" t="s">
        <v>8219</v>
      </c>
      <c r="B534" s="16">
        <v>361</v>
      </c>
      <c r="D534" s="16" t="s">
        <v>8221</v>
      </c>
      <c r="E534" s="16">
        <v>6</v>
      </c>
    </row>
    <row r="535" spans="1:5" x14ac:dyDescent="0.45">
      <c r="A535" s="16" t="s">
        <v>8219</v>
      </c>
      <c r="B535" s="16">
        <v>176</v>
      </c>
      <c r="D535" s="16" t="s">
        <v>8221</v>
      </c>
      <c r="E535" s="16">
        <v>39</v>
      </c>
    </row>
    <row r="536" spans="1:5" x14ac:dyDescent="0.45">
      <c r="A536" s="16" t="s">
        <v>8219</v>
      </c>
      <c r="B536" s="16">
        <v>670</v>
      </c>
      <c r="D536" s="16" t="s">
        <v>8221</v>
      </c>
      <c r="E536" s="16">
        <v>4</v>
      </c>
    </row>
    <row r="537" spans="1:5" x14ac:dyDescent="0.45">
      <c r="A537" s="16" t="s">
        <v>8219</v>
      </c>
      <c r="B537" s="16">
        <v>96</v>
      </c>
      <c r="D537" s="16" t="s">
        <v>8221</v>
      </c>
      <c r="E537" s="16">
        <v>1</v>
      </c>
    </row>
    <row r="538" spans="1:5" x14ac:dyDescent="0.45">
      <c r="A538" s="16" t="s">
        <v>8219</v>
      </c>
      <c r="B538" s="16">
        <v>74</v>
      </c>
      <c r="D538" s="16" t="s">
        <v>8221</v>
      </c>
      <c r="E538" s="16">
        <v>0</v>
      </c>
    </row>
    <row r="539" spans="1:5" x14ac:dyDescent="0.45">
      <c r="A539" s="16" t="s">
        <v>8219</v>
      </c>
      <c r="B539" s="16">
        <v>52</v>
      </c>
      <c r="D539" s="16" t="s">
        <v>8221</v>
      </c>
      <c r="E539" s="16">
        <v>0</v>
      </c>
    </row>
    <row r="540" spans="1:5" x14ac:dyDescent="0.45">
      <c r="A540" s="16" t="s">
        <v>8219</v>
      </c>
      <c r="B540" s="16">
        <v>105</v>
      </c>
      <c r="D540" s="16" t="s">
        <v>8221</v>
      </c>
      <c r="E540" s="16">
        <v>0</v>
      </c>
    </row>
    <row r="541" spans="1:5" x14ac:dyDescent="0.45">
      <c r="A541" s="16" t="s">
        <v>8219</v>
      </c>
      <c r="B541" s="16">
        <v>41</v>
      </c>
      <c r="D541" s="16" t="s">
        <v>8221</v>
      </c>
      <c r="E541" s="16">
        <v>8</v>
      </c>
    </row>
    <row r="542" spans="1:5" x14ac:dyDescent="0.45">
      <c r="A542" s="16" t="s">
        <v>8219</v>
      </c>
      <c r="B542" s="16">
        <v>34</v>
      </c>
      <c r="D542" s="16" t="s">
        <v>8221</v>
      </c>
      <c r="E542" s="16">
        <v>0</v>
      </c>
    </row>
    <row r="543" spans="1:5" x14ac:dyDescent="0.45">
      <c r="A543" s="16" t="s">
        <v>8219</v>
      </c>
      <c r="B543" s="16">
        <v>66</v>
      </c>
      <c r="D543" s="16" t="s">
        <v>8221</v>
      </c>
      <c r="E543" s="16">
        <v>1</v>
      </c>
    </row>
    <row r="544" spans="1:5" x14ac:dyDescent="0.45">
      <c r="A544" s="16" t="s">
        <v>8219</v>
      </c>
      <c r="B544" s="16">
        <v>50</v>
      </c>
      <c r="D544" s="16" t="s">
        <v>8221</v>
      </c>
      <c r="E544" s="16">
        <v>12</v>
      </c>
    </row>
    <row r="545" spans="1:5" x14ac:dyDescent="0.45">
      <c r="A545" s="16" t="s">
        <v>8219</v>
      </c>
      <c r="B545" s="16">
        <v>159</v>
      </c>
      <c r="D545" s="16" t="s">
        <v>8221</v>
      </c>
      <c r="E545" s="16">
        <v>0</v>
      </c>
    </row>
    <row r="546" spans="1:5" x14ac:dyDescent="0.45">
      <c r="A546" s="16" t="s">
        <v>8219</v>
      </c>
      <c r="B546" s="16">
        <v>182</v>
      </c>
      <c r="D546" s="16" t="s">
        <v>8221</v>
      </c>
      <c r="E546" s="16">
        <v>3</v>
      </c>
    </row>
    <row r="547" spans="1:5" x14ac:dyDescent="0.45">
      <c r="A547" s="16" t="s">
        <v>8219</v>
      </c>
      <c r="B547" s="16">
        <v>206</v>
      </c>
      <c r="D547" s="16" t="s">
        <v>8221</v>
      </c>
      <c r="E547" s="16">
        <v>2</v>
      </c>
    </row>
    <row r="548" spans="1:5" x14ac:dyDescent="0.45">
      <c r="A548" s="16" t="s">
        <v>8219</v>
      </c>
      <c r="B548" s="16">
        <v>169</v>
      </c>
      <c r="D548" s="16" t="s">
        <v>8221</v>
      </c>
      <c r="E548" s="16">
        <v>6</v>
      </c>
    </row>
    <row r="549" spans="1:5" x14ac:dyDescent="0.45">
      <c r="A549" s="16" t="s">
        <v>8219</v>
      </c>
      <c r="B549" s="16">
        <v>31</v>
      </c>
      <c r="D549" s="16" t="s">
        <v>8221</v>
      </c>
      <c r="E549" s="16">
        <v>0</v>
      </c>
    </row>
    <row r="550" spans="1:5" x14ac:dyDescent="0.45">
      <c r="A550" s="16" t="s">
        <v>8219</v>
      </c>
      <c r="B550" s="16">
        <v>28</v>
      </c>
      <c r="D550" s="16" t="s">
        <v>8221</v>
      </c>
      <c r="E550" s="16">
        <v>15</v>
      </c>
    </row>
    <row r="551" spans="1:5" x14ac:dyDescent="0.45">
      <c r="A551" s="16" t="s">
        <v>8219</v>
      </c>
      <c r="B551" s="16">
        <v>54</v>
      </c>
      <c r="D551" s="16" t="s">
        <v>8221</v>
      </c>
      <c r="E551" s="16">
        <v>1</v>
      </c>
    </row>
    <row r="552" spans="1:5" x14ac:dyDescent="0.45">
      <c r="A552" s="16" t="s">
        <v>8219</v>
      </c>
      <c r="B552" s="16">
        <v>467</v>
      </c>
      <c r="D552" s="16" t="s">
        <v>8221</v>
      </c>
      <c r="E552" s="16">
        <v>3</v>
      </c>
    </row>
    <row r="553" spans="1:5" x14ac:dyDescent="0.45">
      <c r="A553" s="16" t="s">
        <v>8219</v>
      </c>
      <c r="B553" s="16">
        <v>389</v>
      </c>
      <c r="D553" s="16" t="s">
        <v>8221</v>
      </c>
      <c r="E553" s="16">
        <v>8</v>
      </c>
    </row>
    <row r="554" spans="1:5" x14ac:dyDescent="0.45">
      <c r="A554" s="16" t="s">
        <v>8219</v>
      </c>
      <c r="B554" s="16">
        <v>68</v>
      </c>
      <c r="D554" s="16" t="s">
        <v>8221</v>
      </c>
      <c r="E554" s="16">
        <v>0</v>
      </c>
    </row>
    <row r="555" spans="1:5" x14ac:dyDescent="0.45">
      <c r="A555" s="16" t="s">
        <v>8219</v>
      </c>
      <c r="B555" s="16">
        <v>413</v>
      </c>
      <c r="D555" s="16" t="s">
        <v>8221</v>
      </c>
      <c r="E555" s="16">
        <v>3</v>
      </c>
    </row>
    <row r="556" spans="1:5" x14ac:dyDescent="0.45">
      <c r="A556" s="16" t="s">
        <v>8219</v>
      </c>
      <c r="B556" s="16">
        <v>190</v>
      </c>
      <c r="D556" s="16" t="s">
        <v>8221</v>
      </c>
      <c r="E556" s="16">
        <v>3</v>
      </c>
    </row>
    <row r="557" spans="1:5" x14ac:dyDescent="0.45">
      <c r="A557" s="16" t="s">
        <v>8219</v>
      </c>
      <c r="B557" s="16">
        <v>189</v>
      </c>
      <c r="D557" s="16" t="s">
        <v>8221</v>
      </c>
      <c r="E557" s="16">
        <v>0</v>
      </c>
    </row>
    <row r="558" spans="1:5" x14ac:dyDescent="0.45">
      <c r="A558" s="16" t="s">
        <v>8219</v>
      </c>
      <c r="B558" s="16">
        <v>130</v>
      </c>
      <c r="D558" s="16" t="s">
        <v>8221</v>
      </c>
      <c r="E558" s="16">
        <v>19</v>
      </c>
    </row>
    <row r="559" spans="1:5" x14ac:dyDescent="0.45">
      <c r="A559" s="16" t="s">
        <v>8219</v>
      </c>
      <c r="B559" s="16">
        <v>74</v>
      </c>
      <c r="D559" s="16" t="s">
        <v>8221</v>
      </c>
      <c r="E559" s="16">
        <v>0</v>
      </c>
    </row>
    <row r="560" spans="1:5" x14ac:dyDescent="0.45">
      <c r="A560" s="16" t="s">
        <v>8219</v>
      </c>
      <c r="B560" s="16">
        <v>274</v>
      </c>
      <c r="D560" s="16" t="s">
        <v>8221</v>
      </c>
      <c r="E560" s="16">
        <v>2</v>
      </c>
    </row>
    <row r="561" spans="1:5" x14ac:dyDescent="0.45">
      <c r="A561" s="16" t="s">
        <v>8219</v>
      </c>
      <c r="B561" s="16">
        <v>22</v>
      </c>
      <c r="D561" s="16" t="s">
        <v>8221</v>
      </c>
      <c r="E561" s="16">
        <v>0</v>
      </c>
    </row>
    <row r="562" spans="1:5" x14ac:dyDescent="0.45">
      <c r="A562" s="16" t="s">
        <v>8219</v>
      </c>
      <c r="B562" s="16">
        <v>31</v>
      </c>
      <c r="D562" s="16" t="s">
        <v>8221</v>
      </c>
      <c r="E562" s="16">
        <v>0</v>
      </c>
    </row>
    <row r="563" spans="1:5" x14ac:dyDescent="0.45">
      <c r="A563" s="16" t="s">
        <v>8219</v>
      </c>
      <c r="B563" s="16">
        <v>63</v>
      </c>
      <c r="D563" s="16" t="s">
        <v>8221</v>
      </c>
      <c r="E563" s="16">
        <v>25</v>
      </c>
    </row>
    <row r="564" spans="1:5" x14ac:dyDescent="0.45">
      <c r="A564" s="16" t="s">
        <v>8219</v>
      </c>
      <c r="B564" s="16">
        <v>20</v>
      </c>
      <c r="D564" s="16" t="s">
        <v>8221</v>
      </c>
      <c r="E564" s="16">
        <v>8</v>
      </c>
    </row>
    <row r="565" spans="1:5" x14ac:dyDescent="0.45">
      <c r="A565" s="16" t="s">
        <v>8219</v>
      </c>
      <c r="B565" s="16">
        <v>25</v>
      </c>
      <c r="D565" s="16" t="s">
        <v>8221</v>
      </c>
      <c r="E565" s="16">
        <v>16</v>
      </c>
    </row>
    <row r="566" spans="1:5" x14ac:dyDescent="0.45">
      <c r="A566" s="16" t="s">
        <v>8219</v>
      </c>
      <c r="B566" s="16">
        <v>61</v>
      </c>
      <c r="D566" s="16" t="s">
        <v>8221</v>
      </c>
      <c r="E566" s="16">
        <v>3</v>
      </c>
    </row>
    <row r="567" spans="1:5" x14ac:dyDescent="0.45">
      <c r="A567" s="16" t="s">
        <v>8219</v>
      </c>
      <c r="B567" s="16">
        <v>52</v>
      </c>
      <c r="D567" s="16" t="s">
        <v>8221</v>
      </c>
      <c r="E567" s="16">
        <v>3</v>
      </c>
    </row>
    <row r="568" spans="1:5" x14ac:dyDescent="0.45">
      <c r="A568" s="16" t="s">
        <v>8219</v>
      </c>
      <c r="B568" s="16">
        <v>86</v>
      </c>
      <c r="D568" s="16" t="s">
        <v>8221</v>
      </c>
      <c r="E568" s="16">
        <v>2</v>
      </c>
    </row>
    <row r="569" spans="1:5" x14ac:dyDescent="0.45">
      <c r="A569" s="16" t="s">
        <v>8219</v>
      </c>
      <c r="B569" s="16">
        <v>42</v>
      </c>
      <c r="D569" s="16" t="s">
        <v>8221</v>
      </c>
      <c r="E569" s="16">
        <v>1</v>
      </c>
    </row>
    <row r="570" spans="1:5" x14ac:dyDescent="0.45">
      <c r="A570" s="16" t="s">
        <v>8219</v>
      </c>
      <c r="B570" s="16">
        <v>52</v>
      </c>
      <c r="D570" s="16" t="s">
        <v>8221</v>
      </c>
      <c r="E570" s="16">
        <v>0</v>
      </c>
    </row>
    <row r="571" spans="1:5" x14ac:dyDescent="0.45">
      <c r="A571" s="16" t="s">
        <v>8219</v>
      </c>
      <c r="B571" s="16">
        <v>120</v>
      </c>
      <c r="D571" s="16" t="s">
        <v>8221</v>
      </c>
      <c r="E571" s="16">
        <v>1</v>
      </c>
    </row>
    <row r="572" spans="1:5" x14ac:dyDescent="0.45">
      <c r="A572" s="16" t="s">
        <v>8219</v>
      </c>
      <c r="B572" s="16">
        <v>22</v>
      </c>
      <c r="D572" s="16" t="s">
        <v>8221</v>
      </c>
      <c r="E572" s="16">
        <v>19</v>
      </c>
    </row>
    <row r="573" spans="1:5" x14ac:dyDescent="0.45">
      <c r="A573" s="16" t="s">
        <v>8219</v>
      </c>
      <c r="B573" s="16">
        <v>64</v>
      </c>
      <c r="D573" s="16" t="s">
        <v>8221</v>
      </c>
      <c r="E573" s="16">
        <v>9</v>
      </c>
    </row>
    <row r="574" spans="1:5" x14ac:dyDescent="0.45">
      <c r="A574" s="16" t="s">
        <v>8219</v>
      </c>
      <c r="B574" s="16">
        <v>23</v>
      </c>
      <c r="D574" s="16" t="s">
        <v>8221</v>
      </c>
      <c r="E574" s="16">
        <v>1</v>
      </c>
    </row>
    <row r="575" spans="1:5" x14ac:dyDescent="0.45">
      <c r="A575" s="16" t="s">
        <v>8219</v>
      </c>
      <c r="B575" s="16">
        <v>238</v>
      </c>
      <c r="D575" s="16" t="s">
        <v>8221</v>
      </c>
      <c r="E575" s="16">
        <v>0</v>
      </c>
    </row>
    <row r="576" spans="1:5" x14ac:dyDescent="0.45">
      <c r="A576" s="16" t="s">
        <v>8219</v>
      </c>
      <c r="B576" s="16">
        <v>33</v>
      </c>
      <c r="D576" s="16" t="s">
        <v>8221</v>
      </c>
      <c r="E576" s="16">
        <v>1</v>
      </c>
    </row>
    <row r="577" spans="1:5" x14ac:dyDescent="0.45">
      <c r="A577" s="16" t="s">
        <v>8219</v>
      </c>
      <c r="B577" s="16">
        <v>32</v>
      </c>
      <c r="D577" s="16" t="s">
        <v>8221</v>
      </c>
      <c r="E577" s="16">
        <v>5</v>
      </c>
    </row>
    <row r="578" spans="1:5" x14ac:dyDescent="0.45">
      <c r="A578" s="16" t="s">
        <v>8219</v>
      </c>
      <c r="B578" s="16">
        <v>24</v>
      </c>
      <c r="D578" s="16" t="s">
        <v>8221</v>
      </c>
      <c r="E578" s="16">
        <v>85</v>
      </c>
    </row>
    <row r="579" spans="1:5" x14ac:dyDescent="0.45">
      <c r="A579" s="16" t="s">
        <v>8219</v>
      </c>
      <c r="B579" s="16">
        <v>29</v>
      </c>
      <c r="D579" s="16" t="s">
        <v>8221</v>
      </c>
      <c r="E579" s="16">
        <v>3</v>
      </c>
    </row>
    <row r="580" spans="1:5" x14ac:dyDescent="0.45">
      <c r="A580" s="16" t="s">
        <v>8219</v>
      </c>
      <c r="B580" s="16">
        <v>50</v>
      </c>
      <c r="D580" s="16" t="s">
        <v>8221</v>
      </c>
      <c r="E580" s="16">
        <v>4</v>
      </c>
    </row>
    <row r="581" spans="1:5" x14ac:dyDescent="0.45">
      <c r="A581" s="16" t="s">
        <v>8219</v>
      </c>
      <c r="B581" s="16">
        <v>108</v>
      </c>
      <c r="D581" s="16" t="s">
        <v>8221</v>
      </c>
      <c r="E581" s="16">
        <v>3</v>
      </c>
    </row>
    <row r="582" spans="1:5" x14ac:dyDescent="0.45">
      <c r="A582" s="16" t="s">
        <v>8219</v>
      </c>
      <c r="B582" s="16">
        <v>139</v>
      </c>
      <c r="D582" s="16" t="s">
        <v>8221</v>
      </c>
      <c r="E582" s="16">
        <v>5</v>
      </c>
    </row>
    <row r="583" spans="1:5" x14ac:dyDescent="0.45">
      <c r="A583" s="16" t="s">
        <v>8219</v>
      </c>
      <c r="B583" s="16">
        <v>7</v>
      </c>
      <c r="D583" s="16" t="s">
        <v>8221</v>
      </c>
      <c r="E583" s="16">
        <v>17</v>
      </c>
    </row>
    <row r="584" spans="1:5" x14ac:dyDescent="0.45">
      <c r="A584" s="16" t="s">
        <v>8219</v>
      </c>
      <c r="B584" s="16">
        <v>149</v>
      </c>
      <c r="D584" s="16" t="s">
        <v>8221</v>
      </c>
      <c r="E584" s="16">
        <v>3</v>
      </c>
    </row>
    <row r="585" spans="1:5" x14ac:dyDescent="0.45">
      <c r="A585" s="16" t="s">
        <v>8219</v>
      </c>
      <c r="B585" s="16">
        <v>31</v>
      </c>
      <c r="D585" s="16" t="s">
        <v>8221</v>
      </c>
      <c r="E585" s="16">
        <v>2</v>
      </c>
    </row>
    <row r="586" spans="1:5" x14ac:dyDescent="0.45">
      <c r="A586" s="16" t="s">
        <v>8219</v>
      </c>
      <c r="B586" s="16">
        <v>26</v>
      </c>
      <c r="D586" s="16" t="s">
        <v>8221</v>
      </c>
      <c r="E586" s="16">
        <v>6</v>
      </c>
    </row>
    <row r="587" spans="1:5" x14ac:dyDescent="0.45">
      <c r="A587" s="16" t="s">
        <v>8219</v>
      </c>
      <c r="B587" s="16">
        <v>172</v>
      </c>
      <c r="D587" s="16" t="s">
        <v>8221</v>
      </c>
      <c r="E587" s="16">
        <v>0</v>
      </c>
    </row>
    <row r="588" spans="1:5" x14ac:dyDescent="0.45">
      <c r="A588" s="16" t="s">
        <v>8219</v>
      </c>
      <c r="B588" s="16">
        <v>78</v>
      </c>
      <c r="D588" s="16" t="s">
        <v>8221</v>
      </c>
      <c r="E588" s="16">
        <v>1</v>
      </c>
    </row>
    <row r="589" spans="1:5" x14ac:dyDescent="0.45">
      <c r="A589" s="16" t="s">
        <v>8219</v>
      </c>
      <c r="B589" s="16">
        <v>120</v>
      </c>
      <c r="D589" s="16" t="s">
        <v>8221</v>
      </c>
      <c r="E589" s="16">
        <v>3</v>
      </c>
    </row>
    <row r="590" spans="1:5" x14ac:dyDescent="0.45">
      <c r="A590" s="16" t="s">
        <v>8219</v>
      </c>
      <c r="B590" s="16">
        <v>227</v>
      </c>
      <c r="D590" s="16" t="s">
        <v>8221</v>
      </c>
      <c r="E590" s="16">
        <v>13</v>
      </c>
    </row>
    <row r="591" spans="1:5" x14ac:dyDescent="0.45">
      <c r="A591" s="16" t="s">
        <v>8219</v>
      </c>
      <c r="B591" s="16">
        <v>42</v>
      </c>
      <c r="D591" s="16" t="s">
        <v>8221</v>
      </c>
      <c r="E591" s="16">
        <v>1</v>
      </c>
    </row>
    <row r="592" spans="1:5" x14ac:dyDescent="0.45">
      <c r="A592" s="16" t="s">
        <v>8219</v>
      </c>
      <c r="B592" s="16">
        <v>64</v>
      </c>
      <c r="D592" s="16" t="s">
        <v>8221</v>
      </c>
      <c r="E592" s="16">
        <v>1</v>
      </c>
    </row>
    <row r="593" spans="1:5" x14ac:dyDescent="0.45">
      <c r="A593" s="16" t="s">
        <v>8219</v>
      </c>
      <c r="B593" s="16">
        <v>121</v>
      </c>
      <c r="D593" s="16" t="s">
        <v>8221</v>
      </c>
      <c r="E593" s="16">
        <v>9</v>
      </c>
    </row>
    <row r="594" spans="1:5" x14ac:dyDescent="0.45">
      <c r="A594" s="16" t="s">
        <v>8219</v>
      </c>
      <c r="B594" s="16">
        <v>87</v>
      </c>
      <c r="D594" s="16" t="s">
        <v>8221</v>
      </c>
      <c r="E594" s="16">
        <v>0</v>
      </c>
    </row>
    <row r="595" spans="1:5" x14ac:dyDescent="0.45">
      <c r="A595" s="16" t="s">
        <v>8219</v>
      </c>
      <c r="B595" s="16">
        <v>65</v>
      </c>
      <c r="D595" s="16" t="s">
        <v>8221</v>
      </c>
      <c r="E595" s="16">
        <v>2</v>
      </c>
    </row>
    <row r="596" spans="1:5" x14ac:dyDescent="0.45">
      <c r="A596" s="16" t="s">
        <v>8219</v>
      </c>
      <c r="B596" s="16">
        <v>49</v>
      </c>
      <c r="D596" s="16" t="s">
        <v>8221</v>
      </c>
      <c r="E596" s="16">
        <v>1</v>
      </c>
    </row>
    <row r="597" spans="1:5" x14ac:dyDescent="0.45">
      <c r="A597" s="16" t="s">
        <v>8219</v>
      </c>
      <c r="B597" s="16">
        <v>19</v>
      </c>
      <c r="D597" s="16" t="s">
        <v>8221</v>
      </c>
      <c r="E597" s="16">
        <v>10</v>
      </c>
    </row>
    <row r="598" spans="1:5" x14ac:dyDescent="0.45">
      <c r="A598" s="16" t="s">
        <v>8219</v>
      </c>
      <c r="B598" s="16">
        <v>81</v>
      </c>
      <c r="D598" s="16" t="s">
        <v>8221</v>
      </c>
      <c r="E598" s="16">
        <v>3</v>
      </c>
    </row>
    <row r="599" spans="1:5" x14ac:dyDescent="0.45">
      <c r="A599" s="16" t="s">
        <v>8219</v>
      </c>
      <c r="B599" s="16">
        <v>264</v>
      </c>
      <c r="D599" s="16" t="s">
        <v>8221</v>
      </c>
      <c r="E599" s="16">
        <v>2</v>
      </c>
    </row>
    <row r="600" spans="1:5" x14ac:dyDescent="0.45">
      <c r="A600" s="16" t="s">
        <v>8219</v>
      </c>
      <c r="B600" s="16">
        <v>25</v>
      </c>
      <c r="D600" s="16" t="s">
        <v>8221</v>
      </c>
      <c r="E600" s="16">
        <v>2</v>
      </c>
    </row>
    <row r="601" spans="1:5" x14ac:dyDescent="0.45">
      <c r="A601" s="16" t="s">
        <v>8219</v>
      </c>
      <c r="B601" s="16">
        <v>5</v>
      </c>
      <c r="D601" s="16" t="s">
        <v>8221</v>
      </c>
      <c r="E601" s="16">
        <v>1</v>
      </c>
    </row>
    <row r="602" spans="1:5" x14ac:dyDescent="0.45">
      <c r="A602" s="16" t="s">
        <v>8219</v>
      </c>
      <c r="B602" s="16">
        <v>144</v>
      </c>
      <c r="D602" s="16" t="s">
        <v>8221</v>
      </c>
      <c r="E602" s="16">
        <v>14</v>
      </c>
    </row>
    <row r="603" spans="1:5" x14ac:dyDescent="0.45">
      <c r="A603" s="16" t="s">
        <v>8219</v>
      </c>
      <c r="B603" s="16">
        <v>92</v>
      </c>
      <c r="D603" s="16" t="s">
        <v>8221</v>
      </c>
      <c r="E603" s="16">
        <v>0</v>
      </c>
    </row>
    <row r="604" spans="1:5" x14ac:dyDescent="0.45">
      <c r="A604" s="16" t="s">
        <v>8219</v>
      </c>
      <c r="B604" s="16">
        <v>147</v>
      </c>
      <c r="D604" s="16" t="s">
        <v>8221</v>
      </c>
      <c r="E604" s="16">
        <v>0</v>
      </c>
    </row>
    <row r="605" spans="1:5" x14ac:dyDescent="0.45">
      <c r="A605" s="16" t="s">
        <v>8219</v>
      </c>
      <c r="B605" s="16">
        <v>90</v>
      </c>
      <c r="D605" s="16" t="s">
        <v>8221</v>
      </c>
      <c r="E605" s="16">
        <v>4</v>
      </c>
    </row>
    <row r="606" spans="1:5" x14ac:dyDescent="0.45">
      <c r="A606" s="16" t="s">
        <v>8219</v>
      </c>
      <c r="B606" s="16">
        <v>87</v>
      </c>
      <c r="D606" s="16" t="s">
        <v>8221</v>
      </c>
      <c r="E606" s="16">
        <v>3</v>
      </c>
    </row>
    <row r="607" spans="1:5" x14ac:dyDescent="0.45">
      <c r="A607" s="16" t="s">
        <v>8219</v>
      </c>
      <c r="B607" s="16">
        <v>406</v>
      </c>
      <c r="D607" s="16" t="s">
        <v>8221</v>
      </c>
      <c r="E607" s="16">
        <v>0</v>
      </c>
    </row>
    <row r="608" spans="1:5" x14ac:dyDescent="0.45">
      <c r="A608" s="16" t="s">
        <v>8219</v>
      </c>
      <c r="B608" s="16">
        <v>20</v>
      </c>
      <c r="D608" s="16" t="s">
        <v>8221</v>
      </c>
      <c r="E608" s="16">
        <v>5</v>
      </c>
    </row>
    <row r="609" spans="1:5" x14ac:dyDescent="0.45">
      <c r="A609" s="16" t="s">
        <v>8219</v>
      </c>
      <c r="B609" s="16">
        <v>70</v>
      </c>
      <c r="D609" s="16" t="s">
        <v>8221</v>
      </c>
      <c r="E609" s="16">
        <v>47</v>
      </c>
    </row>
    <row r="610" spans="1:5" x14ac:dyDescent="0.45">
      <c r="A610" s="16" t="s">
        <v>8219</v>
      </c>
      <c r="B610" s="16">
        <v>16</v>
      </c>
      <c r="D610" s="16" t="s">
        <v>8221</v>
      </c>
      <c r="E610" s="16">
        <v>0</v>
      </c>
    </row>
    <row r="611" spans="1:5" x14ac:dyDescent="0.45">
      <c r="A611" s="16" t="s">
        <v>8219</v>
      </c>
      <c r="B611" s="16">
        <v>52</v>
      </c>
      <c r="D611" s="16" t="s">
        <v>8221</v>
      </c>
      <c r="E611" s="16">
        <v>10</v>
      </c>
    </row>
    <row r="612" spans="1:5" x14ac:dyDescent="0.45">
      <c r="A612" s="16" t="s">
        <v>8219</v>
      </c>
      <c r="B612" s="16">
        <v>66</v>
      </c>
      <c r="D612" s="16" t="s">
        <v>8221</v>
      </c>
      <c r="E612" s="16">
        <v>11</v>
      </c>
    </row>
    <row r="613" spans="1:5" x14ac:dyDescent="0.45">
      <c r="A613" s="16" t="s">
        <v>8219</v>
      </c>
      <c r="B613" s="16">
        <v>109</v>
      </c>
      <c r="D613" s="16" t="s">
        <v>8221</v>
      </c>
      <c r="E613" s="16">
        <v>2</v>
      </c>
    </row>
    <row r="614" spans="1:5" x14ac:dyDescent="0.45">
      <c r="A614" s="16" t="s">
        <v>8219</v>
      </c>
      <c r="B614" s="16">
        <v>168</v>
      </c>
      <c r="D614" s="16" t="s">
        <v>8221</v>
      </c>
      <c r="E614" s="16">
        <v>2</v>
      </c>
    </row>
    <row r="615" spans="1:5" x14ac:dyDescent="0.45">
      <c r="A615" s="16" t="s">
        <v>8219</v>
      </c>
      <c r="B615" s="16">
        <v>31</v>
      </c>
      <c r="D615" s="16" t="s">
        <v>8221</v>
      </c>
      <c r="E615" s="16">
        <v>22</v>
      </c>
    </row>
    <row r="616" spans="1:5" x14ac:dyDescent="0.45">
      <c r="A616" s="16" t="s">
        <v>8219</v>
      </c>
      <c r="B616" s="16">
        <v>133</v>
      </c>
      <c r="D616" s="16" t="s">
        <v>8221</v>
      </c>
      <c r="E616" s="16">
        <v>8</v>
      </c>
    </row>
    <row r="617" spans="1:5" x14ac:dyDescent="0.45">
      <c r="A617" s="16" t="s">
        <v>8219</v>
      </c>
      <c r="B617" s="16">
        <v>151</v>
      </c>
      <c r="D617" s="16" t="s">
        <v>8221</v>
      </c>
      <c r="E617" s="16">
        <v>6</v>
      </c>
    </row>
    <row r="618" spans="1:5" x14ac:dyDescent="0.45">
      <c r="A618" s="16" t="s">
        <v>8219</v>
      </c>
      <c r="B618" s="16">
        <v>5</v>
      </c>
      <c r="D618" s="16" t="s">
        <v>8221</v>
      </c>
      <c r="E618" s="16">
        <v>1</v>
      </c>
    </row>
    <row r="619" spans="1:5" x14ac:dyDescent="0.45">
      <c r="A619" s="16" t="s">
        <v>8219</v>
      </c>
      <c r="B619" s="16">
        <v>73</v>
      </c>
      <c r="D619" s="16" t="s">
        <v>8221</v>
      </c>
      <c r="E619" s="16">
        <v>3</v>
      </c>
    </row>
    <row r="620" spans="1:5" x14ac:dyDescent="0.45">
      <c r="A620" s="16" t="s">
        <v>8219</v>
      </c>
      <c r="B620" s="16">
        <v>148</v>
      </c>
      <c r="D620" s="16" t="s">
        <v>8221</v>
      </c>
      <c r="E620" s="16">
        <v>0</v>
      </c>
    </row>
    <row r="621" spans="1:5" x14ac:dyDescent="0.45">
      <c r="A621" s="16" t="s">
        <v>8219</v>
      </c>
      <c r="B621" s="16">
        <v>93</v>
      </c>
      <c r="D621" s="16" t="s">
        <v>8221</v>
      </c>
      <c r="E621" s="16">
        <v>0</v>
      </c>
    </row>
    <row r="622" spans="1:5" x14ac:dyDescent="0.45">
      <c r="A622" s="16" t="s">
        <v>8219</v>
      </c>
      <c r="B622" s="16">
        <v>63</v>
      </c>
      <c r="D622" s="16" t="s">
        <v>8221</v>
      </c>
      <c r="E622" s="16">
        <v>0</v>
      </c>
    </row>
    <row r="623" spans="1:5" x14ac:dyDescent="0.45">
      <c r="A623" s="16" t="s">
        <v>8219</v>
      </c>
      <c r="B623" s="16">
        <v>134</v>
      </c>
      <c r="D623" s="16" t="s">
        <v>8221</v>
      </c>
      <c r="E623" s="16">
        <v>0</v>
      </c>
    </row>
    <row r="624" spans="1:5" x14ac:dyDescent="0.45">
      <c r="A624" s="16" t="s">
        <v>8219</v>
      </c>
      <c r="B624" s="16">
        <v>14</v>
      </c>
      <c r="D624" s="16" t="s">
        <v>8221</v>
      </c>
      <c r="E624" s="16">
        <v>0</v>
      </c>
    </row>
    <row r="625" spans="1:5" x14ac:dyDescent="0.45">
      <c r="A625" s="16" t="s">
        <v>8219</v>
      </c>
      <c r="B625" s="16">
        <v>78</v>
      </c>
      <c r="D625" s="16" t="s">
        <v>8221</v>
      </c>
      <c r="E625" s="16">
        <v>3</v>
      </c>
    </row>
    <row r="626" spans="1:5" x14ac:dyDescent="0.45">
      <c r="A626" s="16" t="s">
        <v>8219</v>
      </c>
      <c r="B626" s="16">
        <v>112</v>
      </c>
      <c r="D626" s="16" t="s">
        <v>8221</v>
      </c>
      <c r="E626" s="16">
        <v>0</v>
      </c>
    </row>
    <row r="627" spans="1:5" x14ac:dyDescent="0.45">
      <c r="A627" s="16" t="s">
        <v>8219</v>
      </c>
      <c r="B627" s="16">
        <v>34</v>
      </c>
      <c r="D627" s="16" t="s">
        <v>8221</v>
      </c>
      <c r="E627" s="16">
        <v>0</v>
      </c>
    </row>
    <row r="628" spans="1:5" x14ac:dyDescent="0.45">
      <c r="A628" s="16" t="s">
        <v>8219</v>
      </c>
      <c r="B628" s="16">
        <v>19</v>
      </c>
      <c r="D628" s="16" t="s">
        <v>8221</v>
      </c>
      <c r="E628" s="16">
        <v>1</v>
      </c>
    </row>
    <row r="629" spans="1:5" x14ac:dyDescent="0.45">
      <c r="A629" s="16" t="s">
        <v>8219</v>
      </c>
      <c r="B629" s="16">
        <v>13</v>
      </c>
      <c r="D629" s="16" t="s">
        <v>8221</v>
      </c>
      <c r="E629" s="16">
        <v>6</v>
      </c>
    </row>
    <row r="630" spans="1:5" x14ac:dyDescent="0.45">
      <c r="A630" s="16" t="s">
        <v>8219</v>
      </c>
      <c r="B630" s="16">
        <v>104</v>
      </c>
      <c r="D630" s="16" t="s">
        <v>8221</v>
      </c>
      <c r="E630" s="16">
        <v>1</v>
      </c>
    </row>
    <row r="631" spans="1:5" x14ac:dyDescent="0.45">
      <c r="A631" s="16" t="s">
        <v>8219</v>
      </c>
      <c r="B631" s="16">
        <v>52</v>
      </c>
      <c r="D631" s="16" t="s">
        <v>8221</v>
      </c>
      <c r="E631" s="16">
        <v>2</v>
      </c>
    </row>
    <row r="632" spans="1:5" x14ac:dyDescent="0.45">
      <c r="A632" s="16" t="s">
        <v>8219</v>
      </c>
      <c r="B632" s="16">
        <v>17</v>
      </c>
      <c r="D632" s="16" t="s">
        <v>8221</v>
      </c>
      <c r="E632" s="16">
        <v>0</v>
      </c>
    </row>
    <row r="633" spans="1:5" x14ac:dyDescent="0.45">
      <c r="A633" s="16" t="s">
        <v>8219</v>
      </c>
      <c r="B633" s="16">
        <v>82</v>
      </c>
      <c r="D633" s="16" t="s">
        <v>8221</v>
      </c>
      <c r="E633" s="16">
        <v>3</v>
      </c>
    </row>
    <row r="634" spans="1:5" x14ac:dyDescent="0.45">
      <c r="A634" s="16" t="s">
        <v>8219</v>
      </c>
      <c r="B634" s="16">
        <v>73</v>
      </c>
      <c r="D634" s="16" t="s">
        <v>8221</v>
      </c>
      <c r="E634" s="16">
        <v>3</v>
      </c>
    </row>
    <row r="635" spans="1:5" x14ac:dyDescent="0.45">
      <c r="A635" s="16" t="s">
        <v>8219</v>
      </c>
      <c r="B635" s="16">
        <v>158</v>
      </c>
      <c r="D635" s="16" t="s">
        <v>8221</v>
      </c>
      <c r="E635" s="16">
        <v>0</v>
      </c>
    </row>
    <row r="636" spans="1:5" x14ac:dyDescent="0.45">
      <c r="A636" s="16" t="s">
        <v>8219</v>
      </c>
      <c r="B636" s="16">
        <v>65</v>
      </c>
      <c r="D636" s="16" t="s">
        <v>8221</v>
      </c>
      <c r="E636" s="16">
        <v>6</v>
      </c>
    </row>
    <row r="637" spans="1:5" x14ac:dyDescent="0.45">
      <c r="A637" s="16" t="s">
        <v>8219</v>
      </c>
      <c r="B637" s="16">
        <v>184</v>
      </c>
      <c r="D637" s="16" t="s">
        <v>8221</v>
      </c>
      <c r="E637" s="16">
        <v>0</v>
      </c>
    </row>
    <row r="638" spans="1:5" x14ac:dyDescent="0.45">
      <c r="A638" s="16" t="s">
        <v>8219</v>
      </c>
      <c r="B638" s="16">
        <v>34</v>
      </c>
      <c r="D638" s="16" t="s">
        <v>8221</v>
      </c>
      <c r="E638" s="16">
        <v>19</v>
      </c>
    </row>
    <row r="639" spans="1:5" x14ac:dyDescent="0.45">
      <c r="A639" s="16" t="s">
        <v>8219</v>
      </c>
      <c r="B639" s="16">
        <v>240</v>
      </c>
      <c r="D639" s="16" t="s">
        <v>8221</v>
      </c>
      <c r="E639" s="16">
        <v>1</v>
      </c>
    </row>
    <row r="640" spans="1:5" x14ac:dyDescent="0.45">
      <c r="A640" s="16" t="s">
        <v>8219</v>
      </c>
      <c r="B640" s="16">
        <v>113</v>
      </c>
      <c r="D640" s="16" t="s">
        <v>8221</v>
      </c>
      <c r="E640" s="16">
        <v>2</v>
      </c>
    </row>
    <row r="641" spans="1:5" x14ac:dyDescent="0.45">
      <c r="A641" s="16" t="s">
        <v>8219</v>
      </c>
      <c r="B641" s="16">
        <v>66</v>
      </c>
      <c r="D641" s="16" t="s">
        <v>8221</v>
      </c>
      <c r="E641" s="16">
        <v>0</v>
      </c>
    </row>
    <row r="642" spans="1:5" x14ac:dyDescent="0.45">
      <c r="A642" s="16" t="s">
        <v>8219</v>
      </c>
      <c r="B642" s="16">
        <v>340</v>
      </c>
      <c r="D642" s="16" t="s">
        <v>8221</v>
      </c>
      <c r="E642" s="16">
        <v>11</v>
      </c>
    </row>
    <row r="643" spans="1:5" x14ac:dyDescent="0.45">
      <c r="A643" s="16" t="s">
        <v>8219</v>
      </c>
      <c r="B643" s="16">
        <v>150</v>
      </c>
      <c r="D643" s="16" t="s">
        <v>8221</v>
      </c>
      <c r="E643" s="16">
        <v>0</v>
      </c>
    </row>
    <row r="644" spans="1:5" x14ac:dyDescent="0.45">
      <c r="A644" s="16" t="s">
        <v>8219</v>
      </c>
      <c r="B644" s="16">
        <v>25</v>
      </c>
      <c r="D644" s="16" t="s">
        <v>8221</v>
      </c>
      <c r="E644" s="16">
        <v>0</v>
      </c>
    </row>
    <row r="645" spans="1:5" x14ac:dyDescent="0.45">
      <c r="A645" s="16" t="s">
        <v>8219</v>
      </c>
      <c r="B645" s="16">
        <v>234</v>
      </c>
      <c r="D645" s="16" t="s">
        <v>8221</v>
      </c>
      <c r="E645" s="16">
        <v>1</v>
      </c>
    </row>
    <row r="646" spans="1:5" x14ac:dyDescent="0.45">
      <c r="A646" s="16" t="s">
        <v>8219</v>
      </c>
      <c r="B646" s="16">
        <v>2602</v>
      </c>
      <c r="D646" s="16" t="s">
        <v>8221</v>
      </c>
      <c r="E646" s="16">
        <v>3</v>
      </c>
    </row>
    <row r="647" spans="1:5" x14ac:dyDescent="0.45">
      <c r="A647" s="16" t="s">
        <v>8219</v>
      </c>
      <c r="B647" s="16">
        <v>248</v>
      </c>
      <c r="D647" s="16" t="s">
        <v>8221</v>
      </c>
      <c r="E647" s="16">
        <v>1</v>
      </c>
    </row>
    <row r="648" spans="1:5" x14ac:dyDescent="0.45">
      <c r="A648" s="16" t="s">
        <v>8219</v>
      </c>
      <c r="B648" s="16">
        <v>600</v>
      </c>
      <c r="D648" s="16" t="s">
        <v>8221</v>
      </c>
      <c r="E648" s="16">
        <v>15</v>
      </c>
    </row>
    <row r="649" spans="1:5" x14ac:dyDescent="0.45">
      <c r="A649" s="16" t="s">
        <v>8219</v>
      </c>
      <c r="B649" s="16">
        <v>293</v>
      </c>
      <c r="D649" s="16" t="s">
        <v>8221</v>
      </c>
      <c r="E649" s="16">
        <v>2</v>
      </c>
    </row>
    <row r="650" spans="1:5" x14ac:dyDescent="0.45">
      <c r="A650" s="16" t="s">
        <v>8219</v>
      </c>
      <c r="B650" s="16">
        <v>321</v>
      </c>
      <c r="D650" s="16" t="s">
        <v>8221</v>
      </c>
      <c r="E650" s="16">
        <v>1</v>
      </c>
    </row>
    <row r="651" spans="1:5" x14ac:dyDescent="0.45">
      <c r="A651" s="16" t="s">
        <v>8219</v>
      </c>
      <c r="B651" s="16">
        <v>81</v>
      </c>
      <c r="D651" s="16" t="s">
        <v>8221</v>
      </c>
      <c r="E651" s="16">
        <v>1</v>
      </c>
    </row>
    <row r="652" spans="1:5" x14ac:dyDescent="0.45">
      <c r="A652" s="16" t="s">
        <v>8219</v>
      </c>
      <c r="B652" s="16">
        <v>343</v>
      </c>
      <c r="D652" s="16" t="s">
        <v>8221</v>
      </c>
      <c r="E652" s="16">
        <v>0</v>
      </c>
    </row>
    <row r="653" spans="1:5" x14ac:dyDescent="0.45">
      <c r="A653" s="16" t="s">
        <v>8219</v>
      </c>
      <c r="B653" s="16">
        <v>336</v>
      </c>
      <c r="D653" s="16" t="s">
        <v>8221</v>
      </c>
      <c r="E653" s="16">
        <v>1</v>
      </c>
    </row>
    <row r="654" spans="1:5" x14ac:dyDescent="0.45">
      <c r="A654" s="16" t="s">
        <v>8219</v>
      </c>
      <c r="B654" s="16">
        <v>47</v>
      </c>
      <c r="D654" s="16" t="s">
        <v>8221</v>
      </c>
      <c r="E654" s="16">
        <v>11</v>
      </c>
    </row>
    <row r="655" spans="1:5" x14ac:dyDescent="0.45">
      <c r="A655" s="16" t="s">
        <v>8219</v>
      </c>
      <c r="B655" s="16">
        <v>76</v>
      </c>
      <c r="D655" s="16" t="s">
        <v>8221</v>
      </c>
      <c r="E655" s="16">
        <v>0</v>
      </c>
    </row>
    <row r="656" spans="1:5" x14ac:dyDescent="0.45">
      <c r="A656" s="16" t="s">
        <v>8219</v>
      </c>
      <c r="B656" s="16">
        <v>441</v>
      </c>
      <c r="D656" s="16" t="s">
        <v>8221</v>
      </c>
      <c r="E656" s="16">
        <v>1</v>
      </c>
    </row>
    <row r="657" spans="1:5" x14ac:dyDescent="0.45">
      <c r="A657" s="16" t="s">
        <v>8219</v>
      </c>
      <c r="B657" s="16">
        <v>916</v>
      </c>
      <c r="D657" s="16" t="s">
        <v>8221</v>
      </c>
      <c r="E657" s="16">
        <v>6</v>
      </c>
    </row>
    <row r="658" spans="1:5" x14ac:dyDescent="0.45">
      <c r="A658" s="16" t="s">
        <v>8219</v>
      </c>
      <c r="B658" s="16">
        <v>369</v>
      </c>
      <c r="D658" s="16" t="s">
        <v>8221</v>
      </c>
      <c r="E658" s="16">
        <v>7</v>
      </c>
    </row>
    <row r="659" spans="1:5" x14ac:dyDescent="0.45">
      <c r="A659" s="16" t="s">
        <v>8219</v>
      </c>
      <c r="B659" s="16">
        <v>20242</v>
      </c>
      <c r="D659" s="16" t="s">
        <v>8221</v>
      </c>
      <c r="E659" s="16">
        <v>0</v>
      </c>
    </row>
    <row r="660" spans="1:5" x14ac:dyDescent="0.45">
      <c r="A660" s="16" t="s">
        <v>8219</v>
      </c>
      <c r="B660" s="16">
        <v>71</v>
      </c>
      <c r="D660" s="16" t="s">
        <v>8221</v>
      </c>
      <c r="E660" s="16">
        <v>16</v>
      </c>
    </row>
    <row r="661" spans="1:5" x14ac:dyDescent="0.45">
      <c r="A661" s="16" t="s">
        <v>8219</v>
      </c>
      <c r="B661" s="16">
        <v>635</v>
      </c>
      <c r="D661" s="16" t="s">
        <v>8221</v>
      </c>
      <c r="E661" s="16">
        <v>0</v>
      </c>
    </row>
    <row r="662" spans="1:5" x14ac:dyDescent="0.45">
      <c r="A662" s="16" t="s">
        <v>8219</v>
      </c>
      <c r="B662" s="16">
        <v>885</v>
      </c>
      <c r="D662" s="16" t="s">
        <v>8221</v>
      </c>
      <c r="E662" s="16">
        <v>0</v>
      </c>
    </row>
    <row r="663" spans="1:5" x14ac:dyDescent="0.45">
      <c r="A663" s="16" t="s">
        <v>8219</v>
      </c>
      <c r="B663" s="16">
        <v>329</v>
      </c>
      <c r="D663" s="16" t="s">
        <v>8221</v>
      </c>
      <c r="E663" s="16">
        <v>0</v>
      </c>
    </row>
    <row r="664" spans="1:5" x14ac:dyDescent="0.45">
      <c r="A664" s="16" t="s">
        <v>8219</v>
      </c>
      <c r="B664" s="16">
        <v>71</v>
      </c>
      <c r="D664" s="16" t="s">
        <v>8221</v>
      </c>
      <c r="E664" s="16">
        <v>12</v>
      </c>
    </row>
    <row r="665" spans="1:5" x14ac:dyDescent="0.45">
      <c r="A665" s="16" t="s">
        <v>8219</v>
      </c>
      <c r="B665" s="16">
        <v>269</v>
      </c>
      <c r="D665" s="16" t="s">
        <v>8221</v>
      </c>
      <c r="E665" s="16">
        <v>1</v>
      </c>
    </row>
    <row r="666" spans="1:5" x14ac:dyDescent="0.45">
      <c r="A666" s="16" t="s">
        <v>8219</v>
      </c>
      <c r="B666" s="16">
        <v>345</v>
      </c>
      <c r="D666" s="16" t="s">
        <v>8221</v>
      </c>
      <c r="E666" s="16">
        <v>3</v>
      </c>
    </row>
    <row r="667" spans="1:5" x14ac:dyDescent="0.45">
      <c r="A667" s="16" t="s">
        <v>8219</v>
      </c>
      <c r="B667" s="16">
        <v>43</v>
      </c>
      <c r="D667" s="16" t="s">
        <v>8221</v>
      </c>
      <c r="E667" s="16">
        <v>1</v>
      </c>
    </row>
    <row r="668" spans="1:5" x14ac:dyDescent="0.45">
      <c r="A668" s="16" t="s">
        <v>8219</v>
      </c>
      <c r="B668" s="16">
        <v>33</v>
      </c>
      <c r="D668" s="16" t="s">
        <v>8221</v>
      </c>
      <c r="E668" s="16">
        <v>4</v>
      </c>
    </row>
    <row r="669" spans="1:5" x14ac:dyDescent="0.45">
      <c r="A669" s="16" t="s">
        <v>8219</v>
      </c>
      <c r="B669" s="16">
        <v>211</v>
      </c>
      <c r="D669" s="16" t="s">
        <v>8221</v>
      </c>
      <c r="E669" s="16">
        <v>1</v>
      </c>
    </row>
    <row r="670" spans="1:5" x14ac:dyDescent="0.45">
      <c r="A670" s="16" t="s">
        <v>8219</v>
      </c>
      <c r="B670" s="16">
        <v>196</v>
      </c>
      <c r="D670" s="16" t="s">
        <v>8221</v>
      </c>
      <c r="E670" s="16">
        <v>3</v>
      </c>
    </row>
    <row r="671" spans="1:5" x14ac:dyDescent="0.45">
      <c r="A671" s="16" t="s">
        <v>8219</v>
      </c>
      <c r="B671" s="16">
        <v>405</v>
      </c>
      <c r="D671" s="16" t="s">
        <v>8221</v>
      </c>
      <c r="E671" s="16">
        <v>1</v>
      </c>
    </row>
    <row r="672" spans="1:5" x14ac:dyDescent="0.45">
      <c r="A672" s="16" t="s">
        <v>8219</v>
      </c>
      <c r="B672" s="16">
        <v>206</v>
      </c>
      <c r="D672" s="16" t="s">
        <v>8221</v>
      </c>
      <c r="E672" s="16">
        <v>0</v>
      </c>
    </row>
    <row r="673" spans="1:5" x14ac:dyDescent="0.45">
      <c r="A673" s="16" t="s">
        <v>8219</v>
      </c>
      <c r="B673" s="16">
        <v>335</v>
      </c>
      <c r="D673" s="16" t="s">
        <v>8221</v>
      </c>
      <c r="E673" s="16">
        <v>12</v>
      </c>
    </row>
    <row r="674" spans="1:5" x14ac:dyDescent="0.45">
      <c r="A674" s="16" t="s">
        <v>8219</v>
      </c>
      <c r="B674" s="16">
        <v>215</v>
      </c>
      <c r="D674" s="16" t="s">
        <v>8221</v>
      </c>
      <c r="E674" s="16">
        <v>0</v>
      </c>
    </row>
    <row r="675" spans="1:5" x14ac:dyDescent="0.45">
      <c r="A675" s="16" t="s">
        <v>8219</v>
      </c>
      <c r="B675" s="16">
        <v>176</v>
      </c>
      <c r="D675" s="16" t="s">
        <v>8221</v>
      </c>
      <c r="E675" s="16">
        <v>1</v>
      </c>
    </row>
    <row r="676" spans="1:5" x14ac:dyDescent="0.45">
      <c r="A676" s="16" t="s">
        <v>8219</v>
      </c>
      <c r="B676" s="16">
        <v>555</v>
      </c>
      <c r="D676" s="16" t="s">
        <v>8221</v>
      </c>
      <c r="E676" s="16">
        <v>0</v>
      </c>
    </row>
    <row r="677" spans="1:5" x14ac:dyDescent="0.45">
      <c r="A677" s="16" t="s">
        <v>8219</v>
      </c>
      <c r="B677" s="16">
        <v>116</v>
      </c>
      <c r="D677" s="16" t="s">
        <v>8221</v>
      </c>
      <c r="E677" s="16">
        <v>0</v>
      </c>
    </row>
    <row r="678" spans="1:5" x14ac:dyDescent="0.45">
      <c r="A678" s="16" t="s">
        <v>8219</v>
      </c>
      <c r="B678" s="16">
        <v>615</v>
      </c>
      <c r="D678" s="16" t="s">
        <v>8221</v>
      </c>
      <c r="E678" s="16">
        <v>2</v>
      </c>
    </row>
    <row r="679" spans="1:5" x14ac:dyDescent="0.45">
      <c r="A679" s="16" t="s">
        <v>8219</v>
      </c>
      <c r="B679" s="16">
        <v>236</v>
      </c>
      <c r="D679" s="16" t="s">
        <v>8221</v>
      </c>
      <c r="E679" s="16">
        <v>92</v>
      </c>
    </row>
    <row r="680" spans="1:5" x14ac:dyDescent="0.45">
      <c r="A680" s="16" t="s">
        <v>8219</v>
      </c>
      <c r="B680" s="16">
        <v>145</v>
      </c>
      <c r="D680" s="16" t="s">
        <v>8221</v>
      </c>
      <c r="E680" s="16">
        <v>0</v>
      </c>
    </row>
    <row r="681" spans="1:5" x14ac:dyDescent="0.45">
      <c r="A681" s="16" t="s">
        <v>8219</v>
      </c>
      <c r="B681" s="16">
        <v>167</v>
      </c>
      <c r="D681" s="16" t="s">
        <v>8221</v>
      </c>
      <c r="E681" s="16">
        <v>3</v>
      </c>
    </row>
    <row r="682" spans="1:5" x14ac:dyDescent="0.45">
      <c r="A682" s="16" t="s">
        <v>8219</v>
      </c>
      <c r="B682" s="16">
        <v>235</v>
      </c>
      <c r="D682" s="16" t="s">
        <v>8221</v>
      </c>
      <c r="E682" s="16">
        <v>10</v>
      </c>
    </row>
    <row r="683" spans="1:5" x14ac:dyDescent="0.45">
      <c r="A683" s="16" t="s">
        <v>8219</v>
      </c>
      <c r="B683" s="16">
        <v>452</v>
      </c>
      <c r="D683" s="16" t="s">
        <v>8221</v>
      </c>
      <c r="E683" s="16">
        <v>7</v>
      </c>
    </row>
    <row r="684" spans="1:5" x14ac:dyDescent="0.45">
      <c r="A684" s="16" t="s">
        <v>8219</v>
      </c>
      <c r="B684" s="16">
        <v>241</v>
      </c>
      <c r="D684" s="16" t="s">
        <v>8221</v>
      </c>
      <c r="E684" s="16">
        <v>3</v>
      </c>
    </row>
    <row r="685" spans="1:5" x14ac:dyDescent="0.45">
      <c r="A685" s="16" t="s">
        <v>8219</v>
      </c>
      <c r="B685" s="16">
        <v>28</v>
      </c>
      <c r="D685" s="16" t="s">
        <v>8221</v>
      </c>
      <c r="E685" s="16">
        <v>0</v>
      </c>
    </row>
    <row r="686" spans="1:5" x14ac:dyDescent="0.45">
      <c r="A686" s="16" t="s">
        <v>8219</v>
      </c>
      <c r="B686" s="16">
        <v>140</v>
      </c>
      <c r="D686" s="16" t="s">
        <v>8221</v>
      </c>
      <c r="E686" s="16">
        <v>1</v>
      </c>
    </row>
    <row r="687" spans="1:5" x14ac:dyDescent="0.45">
      <c r="A687" s="16" t="s">
        <v>8219</v>
      </c>
      <c r="B687" s="16">
        <v>280</v>
      </c>
      <c r="D687" s="16" t="s">
        <v>8221</v>
      </c>
      <c r="E687" s="16">
        <v>0</v>
      </c>
    </row>
    <row r="688" spans="1:5" x14ac:dyDescent="0.45">
      <c r="A688" s="16" t="s">
        <v>8219</v>
      </c>
      <c r="B688" s="16">
        <v>70</v>
      </c>
      <c r="D688" s="16" t="s">
        <v>8221</v>
      </c>
      <c r="E688" s="16">
        <v>9</v>
      </c>
    </row>
    <row r="689" spans="1:5" x14ac:dyDescent="0.45">
      <c r="A689" s="16" t="s">
        <v>8219</v>
      </c>
      <c r="B689" s="16">
        <v>160</v>
      </c>
      <c r="D689" s="16" t="s">
        <v>8221</v>
      </c>
      <c r="E689" s="16">
        <v>2</v>
      </c>
    </row>
    <row r="690" spans="1:5" x14ac:dyDescent="0.45">
      <c r="A690" s="16" t="s">
        <v>8219</v>
      </c>
      <c r="B690" s="16">
        <v>141</v>
      </c>
      <c r="D690" s="16" t="s">
        <v>8221</v>
      </c>
      <c r="E690" s="16">
        <v>1</v>
      </c>
    </row>
    <row r="691" spans="1:5" x14ac:dyDescent="0.45">
      <c r="A691" s="16" t="s">
        <v>8219</v>
      </c>
      <c r="B691" s="16">
        <v>874</v>
      </c>
      <c r="D691" s="16" t="s">
        <v>8221</v>
      </c>
      <c r="E691" s="16">
        <v>2</v>
      </c>
    </row>
    <row r="692" spans="1:5" x14ac:dyDescent="0.45">
      <c r="A692" s="16" t="s">
        <v>8219</v>
      </c>
      <c r="B692" s="16">
        <v>73</v>
      </c>
      <c r="D692" s="16" t="s">
        <v>8221</v>
      </c>
      <c r="E692" s="16">
        <v>11</v>
      </c>
    </row>
    <row r="693" spans="1:5" x14ac:dyDescent="0.45">
      <c r="A693" s="16" t="s">
        <v>8219</v>
      </c>
      <c r="B693" s="16">
        <v>294</v>
      </c>
      <c r="D693" s="16" t="s">
        <v>8221</v>
      </c>
      <c r="E693" s="16">
        <v>0</v>
      </c>
    </row>
    <row r="694" spans="1:5" x14ac:dyDescent="0.45">
      <c r="A694" s="16" t="s">
        <v>8219</v>
      </c>
      <c r="B694" s="16">
        <v>740</v>
      </c>
      <c r="D694" s="16" t="s">
        <v>8221</v>
      </c>
      <c r="E694" s="16">
        <v>0</v>
      </c>
    </row>
    <row r="695" spans="1:5" x14ac:dyDescent="0.45">
      <c r="A695" s="16" t="s">
        <v>8219</v>
      </c>
      <c r="B695" s="16">
        <v>369</v>
      </c>
      <c r="D695" s="16" t="s">
        <v>8221</v>
      </c>
      <c r="E695" s="16">
        <v>9</v>
      </c>
    </row>
    <row r="696" spans="1:5" x14ac:dyDescent="0.45">
      <c r="A696" s="16" t="s">
        <v>8219</v>
      </c>
      <c r="B696" s="16">
        <v>110</v>
      </c>
      <c r="D696" s="16" t="s">
        <v>8221</v>
      </c>
      <c r="E696" s="16">
        <v>0</v>
      </c>
    </row>
    <row r="697" spans="1:5" x14ac:dyDescent="0.45">
      <c r="A697" s="16" t="s">
        <v>8219</v>
      </c>
      <c r="B697" s="16">
        <v>455</v>
      </c>
      <c r="D697" s="16" t="s">
        <v>8221</v>
      </c>
      <c r="E697" s="16">
        <v>4</v>
      </c>
    </row>
    <row r="698" spans="1:5" x14ac:dyDescent="0.45">
      <c r="A698" s="16" t="s">
        <v>8219</v>
      </c>
      <c r="B698" s="16">
        <v>224</v>
      </c>
      <c r="D698" s="16" t="s">
        <v>8221</v>
      </c>
      <c r="E698" s="16">
        <v>1</v>
      </c>
    </row>
    <row r="699" spans="1:5" x14ac:dyDescent="0.45">
      <c r="A699" s="16" t="s">
        <v>8219</v>
      </c>
      <c r="B699" s="16">
        <v>46</v>
      </c>
      <c r="D699" s="16" t="s">
        <v>8221</v>
      </c>
      <c r="E699" s="16">
        <v>2</v>
      </c>
    </row>
    <row r="700" spans="1:5" x14ac:dyDescent="0.45">
      <c r="A700" s="16" t="s">
        <v>8219</v>
      </c>
      <c r="B700" s="16">
        <v>284</v>
      </c>
      <c r="D700" s="16" t="s">
        <v>8221</v>
      </c>
      <c r="E700" s="16">
        <v>0</v>
      </c>
    </row>
    <row r="701" spans="1:5" x14ac:dyDescent="0.45">
      <c r="A701" s="16" t="s">
        <v>8219</v>
      </c>
      <c r="B701" s="16">
        <v>98</v>
      </c>
      <c r="D701" s="16" t="s">
        <v>8221</v>
      </c>
      <c r="E701" s="16">
        <v>1</v>
      </c>
    </row>
    <row r="702" spans="1:5" x14ac:dyDescent="0.45">
      <c r="A702" s="16" t="s">
        <v>8219</v>
      </c>
      <c r="B702" s="16">
        <v>56</v>
      </c>
      <c r="D702" s="16" t="s">
        <v>8221</v>
      </c>
      <c r="E702" s="16">
        <v>17</v>
      </c>
    </row>
    <row r="703" spans="1:5" x14ac:dyDescent="0.45">
      <c r="A703" s="16" t="s">
        <v>8219</v>
      </c>
      <c r="B703" s="16">
        <v>32</v>
      </c>
      <c r="D703" s="16" t="s">
        <v>8221</v>
      </c>
      <c r="E703" s="16">
        <v>2</v>
      </c>
    </row>
    <row r="704" spans="1:5" x14ac:dyDescent="0.45">
      <c r="A704" s="16" t="s">
        <v>8219</v>
      </c>
      <c r="B704" s="16">
        <v>30</v>
      </c>
      <c r="D704" s="16" t="s">
        <v>8221</v>
      </c>
      <c r="E704" s="16">
        <v>3</v>
      </c>
    </row>
    <row r="705" spans="1:5" x14ac:dyDescent="0.45">
      <c r="A705" s="16" t="s">
        <v>8219</v>
      </c>
      <c r="B705" s="16">
        <v>70</v>
      </c>
      <c r="D705" s="16" t="s">
        <v>8221</v>
      </c>
      <c r="E705" s="16">
        <v>41</v>
      </c>
    </row>
    <row r="706" spans="1:5" x14ac:dyDescent="0.45">
      <c r="A706" s="16" t="s">
        <v>8219</v>
      </c>
      <c r="B706" s="16">
        <v>44</v>
      </c>
      <c r="D706" s="16" t="s">
        <v>8221</v>
      </c>
      <c r="E706" s="16">
        <v>2</v>
      </c>
    </row>
    <row r="707" spans="1:5" x14ac:dyDescent="0.45">
      <c r="A707" s="16" t="s">
        <v>8219</v>
      </c>
      <c r="B707" s="16">
        <v>92</v>
      </c>
      <c r="D707" s="16" t="s">
        <v>8221</v>
      </c>
      <c r="E707" s="16">
        <v>3</v>
      </c>
    </row>
    <row r="708" spans="1:5" x14ac:dyDescent="0.45">
      <c r="A708" s="16" t="s">
        <v>8219</v>
      </c>
      <c r="B708" s="16">
        <v>205</v>
      </c>
      <c r="D708" s="16" t="s">
        <v>8221</v>
      </c>
      <c r="E708" s="16">
        <v>8</v>
      </c>
    </row>
    <row r="709" spans="1:5" x14ac:dyDescent="0.45">
      <c r="A709" s="16" t="s">
        <v>8219</v>
      </c>
      <c r="B709" s="16">
        <v>23</v>
      </c>
      <c r="D709" s="16" t="s">
        <v>8221</v>
      </c>
      <c r="E709" s="16">
        <v>0</v>
      </c>
    </row>
    <row r="710" spans="1:5" x14ac:dyDescent="0.45">
      <c r="A710" s="16" t="s">
        <v>8219</v>
      </c>
      <c r="B710" s="16">
        <v>4</v>
      </c>
      <c r="D710" s="16" t="s">
        <v>8221</v>
      </c>
      <c r="E710" s="16">
        <v>1</v>
      </c>
    </row>
    <row r="711" spans="1:5" x14ac:dyDescent="0.45">
      <c r="A711" s="16" t="s">
        <v>8219</v>
      </c>
      <c r="B711" s="16">
        <v>112</v>
      </c>
      <c r="D711" s="16" t="s">
        <v>8221</v>
      </c>
      <c r="E711" s="16">
        <v>3</v>
      </c>
    </row>
    <row r="712" spans="1:5" x14ac:dyDescent="0.45">
      <c r="A712" s="16" t="s">
        <v>8219</v>
      </c>
      <c r="B712" s="16">
        <v>27</v>
      </c>
      <c r="D712" s="16" t="s">
        <v>8221</v>
      </c>
      <c r="E712" s="16">
        <v>4</v>
      </c>
    </row>
    <row r="713" spans="1:5" x14ac:dyDescent="0.45">
      <c r="A713" s="16" t="s">
        <v>8219</v>
      </c>
      <c r="B713" s="16">
        <v>11</v>
      </c>
      <c r="D713" s="16" t="s">
        <v>8221</v>
      </c>
      <c r="E713" s="16">
        <v>9</v>
      </c>
    </row>
    <row r="714" spans="1:5" x14ac:dyDescent="0.45">
      <c r="A714" s="16" t="s">
        <v>8219</v>
      </c>
      <c r="B714" s="16">
        <v>26</v>
      </c>
      <c r="D714" s="16" t="s">
        <v>8221</v>
      </c>
      <c r="E714" s="16">
        <v>16</v>
      </c>
    </row>
    <row r="715" spans="1:5" x14ac:dyDescent="0.45">
      <c r="A715" s="16" t="s">
        <v>8219</v>
      </c>
      <c r="B715" s="16">
        <v>77</v>
      </c>
      <c r="D715" s="16" t="s">
        <v>8221</v>
      </c>
      <c r="E715" s="16">
        <v>1</v>
      </c>
    </row>
    <row r="716" spans="1:5" x14ac:dyDescent="0.45">
      <c r="A716" s="16" t="s">
        <v>8219</v>
      </c>
      <c r="B716" s="16">
        <v>136</v>
      </c>
      <c r="D716" s="16" t="s">
        <v>8221</v>
      </c>
      <c r="E716" s="16">
        <v>7</v>
      </c>
    </row>
    <row r="717" spans="1:5" x14ac:dyDescent="0.45">
      <c r="A717" s="16" t="s">
        <v>8219</v>
      </c>
      <c r="B717" s="16">
        <v>157</v>
      </c>
      <c r="D717" s="16" t="s">
        <v>8221</v>
      </c>
      <c r="E717" s="16">
        <v>0</v>
      </c>
    </row>
    <row r="718" spans="1:5" x14ac:dyDescent="0.45">
      <c r="A718" s="16" t="s">
        <v>8219</v>
      </c>
      <c r="B718" s="16">
        <v>158</v>
      </c>
      <c r="D718" s="16" t="s">
        <v>8221</v>
      </c>
      <c r="E718" s="16">
        <v>0</v>
      </c>
    </row>
    <row r="719" spans="1:5" x14ac:dyDescent="0.45">
      <c r="A719" s="16" t="s">
        <v>8219</v>
      </c>
      <c r="B719" s="16">
        <v>27</v>
      </c>
      <c r="D719" s="16" t="s">
        <v>8221</v>
      </c>
      <c r="E719" s="16">
        <v>0</v>
      </c>
    </row>
    <row r="720" spans="1:5" x14ac:dyDescent="0.45">
      <c r="A720" s="16" t="s">
        <v>8219</v>
      </c>
      <c r="B720" s="16">
        <v>23</v>
      </c>
      <c r="D720" s="16" t="s">
        <v>8221</v>
      </c>
      <c r="E720" s="16">
        <v>0</v>
      </c>
    </row>
    <row r="721" spans="1:5" x14ac:dyDescent="0.45">
      <c r="A721" s="16" t="s">
        <v>8219</v>
      </c>
      <c r="B721" s="16">
        <v>17</v>
      </c>
      <c r="D721" s="16" t="s">
        <v>8221</v>
      </c>
      <c r="E721" s="16">
        <v>0</v>
      </c>
    </row>
    <row r="722" spans="1:5" x14ac:dyDescent="0.45">
      <c r="A722" s="16" t="s">
        <v>8219</v>
      </c>
      <c r="B722" s="16">
        <v>37</v>
      </c>
      <c r="D722" s="16" t="s">
        <v>8221</v>
      </c>
      <c r="E722" s="16">
        <v>1</v>
      </c>
    </row>
    <row r="723" spans="1:5" x14ac:dyDescent="0.45">
      <c r="A723" s="16" t="s">
        <v>8219</v>
      </c>
      <c r="B723" s="16">
        <v>65</v>
      </c>
      <c r="D723" s="16" t="s">
        <v>8221</v>
      </c>
      <c r="E723" s="16">
        <v>2</v>
      </c>
    </row>
    <row r="724" spans="1:5" x14ac:dyDescent="0.45">
      <c r="A724" s="16" t="s">
        <v>8219</v>
      </c>
      <c r="B724" s="16">
        <v>18</v>
      </c>
      <c r="D724" s="16" t="s">
        <v>8221</v>
      </c>
      <c r="E724" s="16">
        <v>1</v>
      </c>
    </row>
    <row r="725" spans="1:5" x14ac:dyDescent="0.45">
      <c r="A725" s="16" t="s">
        <v>8219</v>
      </c>
      <c r="B725" s="16">
        <v>25</v>
      </c>
      <c r="D725" s="16" t="s">
        <v>8221</v>
      </c>
      <c r="E725" s="16">
        <v>15</v>
      </c>
    </row>
    <row r="726" spans="1:5" x14ac:dyDescent="0.45">
      <c r="A726" s="16" t="s">
        <v>8219</v>
      </c>
      <c r="B726" s="16">
        <v>104</v>
      </c>
      <c r="D726" s="16" t="s">
        <v>8221</v>
      </c>
      <c r="E726" s="16">
        <v>1</v>
      </c>
    </row>
    <row r="727" spans="1:5" x14ac:dyDescent="0.45">
      <c r="A727" s="16" t="s">
        <v>8219</v>
      </c>
      <c r="B727" s="16">
        <v>108</v>
      </c>
      <c r="D727" s="16" t="s">
        <v>8221</v>
      </c>
      <c r="E727" s="16">
        <v>1</v>
      </c>
    </row>
    <row r="728" spans="1:5" x14ac:dyDescent="0.45">
      <c r="A728" s="16" t="s">
        <v>8219</v>
      </c>
      <c r="B728" s="16">
        <v>38</v>
      </c>
      <c r="D728" s="16" t="s">
        <v>8221</v>
      </c>
      <c r="E728" s="16">
        <v>0</v>
      </c>
    </row>
    <row r="729" spans="1:5" x14ac:dyDescent="0.45">
      <c r="A729" s="16" t="s">
        <v>8219</v>
      </c>
      <c r="B729" s="16">
        <v>88</v>
      </c>
      <c r="D729" s="16" t="s">
        <v>8221</v>
      </c>
      <c r="E729" s="16">
        <v>39</v>
      </c>
    </row>
    <row r="730" spans="1:5" x14ac:dyDescent="0.45">
      <c r="A730" s="16" t="s">
        <v>8219</v>
      </c>
      <c r="B730" s="16">
        <v>82</v>
      </c>
      <c r="D730" s="16" t="s">
        <v>8221</v>
      </c>
      <c r="E730" s="16">
        <v>103</v>
      </c>
    </row>
    <row r="731" spans="1:5" x14ac:dyDescent="0.45">
      <c r="A731" s="16" t="s">
        <v>8219</v>
      </c>
      <c r="B731" s="16">
        <v>126</v>
      </c>
      <c r="D731" s="16" t="s">
        <v>8221</v>
      </c>
      <c r="E731" s="16">
        <v>0</v>
      </c>
    </row>
    <row r="732" spans="1:5" x14ac:dyDescent="0.45">
      <c r="A732" s="16" t="s">
        <v>8219</v>
      </c>
      <c r="B732" s="16">
        <v>133</v>
      </c>
      <c r="D732" s="16" t="s">
        <v>8221</v>
      </c>
      <c r="E732" s="16">
        <v>39</v>
      </c>
    </row>
    <row r="733" spans="1:5" x14ac:dyDescent="0.45">
      <c r="A733" s="16" t="s">
        <v>8219</v>
      </c>
      <c r="B733" s="16">
        <v>47</v>
      </c>
      <c r="D733" s="16" t="s">
        <v>8221</v>
      </c>
      <c r="E733" s="16">
        <v>15</v>
      </c>
    </row>
    <row r="734" spans="1:5" x14ac:dyDescent="0.45">
      <c r="A734" s="16" t="s">
        <v>8219</v>
      </c>
      <c r="B734" s="16">
        <v>58</v>
      </c>
      <c r="D734" s="16" t="s">
        <v>8221</v>
      </c>
      <c r="E734" s="16">
        <v>22</v>
      </c>
    </row>
    <row r="735" spans="1:5" x14ac:dyDescent="0.45">
      <c r="A735" s="16" t="s">
        <v>8219</v>
      </c>
      <c r="B735" s="16">
        <v>32</v>
      </c>
      <c r="D735" s="16" t="s">
        <v>8221</v>
      </c>
      <c r="E735" s="16">
        <v>92</v>
      </c>
    </row>
    <row r="736" spans="1:5" x14ac:dyDescent="0.45">
      <c r="A736" s="16" t="s">
        <v>8219</v>
      </c>
      <c r="B736" s="16">
        <v>37</v>
      </c>
      <c r="D736" s="16" t="s">
        <v>8221</v>
      </c>
      <c r="E736" s="16">
        <v>25</v>
      </c>
    </row>
    <row r="737" spans="1:5" x14ac:dyDescent="0.45">
      <c r="A737" s="16" t="s">
        <v>8219</v>
      </c>
      <c r="B737" s="16">
        <v>87</v>
      </c>
      <c r="D737" s="16" t="s">
        <v>8221</v>
      </c>
      <c r="E737" s="16">
        <v>19</v>
      </c>
    </row>
    <row r="738" spans="1:5" x14ac:dyDescent="0.45">
      <c r="A738" s="16" t="s">
        <v>8219</v>
      </c>
      <c r="B738" s="16">
        <v>15</v>
      </c>
      <c r="D738" s="16" t="s">
        <v>8221</v>
      </c>
      <c r="E738" s="16">
        <v>19</v>
      </c>
    </row>
    <row r="739" spans="1:5" x14ac:dyDescent="0.45">
      <c r="A739" s="16" t="s">
        <v>8219</v>
      </c>
      <c r="B739" s="16">
        <v>27</v>
      </c>
      <c r="D739" s="16" t="s">
        <v>8221</v>
      </c>
      <c r="E739" s="16">
        <v>13</v>
      </c>
    </row>
    <row r="740" spans="1:5" x14ac:dyDescent="0.45">
      <c r="A740" s="16" t="s">
        <v>8219</v>
      </c>
      <c r="B740" s="16">
        <v>19</v>
      </c>
      <c r="D740" s="16" t="s">
        <v>8221</v>
      </c>
      <c r="E740" s="16">
        <v>124</v>
      </c>
    </row>
    <row r="741" spans="1:5" x14ac:dyDescent="0.45">
      <c r="A741" s="16" t="s">
        <v>8219</v>
      </c>
      <c r="B741" s="16">
        <v>17</v>
      </c>
      <c r="D741" s="16" t="s">
        <v>8221</v>
      </c>
      <c r="E741" s="16">
        <v>4</v>
      </c>
    </row>
    <row r="742" spans="1:5" x14ac:dyDescent="0.45">
      <c r="A742" s="16" t="s">
        <v>8219</v>
      </c>
      <c r="B742" s="16">
        <v>26</v>
      </c>
      <c r="D742" s="16" t="s">
        <v>8221</v>
      </c>
      <c r="E742" s="16">
        <v>10</v>
      </c>
    </row>
    <row r="743" spans="1:5" x14ac:dyDescent="0.45">
      <c r="A743" s="16" t="s">
        <v>8219</v>
      </c>
      <c r="B743" s="16">
        <v>28</v>
      </c>
      <c r="D743" s="16" t="s">
        <v>8221</v>
      </c>
      <c r="E743" s="16">
        <v>15</v>
      </c>
    </row>
    <row r="744" spans="1:5" x14ac:dyDescent="0.45">
      <c r="A744" s="16" t="s">
        <v>8219</v>
      </c>
      <c r="B744" s="16">
        <v>37</v>
      </c>
      <c r="D744" s="16" t="s">
        <v>8221</v>
      </c>
      <c r="E744" s="16">
        <v>38</v>
      </c>
    </row>
    <row r="745" spans="1:5" x14ac:dyDescent="0.45">
      <c r="A745" s="16" t="s">
        <v>8219</v>
      </c>
      <c r="B745" s="16">
        <v>128</v>
      </c>
      <c r="D745" s="16" t="s">
        <v>8221</v>
      </c>
      <c r="E745" s="16">
        <v>152</v>
      </c>
    </row>
    <row r="746" spans="1:5" x14ac:dyDescent="0.45">
      <c r="A746" s="16" t="s">
        <v>8219</v>
      </c>
      <c r="B746" s="16">
        <v>10</v>
      </c>
      <c r="D746" s="16" t="s">
        <v>8221</v>
      </c>
      <c r="E746" s="16">
        <v>24</v>
      </c>
    </row>
    <row r="747" spans="1:5" x14ac:dyDescent="0.45">
      <c r="A747" s="16" t="s">
        <v>8219</v>
      </c>
      <c r="B747" s="16">
        <v>83</v>
      </c>
      <c r="D747" s="16" t="s">
        <v>8221</v>
      </c>
      <c r="E747" s="16">
        <v>76</v>
      </c>
    </row>
    <row r="748" spans="1:5" x14ac:dyDescent="0.45">
      <c r="A748" s="16" t="s">
        <v>8219</v>
      </c>
      <c r="B748" s="16">
        <v>46</v>
      </c>
      <c r="D748" s="16" t="s">
        <v>8221</v>
      </c>
      <c r="E748" s="16">
        <v>185</v>
      </c>
    </row>
    <row r="749" spans="1:5" x14ac:dyDescent="0.45">
      <c r="A749" s="16" t="s">
        <v>8219</v>
      </c>
      <c r="B749" s="16">
        <v>90</v>
      </c>
      <c r="D749" s="16" t="s">
        <v>8221</v>
      </c>
      <c r="E749" s="16">
        <v>33</v>
      </c>
    </row>
    <row r="750" spans="1:5" x14ac:dyDescent="0.45">
      <c r="A750" s="16" t="s">
        <v>8219</v>
      </c>
      <c r="B750" s="16">
        <v>81</v>
      </c>
      <c r="D750" s="16" t="s">
        <v>8221</v>
      </c>
      <c r="E750" s="16">
        <v>108</v>
      </c>
    </row>
    <row r="751" spans="1:5" x14ac:dyDescent="0.45">
      <c r="A751" s="16" t="s">
        <v>8219</v>
      </c>
      <c r="B751" s="16">
        <v>32</v>
      </c>
      <c r="D751" s="16" t="s">
        <v>8221</v>
      </c>
      <c r="E751" s="16">
        <v>29</v>
      </c>
    </row>
    <row r="752" spans="1:5" x14ac:dyDescent="0.45">
      <c r="A752" s="16" t="s">
        <v>8219</v>
      </c>
      <c r="B752" s="16">
        <v>20</v>
      </c>
      <c r="D752" s="16" t="s">
        <v>8221</v>
      </c>
      <c r="E752" s="16">
        <v>24</v>
      </c>
    </row>
    <row r="753" spans="1:5" x14ac:dyDescent="0.45">
      <c r="A753" s="16" t="s">
        <v>8219</v>
      </c>
      <c r="B753" s="16">
        <v>70</v>
      </c>
      <c r="D753" s="16" t="s">
        <v>8221</v>
      </c>
      <c r="E753" s="16">
        <v>4</v>
      </c>
    </row>
    <row r="754" spans="1:5" x14ac:dyDescent="0.45">
      <c r="A754" s="16" t="s">
        <v>8219</v>
      </c>
      <c r="B754" s="16">
        <v>168</v>
      </c>
      <c r="D754" s="16" t="s">
        <v>8221</v>
      </c>
      <c r="E754" s="16">
        <v>4</v>
      </c>
    </row>
    <row r="755" spans="1:5" x14ac:dyDescent="0.45">
      <c r="A755" s="16" t="s">
        <v>8219</v>
      </c>
      <c r="B755" s="16">
        <v>34</v>
      </c>
      <c r="D755" s="16" t="s">
        <v>8221</v>
      </c>
      <c r="E755" s="16">
        <v>15</v>
      </c>
    </row>
    <row r="756" spans="1:5" x14ac:dyDescent="0.45">
      <c r="A756" s="16" t="s">
        <v>8219</v>
      </c>
      <c r="B756" s="16">
        <v>48</v>
      </c>
      <c r="D756" s="16" t="s">
        <v>8221</v>
      </c>
      <c r="E756" s="16">
        <v>4</v>
      </c>
    </row>
    <row r="757" spans="1:5" x14ac:dyDescent="0.45">
      <c r="A757" s="16" t="s">
        <v>8219</v>
      </c>
      <c r="B757" s="16">
        <v>48</v>
      </c>
      <c r="D757" s="16" t="s">
        <v>8221</v>
      </c>
      <c r="E757" s="16">
        <v>139</v>
      </c>
    </row>
    <row r="758" spans="1:5" x14ac:dyDescent="0.45">
      <c r="A758" s="16" t="s">
        <v>8219</v>
      </c>
      <c r="B758" s="16">
        <v>221</v>
      </c>
      <c r="D758" s="16" t="s">
        <v>8221</v>
      </c>
      <c r="E758" s="16">
        <v>2</v>
      </c>
    </row>
    <row r="759" spans="1:5" x14ac:dyDescent="0.45">
      <c r="A759" s="16" t="s">
        <v>8219</v>
      </c>
      <c r="B759" s="16">
        <v>107</v>
      </c>
      <c r="D759" s="16" t="s">
        <v>8221</v>
      </c>
      <c r="E759" s="16">
        <v>18</v>
      </c>
    </row>
    <row r="760" spans="1:5" x14ac:dyDescent="0.45">
      <c r="A760" s="16" t="s">
        <v>8219</v>
      </c>
      <c r="B760" s="16">
        <v>45</v>
      </c>
      <c r="D760" s="16" t="s">
        <v>8221</v>
      </c>
      <c r="E760" s="16">
        <v>81</v>
      </c>
    </row>
    <row r="761" spans="1:5" x14ac:dyDescent="0.45">
      <c r="A761" s="16" t="s">
        <v>8219</v>
      </c>
      <c r="B761" s="16">
        <v>36</v>
      </c>
      <c r="D761" s="16" t="s">
        <v>8221</v>
      </c>
      <c r="E761" s="16">
        <v>86</v>
      </c>
    </row>
    <row r="762" spans="1:5" x14ac:dyDescent="0.45">
      <c r="A762" s="16" t="s">
        <v>8219</v>
      </c>
      <c r="B762" s="16">
        <v>101</v>
      </c>
      <c r="D762" s="16" t="s">
        <v>8221</v>
      </c>
      <c r="E762" s="16">
        <v>140</v>
      </c>
    </row>
    <row r="763" spans="1:5" x14ac:dyDescent="0.45">
      <c r="A763" s="16" t="s">
        <v>8219</v>
      </c>
      <c r="B763" s="16">
        <v>62</v>
      </c>
      <c r="D763" s="16" t="s">
        <v>8221</v>
      </c>
      <c r="E763" s="16">
        <v>37</v>
      </c>
    </row>
    <row r="764" spans="1:5" x14ac:dyDescent="0.45">
      <c r="A764" s="16" t="s">
        <v>8219</v>
      </c>
      <c r="B764" s="16">
        <v>32</v>
      </c>
      <c r="D764" s="16" t="s">
        <v>8221</v>
      </c>
      <c r="E764" s="16">
        <v>6</v>
      </c>
    </row>
    <row r="765" spans="1:5" x14ac:dyDescent="0.45">
      <c r="A765" s="16" t="s">
        <v>8219</v>
      </c>
      <c r="B765" s="16">
        <v>89</v>
      </c>
      <c r="D765" s="16" t="s">
        <v>8221</v>
      </c>
      <c r="E765" s="16">
        <v>113</v>
      </c>
    </row>
    <row r="766" spans="1:5" x14ac:dyDescent="0.45">
      <c r="A766" s="16" t="s">
        <v>8219</v>
      </c>
      <c r="B766" s="16">
        <v>93</v>
      </c>
      <c r="D766" s="16" t="s">
        <v>8221</v>
      </c>
      <c r="E766" s="16">
        <v>37</v>
      </c>
    </row>
    <row r="767" spans="1:5" x14ac:dyDescent="0.45">
      <c r="A767" s="16" t="s">
        <v>8219</v>
      </c>
      <c r="B767" s="16">
        <v>98</v>
      </c>
      <c r="D767" s="16" t="s">
        <v>8221</v>
      </c>
      <c r="E767" s="16">
        <v>18</v>
      </c>
    </row>
    <row r="768" spans="1:5" x14ac:dyDescent="0.45">
      <c r="A768" s="16" t="s">
        <v>8219</v>
      </c>
      <c r="B768" s="16">
        <v>82</v>
      </c>
      <c r="D768" s="16" t="s">
        <v>8221</v>
      </c>
      <c r="E768" s="16">
        <v>75</v>
      </c>
    </row>
    <row r="769" spans="1:5" x14ac:dyDescent="0.45">
      <c r="A769" s="16" t="s">
        <v>8219</v>
      </c>
      <c r="B769" s="16">
        <v>116</v>
      </c>
      <c r="D769" s="16" t="s">
        <v>8221</v>
      </c>
      <c r="E769" s="16">
        <v>52</v>
      </c>
    </row>
    <row r="770" spans="1:5" x14ac:dyDescent="0.45">
      <c r="A770" s="16" t="s">
        <v>8219</v>
      </c>
      <c r="B770" s="16">
        <v>52</v>
      </c>
      <c r="D770" s="16" t="s">
        <v>8221</v>
      </c>
      <c r="E770" s="16">
        <v>122</v>
      </c>
    </row>
    <row r="771" spans="1:5" x14ac:dyDescent="0.45">
      <c r="A771" s="16" t="s">
        <v>8219</v>
      </c>
      <c r="B771" s="16">
        <v>23</v>
      </c>
      <c r="D771" s="16" t="s">
        <v>8221</v>
      </c>
      <c r="E771" s="16">
        <v>8</v>
      </c>
    </row>
    <row r="772" spans="1:5" x14ac:dyDescent="0.45">
      <c r="A772" s="16" t="s">
        <v>8219</v>
      </c>
      <c r="B772" s="16">
        <v>77</v>
      </c>
      <c r="D772" s="16" t="s">
        <v>8221</v>
      </c>
      <c r="E772" s="16">
        <v>8</v>
      </c>
    </row>
    <row r="773" spans="1:5" x14ac:dyDescent="0.45">
      <c r="A773" s="16" t="s">
        <v>8219</v>
      </c>
      <c r="B773" s="16">
        <v>49</v>
      </c>
      <c r="D773" s="16" t="s">
        <v>8221</v>
      </c>
      <c r="E773" s="16">
        <v>96</v>
      </c>
    </row>
    <row r="774" spans="1:5" x14ac:dyDescent="0.45">
      <c r="A774" s="16" t="s">
        <v>8219</v>
      </c>
      <c r="B774" s="16">
        <v>59</v>
      </c>
      <c r="D774" s="16" t="s">
        <v>8221</v>
      </c>
      <c r="E774" s="16">
        <v>9</v>
      </c>
    </row>
    <row r="775" spans="1:5" x14ac:dyDescent="0.45">
      <c r="A775" s="16" t="s">
        <v>8219</v>
      </c>
      <c r="B775" s="16">
        <v>113</v>
      </c>
      <c r="D775" s="16" t="s">
        <v>8221</v>
      </c>
      <c r="E775" s="16">
        <v>2</v>
      </c>
    </row>
    <row r="776" spans="1:5" x14ac:dyDescent="0.45">
      <c r="A776" s="16" t="s">
        <v>8219</v>
      </c>
      <c r="B776" s="16">
        <v>34</v>
      </c>
      <c r="D776" s="16" t="s">
        <v>8221</v>
      </c>
      <c r="E776" s="16">
        <v>26</v>
      </c>
    </row>
    <row r="777" spans="1:5" x14ac:dyDescent="0.45">
      <c r="A777" s="16" t="s">
        <v>8219</v>
      </c>
      <c r="B777" s="16">
        <v>42</v>
      </c>
      <c r="D777" s="16" t="s">
        <v>8221</v>
      </c>
      <c r="E777" s="16">
        <v>23</v>
      </c>
    </row>
    <row r="778" spans="1:5" x14ac:dyDescent="0.45">
      <c r="A778" s="16" t="s">
        <v>8219</v>
      </c>
      <c r="B778" s="16">
        <v>42</v>
      </c>
      <c r="D778" s="16" t="s">
        <v>8221</v>
      </c>
      <c r="E778" s="16">
        <v>0</v>
      </c>
    </row>
    <row r="779" spans="1:5" x14ac:dyDescent="0.45">
      <c r="A779" s="16" t="s">
        <v>8219</v>
      </c>
      <c r="B779" s="16">
        <v>49</v>
      </c>
      <c r="D779" s="16" t="s">
        <v>8221</v>
      </c>
      <c r="E779" s="16">
        <v>140</v>
      </c>
    </row>
    <row r="780" spans="1:5" x14ac:dyDescent="0.45">
      <c r="A780" s="16" t="s">
        <v>8219</v>
      </c>
      <c r="B780" s="16">
        <v>56</v>
      </c>
      <c r="D780" s="16" t="s">
        <v>8221</v>
      </c>
      <c r="E780" s="16">
        <v>0</v>
      </c>
    </row>
    <row r="781" spans="1:5" x14ac:dyDescent="0.45">
      <c r="A781" s="16" t="s">
        <v>8219</v>
      </c>
      <c r="B781" s="16">
        <v>25</v>
      </c>
      <c r="D781" s="16" t="s">
        <v>8221</v>
      </c>
      <c r="E781" s="16">
        <v>6</v>
      </c>
    </row>
    <row r="782" spans="1:5" x14ac:dyDescent="0.45">
      <c r="A782" s="16" t="s">
        <v>8219</v>
      </c>
      <c r="B782" s="16">
        <v>52</v>
      </c>
      <c r="D782" s="16" t="s">
        <v>8221</v>
      </c>
      <c r="E782" s="16">
        <v>100</v>
      </c>
    </row>
    <row r="783" spans="1:5" x14ac:dyDescent="0.45">
      <c r="A783" s="16" t="s">
        <v>8219</v>
      </c>
      <c r="B783" s="16">
        <v>34</v>
      </c>
      <c r="D783" s="16" t="s">
        <v>8221</v>
      </c>
      <c r="E783" s="16">
        <v>0</v>
      </c>
    </row>
    <row r="784" spans="1:5" x14ac:dyDescent="0.45">
      <c r="A784" s="16" t="s">
        <v>8219</v>
      </c>
      <c r="B784" s="16">
        <v>67</v>
      </c>
      <c r="D784" s="16" t="s">
        <v>8221</v>
      </c>
      <c r="E784" s="16">
        <v>4</v>
      </c>
    </row>
    <row r="785" spans="1:5" x14ac:dyDescent="0.45">
      <c r="A785" s="16" t="s">
        <v>8219</v>
      </c>
      <c r="B785" s="16">
        <v>70</v>
      </c>
      <c r="D785" s="16" t="s">
        <v>8221</v>
      </c>
      <c r="E785" s="16">
        <v>8</v>
      </c>
    </row>
    <row r="786" spans="1:5" x14ac:dyDescent="0.45">
      <c r="A786" s="16" t="s">
        <v>8219</v>
      </c>
      <c r="B786" s="16">
        <v>89</v>
      </c>
      <c r="D786" s="16" t="s">
        <v>8221</v>
      </c>
      <c r="E786" s="16">
        <v>0</v>
      </c>
    </row>
    <row r="787" spans="1:5" x14ac:dyDescent="0.45">
      <c r="A787" s="16" t="s">
        <v>8219</v>
      </c>
      <c r="B787" s="16">
        <v>107</v>
      </c>
      <c r="D787" s="16" t="s">
        <v>8221</v>
      </c>
      <c r="E787" s="16">
        <v>16</v>
      </c>
    </row>
    <row r="788" spans="1:5" x14ac:dyDescent="0.45">
      <c r="A788" s="16" t="s">
        <v>8219</v>
      </c>
      <c r="B788" s="16">
        <v>159</v>
      </c>
      <c r="D788" s="16" t="s">
        <v>8221</v>
      </c>
      <c r="E788" s="16">
        <v>2</v>
      </c>
    </row>
    <row r="789" spans="1:5" x14ac:dyDescent="0.45">
      <c r="A789" s="16" t="s">
        <v>8219</v>
      </c>
      <c r="B789" s="16">
        <v>181</v>
      </c>
      <c r="D789" s="16" t="s">
        <v>8221</v>
      </c>
      <c r="E789" s="16">
        <v>48</v>
      </c>
    </row>
    <row r="790" spans="1:5" x14ac:dyDescent="0.45">
      <c r="A790" s="16" t="s">
        <v>8219</v>
      </c>
      <c r="B790" s="16">
        <v>131</v>
      </c>
      <c r="D790" s="16" t="s">
        <v>8221</v>
      </c>
      <c r="E790" s="16">
        <v>2</v>
      </c>
    </row>
    <row r="791" spans="1:5" x14ac:dyDescent="0.45">
      <c r="A791" s="16" t="s">
        <v>8219</v>
      </c>
      <c r="B791" s="16">
        <v>125</v>
      </c>
      <c r="D791" s="16" t="s">
        <v>8221</v>
      </c>
      <c r="E791" s="16">
        <v>2</v>
      </c>
    </row>
    <row r="792" spans="1:5" x14ac:dyDescent="0.45">
      <c r="A792" s="16" t="s">
        <v>8219</v>
      </c>
      <c r="B792" s="16">
        <v>61</v>
      </c>
      <c r="D792" s="16" t="s">
        <v>8221</v>
      </c>
      <c r="E792" s="16">
        <v>1</v>
      </c>
    </row>
    <row r="793" spans="1:5" x14ac:dyDescent="0.45">
      <c r="A793" s="16" t="s">
        <v>8219</v>
      </c>
      <c r="B793" s="16">
        <v>90</v>
      </c>
      <c r="D793" s="16" t="s">
        <v>8221</v>
      </c>
      <c r="E793" s="16">
        <v>17</v>
      </c>
    </row>
    <row r="794" spans="1:5" x14ac:dyDescent="0.45">
      <c r="A794" s="16" t="s">
        <v>8219</v>
      </c>
      <c r="B794" s="16">
        <v>35</v>
      </c>
      <c r="D794" s="16" t="s">
        <v>8221</v>
      </c>
      <c r="E794" s="16">
        <v>0</v>
      </c>
    </row>
    <row r="795" spans="1:5" x14ac:dyDescent="0.45">
      <c r="A795" s="16" t="s">
        <v>8219</v>
      </c>
      <c r="B795" s="16">
        <v>90</v>
      </c>
      <c r="D795" s="16" t="s">
        <v>8221</v>
      </c>
      <c r="E795" s="16">
        <v>11</v>
      </c>
    </row>
    <row r="796" spans="1:5" x14ac:dyDescent="0.45">
      <c r="A796" s="16" t="s">
        <v>8219</v>
      </c>
      <c r="B796" s="16">
        <v>4</v>
      </c>
      <c r="D796" s="16" t="s">
        <v>8221</v>
      </c>
      <c r="E796" s="16">
        <v>95</v>
      </c>
    </row>
    <row r="797" spans="1:5" x14ac:dyDescent="0.45">
      <c r="A797" s="16" t="s">
        <v>8219</v>
      </c>
      <c r="B797" s="16">
        <v>120</v>
      </c>
      <c r="D797" s="16" t="s">
        <v>8221</v>
      </c>
      <c r="E797" s="16">
        <v>13</v>
      </c>
    </row>
    <row r="798" spans="1:5" x14ac:dyDescent="0.45">
      <c r="A798" s="16" t="s">
        <v>8219</v>
      </c>
      <c r="B798" s="16">
        <v>14</v>
      </c>
      <c r="D798" s="16" t="s">
        <v>8221</v>
      </c>
      <c r="E798" s="16">
        <v>2</v>
      </c>
    </row>
    <row r="799" spans="1:5" x14ac:dyDescent="0.45">
      <c r="A799" s="16" t="s">
        <v>8219</v>
      </c>
      <c r="B799" s="16">
        <v>27</v>
      </c>
      <c r="D799" s="16" t="s">
        <v>8221</v>
      </c>
      <c r="E799" s="16">
        <v>2</v>
      </c>
    </row>
    <row r="800" spans="1:5" x14ac:dyDescent="0.45">
      <c r="A800" s="16" t="s">
        <v>8219</v>
      </c>
      <c r="B800" s="16">
        <v>49</v>
      </c>
      <c r="D800" s="16" t="s">
        <v>8221</v>
      </c>
      <c r="E800" s="16">
        <v>3</v>
      </c>
    </row>
    <row r="801" spans="1:5" x14ac:dyDescent="0.45">
      <c r="A801" s="16" t="s">
        <v>8219</v>
      </c>
      <c r="B801" s="16">
        <v>102</v>
      </c>
      <c r="D801" s="16" t="s">
        <v>8221</v>
      </c>
      <c r="E801" s="16">
        <v>0</v>
      </c>
    </row>
    <row r="802" spans="1:5" x14ac:dyDescent="0.45">
      <c r="A802" s="16" t="s">
        <v>8219</v>
      </c>
      <c r="B802" s="16">
        <v>3</v>
      </c>
      <c r="D802" s="16" t="s">
        <v>8221</v>
      </c>
      <c r="E802" s="16">
        <v>0</v>
      </c>
    </row>
    <row r="803" spans="1:5" x14ac:dyDescent="0.45">
      <c r="A803" s="16" t="s">
        <v>8219</v>
      </c>
      <c r="B803" s="16">
        <v>25</v>
      </c>
      <c r="D803" s="16" t="s">
        <v>8221</v>
      </c>
      <c r="E803" s="16">
        <v>0</v>
      </c>
    </row>
    <row r="804" spans="1:5" x14ac:dyDescent="0.45">
      <c r="A804" s="16" t="s">
        <v>8219</v>
      </c>
      <c r="B804" s="16">
        <v>118</v>
      </c>
      <c r="D804" s="16" t="s">
        <v>8221</v>
      </c>
      <c r="E804" s="16">
        <v>2</v>
      </c>
    </row>
    <row r="805" spans="1:5" x14ac:dyDescent="0.45">
      <c r="A805" s="16" t="s">
        <v>8219</v>
      </c>
      <c r="B805" s="16">
        <v>57</v>
      </c>
      <c r="D805" s="16" t="s">
        <v>8221</v>
      </c>
      <c r="E805" s="16">
        <v>24</v>
      </c>
    </row>
    <row r="806" spans="1:5" x14ac:dyDescent="0.45">
      <c r="A806" s="16" t="s">
        <v>8219</v>
      </c>
      <c r="B806" s="16">
        <v>11</v>
      </c>
      <c r="D806" s="16" t="s">
        <v>8221</v>
      </c>
      <c r="E806" s="16">
        <v>25</v>
      </c>
    </row>
    <row r="807" spans="1:5" x14ac:dyDescent="0.45">
      <c r="A807" s="16" t="s">
        <v>8219</v>
      </c>
      <c r="B807" s="16">
        <v>33</v>
      </c>
      <c r="D807" s="16" t="s">
        <v>8221</v>
      </c>
      <c r="E807" s="16">
        <v>3</v>
      </c>
    </row>
    <row r="808" spans="1:5" x14ac:dyDescent="0.45">
      <c r="A808" s="16" t="s">
        <v>8219</v>
      </c>
      <c r="B808" s="16">
        <v>40</v>
      </c>
      <c r="D808" s="16" t="s">
        <v>8221</v>
      </c>
      <c r="E808" s="16">
        <v>41</v>
      </c>
    </row>
    <row r="809" spans="1:5" x14ac:dyDescent="0.45">
      <c r="A809" s="16" t="s">
        <v>8219</v>
      </c>
      <c r="B809" s="16">
        <v>50</v>
      </c>
      <c r="D809" s="16" t="s">
        <v>8221</v>
      </c>
      <c r="E809" s="16">
        <v>2</v>
      </c>
    </row>
    <row r="810" spans="1:5" x14ac:dyDescent="0.45">
      <c r="A810" s="16" t="s">
        <v>8219</v>
      </c>
      <c r="B810" s="16">
        <v>38</v>
      </c>
      <c r="D810" s="16" t="s">
        <v>8221</v>
      </c>
      <c r="E810" s="16">
        <v>4</v>
      </c>
    </row>
    <row r="811" spans="1:5" x14ac:dyDescent="0.45">
      <c r="A811" s="16" t="s">
        <v>8219</v>
      </c>
      <c r="B811" s="16">
        <v>96</v>
      </c>
      <c r="D811" s="16" t="s">
        <v>8221</v>
      </c>
      <c r="E811" s="16">
        <v>99</v>
      </c>
    </row>
    <row r="812" spans="1:5" x14ac:dyDescent="0.45">
      <c r="A812" s="16" t="s">
        <v>8219</v>
      </c>
      <c r="B812" s="16">
        <v>48</v>
      </c>
      <c r="D812" s="16" t="s">
        <v>8221</v>
      </c>
      <c r="E812" s="16">
        <v>4</v>
      </c>
    </row>
    <row r="813" spans="1:5" x14ac:dyDescent="0.45">
      <c r="A813" s="16" t="s">
        <v>8219</v>
      </c>
      <c r="B813" s="16">
        <v>33</v>
      </c>
      <c r="D813" s="16" t="s">
        <v>8221</v>
      </c>
      <c r="E813" s="16">
        <v>4</v>
      </c>
    </row>
    <row r="814" spans="1:5" x14ac:dyDescent="0.45">
      <c r="A814" s="16" t="s">
        <v>8219</v>
      </c>
      <c r="B814" s="16">
        <v>226</v>
      </c>
      <c r="D814" s="16" t="s">
        <v>8221</v>
      </c>
      <c r="E814" s="16">
        <v>38</v>
      </c>
    </row>
    <row r="815" spans="1:5" x14ac:dyDescent="0.45">
      <c r="A815" s="16" t="s">
        <v>8219</v>
      </c>
      <c r="B815" s="16">
        <v>14</v>
      </c>
      <c r="D815" s="16" t="s">
        <v>8221</v>
      </c>
      <c r="E815" s="16">
        <v>285</v>
      </c>
    </row>
    <row r="816" spans="1:5" x14ac:dyDescent="0.45">
      <c r="A816" s="16" t="s">
        <v>8219</v>
      </c>
      <c r="B816" s="16">
        <v>20</v>
      </c>
      <c r="D816" s="16" t="s">
        <v>8221</v>
      </c>
      <c r="E816" s="16">
        <v>1</v>
      </c>
    </row>
    <row r="817" spans="1:5" x14ac:dyDescent="0.45">
      <c r="A817" s="16" t="s">
        <v>8219</v>
      </c>
      <c r="B817" s="16">
        <v>25</v>
      </c>
      <c r="D817" s="16" t="s">
        <v>8221</v>
      </c>
      <c r="E817" s="16">
        <v>42</v>
      </c>
    </row>
    <row r="818" spans="1:5" x14ac:dyDescent="0.45">
      <c r="A818" s="16" t="s">
        <v>8219</v>
      </c>
      <c r="B818" s="16">
        <v>90</v>
      </c>
      <c r="D818" s="16" t="s">
        <v>8221</v>
      </c>
      <c r="E818" s="16">
        <v>26</v>
      </c>
    </row>
    <row r="819" spans="1:5" x14ac:dyDescent="0.45">
      <c r="A819" s="16" t="s">
        <v>8219</v>
      </c>
      <c r="B819" s="16">
        <v>11</v>
      </c>
      <c r="D819" s="16" t="s">
        <v>8221</v>
      </c>
      <c r="E819" s="16">
        <v>2</v>
      </c>
    </row>
    <row r="820" spans="1:5" x14ac:dyDescent="0.45">
      <c r="A820" s="16" t="s">
        <v>8219</v>
      </c>
      <c r="B820" s="16">
        <v>55</v>
      </c>
      <c r="D820" s="16" t="s">
        <v>8221</v>
      </c>
      <c r="E820" s="16">
        <v>4</v>
      </c>
    </row>
    <row r="821" spans="1:5" x14ac:dyDescent="0.45">
      <c r="A821" s="16" t="s">
        <v>8219</v>
      </c>
      <c r="B821" s="16">
        <v>30</v>
      </c>
      <c r="D821" s="16" t="s">
        <v>8221</v>
      </c>
      <c r="E821" s="16">
        <v>6</v>
      </c>
    </row>
    <row r="822" spans="1:5" x14ac:dyDescent="0.45">
      <c r="A822" s="16" t="s">
        <v>8219</v>
      </c>
      <c r="B822" s="16">
        <v>28</v>
      </c>
      <c r="D822" s="16" t="s">
        <v>8221</v>
      </c>
      <c r="E822" s="16">
        <v>70</v>
      </c>
    </row>
    <row r="823" spans="1:5" x14ac:dyDescent="0.45">
      <c r="A823" s="16" t="s">
        <v>8219</v>
      </c>
      <c r="B823" s="16">
        <v>45</v>
      </c>
      <c r="D823" s="16" t="s">
        <v>8221</v>
      </c>
      <c r="E823" s="16">
        <v>9</v>
      </c>
    </row>
    <row r="824" spans="1:5" x14ac:dyDescent="0.45">
      <c r="A824" s="16" t="s">
        <v>8219</v>
      </c>
      <c r="B824" s="16">
        <v>13</v>
      </c>
      <c r="D824" s="16" t="s">
        <v>8221</v>
      </c>
      <c r="E824" s="16">
        <v>8</v>
      </c>
    </row>
    <row r="825" spans="1:5" x14ac:dyDescent="0.45">
      <c r="A825" s="16" t="s">
        <v>8219</v>
      </c>
      <c r="B825" s="16">
        <v>40</v>
      </c>
      <c r="D825" s="16" t="s">
        <v>8221</v>
      </c>
      <c r="E825" s="16">
        <v>105</v>
      </c>
    </row>
    <row r="826" spans="1:5" x14ac:dyDescent="0.45">
      <c r="A826" s="16" t="s">
        <v>8219</v>
      </c>
      <c r="B826" s="16">
        <v>21</v>
      </c>
      <c r="D826" s="16" t="s">
        <v>8221</v>
      </c>
      <c r="E826" s="16">
        <v>12</v>
      </c>
    </row>
    <row r="827" spans="1:5" x14ac:dyDescent="0.45">
      <c r="A827" s="16" t="s">
        <v>8219</v>
      </c>
      <c r="B827" s="16">
        <v>134</v>
      </c>
      <c r="D827" s="16" t="s">
        <v>8221</v>
      </c>
      <c r="E827" s="16">
        <v>0</v>
      </c>
    </row>
    <row r="828" spans="1:5" x14ac:dyDescent="0.45">
      <c r="A828" s="16" t="s">
        <v>8219</v>
      </c>
      <c r="B828" s="16">
        <v>20</v>
      </c>
      <c r="D828" s="16" t="s">
        <v>8221</v>
      </c>
      <c r="E828" s="16">
        <v>16</v>
      </c>
    </row>
    <row r="829" spans="1:5" x14ac:dyDescent="0.45">
      <c r="A829" s="16" t="s">
        <v>8219</v>
      </c>
      <c r="B829" s="16">
        <v>19</v>
      </c>
      <c r="D829" s="16" t="s">
        <v>8221</v>
      </c>
      <c r="E829" s="16">
        <v>7</v>
      </c>
    </row>
    <row r="830" spans="1:5" x14ac:dyDescent="0.45">
      <c r="A830" s="16" t="s">
        <v>8219</v>
      </c>
      <c r="B830" s="16">
        <v>209</v>
      </c>
      <c r="D830" s="16" t="s">
        <v>8221</v>
      </c>
      <c r="E830" s="16">
        <v>4</v>
      </c>
    </row>
    <row r="831" spans="1:5" x14ac:dyDescent="0.45">
      <c r="A831" s="16" t="s">
        <v>8219</v>
      </c>
      <c r="B831" s="16">
        <v>38</v>
      </c>
      <c r="D831" s="16" t="s">
        <v>8221</v>
      </c>
      <c r="E831" s="16">
        <v>1</v>
      </c>
    </row>
    <row r="832" spans="1:5" x14ac:dyDescent="0.45">
      <c r="A832" s="16" t="s">
        <v>8219</v>
      </c>
      <c r="B832" s="16">
        <v>24</v>
      </c>
      <c r="D832" s="16" t="s">
        <v>8221</v>
      </c>
      <c r="E832" s="16">
        <v>28</v>
      </c>
    </row>
    <row r="833" spans="1:5" x14ac:dyDescent="0.45">
      <c r="A833" s="16" t="s">
        <v>8219</v>
      </c>
      <c r="B833" s="16">
        <v>8</v>
      </c>
      <c r="D833" s="16" t="s">
        <v>8221</v>
      </c>
      <c r="E833" s="16">
        <v>1</v>
      </c>
    </row>
    <row r="834" spans="1:5" x14ac:dyDescent="0.45">
      <c r="A834" s="16" t="s">
        <v>8219</v>
      </c>
      <c r="B834" s="16">
        <v>179</v>
      </c>
      <c r="D834" s="16" t="s">
        <v>8221</v>
      </c>
      <c r="E834" s="16">
        <v>1</v>
      </c>
    </row>
    <row r="835" spans="1:5" x14ac:dyDescent="0.45">
      <c r="A835" s="16" t="s">
        <v>8219</v>
      </c>
      <c r="B835" s="16">
        <v>26</v>
      </c>
      <c r="D835" s="16" t="s">
        <v>8221</v>
      </c>
      <c r="E835" s="16">
        <v>5</v>
      </c>
    </row>
    <row r="836" spans="1:5" x14ac:dyDescent="0.45">
      <c r="A836" s="16" t="s">
        <v>8219</v>
      </c>
      <c r="B836" s="16">
        <v>131</v>
      </c>
      <c r="D836" s="16" t="s">
        <v>8221</v>
      </c>
      <c r="E836" s="16">
        <v>3</v>
      </c>
    </row>
    <row r="837" spans="1:5" x14ac:dyDescent="0.45">
      <c r="A837" s="16" t="s">
        <v>8219</v>
      </c>
      <c r="B837" s="16">
        <v>14</v>
      </c>
      <c r="D837" s="16" t="s">
        <v>8221</v>
      </c>
      <c r="E837" s="16">
        <v>2</v>
      </c>
    </row>
    <row r="838" spans="1:5" x14ac:dyDescent="0.45">
      <c r="A838" s="16" t="s">
        <v>8219</v>
      </c>
      <c r="B838" s="16">
        <v>174</v>
      </c>
      <c r="D838" s="16" t="s">
        <v>8221</v>
      </c>
      <c r="E838" s="16">
        <v>0</v>
      </c>
    </row>
    <row r="839" spans="1:5" x14ac:dyDescent="0.45">
      <c r="A839" s="16" t="s">
        <v>8219</v>
      </c>
      <c r="B839" s="16">
        <v>191</v>
      </c>
      <c r="D839" s="16" t="s">
        <v>8221</v>
      </c>
      <c r="E839" s="16">
        <v>0</v>
      </c>
    </row>
    <row r="840" spans="1:5" x14ac:dyDescent="0.45">
      <c r="A840" s="16" t="s">
        <v>8219</v>
      </c>
      <c r="B840" s="16">
        <v>38</v>
      </c>
      <c r="D840" s="16" t="s">
        <v>8221</v>
      </c>
      <c r="E840" s="16">
        <v>3</v>
      </c>
    </row>
    <row r="841" spans="1:5" x14ac:dyDescent="0.45">
      <c r="A841" s="16" t="s">
        <v>8219</v>
      </c>
      <c r="B841" s="16">
        <v>22</v>
      </c>
      <c r="D841" s="16" t="s">
        <v>8221</v>
      </c>
      <c r="E841" s="16">
        <v>0</v>
      </c>
    </row>
    <row r="842" spans="1:5" x14ac:dyDescent="0.45">
      <c r="A842" s="16" t="s">
        <v>8219</v>
      </c>
      <c r="B842" s="16">
        <v>149</v>
      </c>
      <c r="D842" s="16" t="s">
        <v>8221</v>
      </c>
      <c r="E842" s="16">
        <v>0</v>
      </c>
    </row>
    <row r="843" spans="1:5" x14ac:dyDescent="0.45">
      <c r="A843" s="16" t="s">
        <v>8219</v>
      </c>
      <c r="B843" s="16">
        <v>56</v>
      </c>
      <c r="D843" s="16" t="s">
        <v>8221</v>
      </c>
      <c r="E843" s="16">
        <v>3</v>
      </c>
    </row>
    <row r="844" spans="1:5" x14ac:dyDescent="0.45">
      <c r="A844" s="16" t="s">
        <v>8219</v>
      </c>
      <c r="B844" s="16">
        <v>19</v>
      </c>
      <c r="D844" s="16" t="s">
        <v>8221</v>
      </c>
      <c r="E844" s="16">
        <v>7</v>
      </c>
    </row>
    <row r="845" spans="1:5" x14ac:dyDescent="0.45">
      <c r="A845" s="16" t="s">
        <v>8219</v>
      </c>
      <c r="B845" s="16">
        <v>70</v>
      </c>
      <c r="D845" s="16" t="s">
        <v>8221</v>
      </c>
      <c r="E845" s="16">
        <v>25</v>
      </c>
    </row>
    <row r="846" spans="1:5" x14ac:dyDescent="0.45">
      <c r="A846" s="16" t="s">
        <v>8219</v>
      </c>
      <c r="B846" s="16">
        <v>81</v>
      </c>
      <c r="D846" s="16" t="s">
        <v>8221</v>
      </c>
      <c r="E846" s="16">
        <v>10</v>
      </c>
    </row>
    <row r="847" spans="1:5" x14ac:dyDescent="0.45">
      <c r="A847" s="16" t="s">
        <v>8219</v>
      </c>
      <c r="B847" s="16">
        <v>32</v>
      </c>
      <c r="D847" s="16" t="s">
        <v>8221</v>
      </c>
      <c r="E847" s="16">
        <v>3</v>
      </c>
    </row>
    <row r="848" spans="1:5" x14ac:dyDescent="0.45">
      <c r="A848" s="16" t="s">
        <v>8219</v>
      </c>
      <c r="B848" s="16">
        <v>26</v>
      </c>
      <c r="D848" s="16" t="s">
        <v>8221</v>
      </c>
      <c r="E848" s="16">
        <v>5</v>
      </c>
    </row>
    <row r="849" spans="1:5" x14ac:dyDescent="0.45">
      <c r="A849" s="16" t="s">
        <v>8219</v>
      </c>
      <c r="B849" s="16">
        <v>105</v>
      </c>
      <c r="D849" s="16" t="s">
        <v>8221</v>
      </c>
      <c r="E849" s="16">
        <v>5</v>
      </c>
    </row>
    <row r="850" spans="1:5" x14ac:dyDescent="0.45">
      <c r="A850" s="16" t="s">
        <v>8219</v>
      </c>
      <c r="B850" s="16">
        <v>29</v>
      </c>
      <c r="D850" s="16" t="s">
        <v>8221</v>
      </c>
      <c r="E850" s="16">
        <v>27</v>
      </c>
    </row>
    <row r="851" spans="1:5" x14ac:dyDescent="0.45">
      <c r="A851" s="16" t="s">
        <v>8219</v>
      </c>
      <c r="B851" s="16">
        <v>8</v>
      </c>
      <c r="D851" s="16" t="s">
        <v>8221</v>
      </c>
      <c r="E851" s="16">
        <v>2</v>
      </c>
    </row>
    <row r="852" spans="1:5" x14ac:dyDescent="0.45">
      <c r="A852" s="16" t="s">
        <v>8219</v>
      </c>
      <c r="B852" s="16">
        <v>89</v>
      </c>
      <c r="D852" s="16" t="s">
        <v>8221</v>
      </c>
      <c r="E852" s="16">
        <v>236</v>
      </c>
    </row>
    <row r="853" spans="1:5" x14ac:dyDescent="0.45">
      <c r="A853" s="16" t="s">
        <v>8219</v>
      </c>
      <c r="B853" s="16">
        <v>44</v>
      </c>
      <c r="D853" s="16" t="s">
        <v>8221</v>
      </c>
      <c r="E853" s="16">
        <v>1</v>
      </c>
    </row>
    <row r="854" spans="1:5" x14ac:dyDescent="0.45">
      <c r="A854" s="16" t="s">
        <v>8219</v>
      </c>
      <c r="B854" s="16">
        <v>246</v>
      </c>
      <c r="D854" s="16" t="s">
        <v>8221</v>
      </c>
      <c r="E854" s="16">
        <v>12</v>
      </c>
    </row>
    <row r="855" spans="1:5" x14ac:dyDescent="0.45">
      <c r="A855" s="16" t="s">
        <v>8219</v>
      </c>
      <c r="B855" s="16">
        <v>120</v>
      </c>
      <c r="D855" s="16" t="s">
        <v>8221</v>
      </c>
      <c r="E855" s="16">
        <v>4</v>
      </c>
    </row>
    <row r="856" spans="1:5" x14ac:dyDescent="0.45">
      <c r="A856" s="16" t="s">
        <v>8219</v>
      </c>
      <c r="B856" s="16">
        <v>26</v>
      </c>
      <c r="D856" s="16" t="s">
        <v>8221</v>
      </c>
      <c r="E856" s="16">
        <v>3</v>
      </c>
    </row>
    <row r="857" spans="1:5" x14ac:dyDescent="0.45">
      <c r="A857" s="16" t="s">
        <v>8219</v>
      </c>
      <c r="B857" s="16">
        <v>45</v>
      </c>
      <c r="D857" s="16" t="s">
        <v>8221</v>
      </c>
      <c r="E857" s="16">
        <v>99</v>
      </c>
    </row>
    <row r="858" spans="1:5" x14ac:dyDescent="0.45">
      <c r="A858" s="16" t="s">
        <v>8219</v>
      </c>
      <c r="B858" s="16">
        <v>20</v>
      </c>
      <c r="D858" s="16" t="s">
        <v>8221</v>
      </c>
      <c r="E858" s="16">
        <v>3</v>
      </c>
    </row>
    <row r="859" spans="1:5" x14ac:dyDescent="0.45">
      <c r="A859" s="16" t="s">
        <v>8219</v>
      </c>
      <c r="B859" s="16">
        <v>47</v>
      </c>
      <c r="D859" s="16" t="s">
        <v>8221</v>
      </c>
      <c r="E859" s="16">
        <v>3</v>
      </c>
    </row>
    <row r="860" spans="1:5" x14ac:dyDescent="0.45">
      <c r="A860" s="16" t="s">
        <v>8219</v>
      </c>
      <c r="B860" s="16">
        <v>13</v>
      </c>
      <c r="D860" s="16" t="s">
        <v>8221</v>
      </c>
      <c r="E860" s="16">
        <v>22</v>
      </c>
    </row>
    <row r="861" spans="1:5" x14ac:dyDescent="0.45">
      <c r="A861" s="16" t="s">
        <v>8219</v>
      </c>
      <c r="B861" s="16">
        <v>183</v>
      </c>
      <c r="D861" s="16" t="s">
        <v>8221</v>
      </c>
      <c r="E861" s="16">
        <v>4</v>
      </c>
    </row>
    <row r="862" spans="1:5" x14ac:dyDescent="0.45">
      <c r="A862" s="16" t="s">
        <v>8219</v>
      </c>
      <c r="B862" s="16">
        <v>21</v>
      </c>
      <c r="D862" s="16" t="s">
        <v>8221</v>
      </c>
      <c r="E862" s="16">
        <v>534</v>
      </c>
    </row>
    <row r="863" spans="1:5" x14ac:dyDescent="0.45">
      <c r="A863" s="16" t="s">
        <v>8219</v>
      </c>
      <c r="B863" s="16">
        <v>42</v>
      </c>
      <c r="D863" s="16" t="s">
        <v>8221</v>
      </c>
      <c r="E863" s="16">
        <v>12</v>
      </c>
    </row>
    <row r="864" spans="1:5" x14ac:dyDescent="0.45">
      <c r="A864" s="16" t="s">
        <v>8219</v>
      </c>
      <c r="B864" s="16">
        <v>54</v>
      </c>
      <c r="D864" s="16" t="s">
        <v>8221</v>
      </c>
      <c r="E864" s="16">
        <v>56</v>
      </c>
    </row>
    <row r="865" spans="1:5" x14ac:dyDescent="0.45">
      <c r="A865" s="16" t="s">
        <v>8219</v>
      </c>
      <c r="B865" s="16">
        <v>38</v>
      </c>
      <c r="D865" s="16" t="s">
        <v>8221</v>
      </c>
      <c r="E865" s="16">
        <v>11</v>
      </c>
    </row>
    <row r="866" spans="1:5" x14ac:dyDescent="0.45">
      <c r="A866" s="16" t="s">
        <v>8219</v>
      </c>
      <c r="B866" s="16">
        <v>64</v>
      </c>
      <c r="D866" s="16" t="s">
        <v>8221</v>
      </c>
      <c r="E866" s="16">
        <v>0</v>
      </c>
    </row>
    <row r="867" spans="1:5" x14ac:dyDescent="0.45">
      <c r="A867" s="16" t="s">
        <v>8219</v>
      </c>
      <c r="B867" s="16">
        <v>13</v>
      </c>
      <c r="D867" s="16" t="s">
        <v>8221</v>
      </c>
      <c r="E867" s="16">
        <v>12</v>
      </c>
    </row>
    <row r="868" spans="1:5" x14ac:dyDescent="0.45">
      <c r="A868" s="16" t="s">
        <v>8219</v>
      </c>
      <c r="B868" s="16">
        <v>33</v>
      </c>
      <c r="D868" s="16" t="s">
        <v>8221</v>
      </c>
      <c r="E868" s="16">
        <v>5</v>
      </c>
    </row>
    <row r="869" spans="1:5" x14ac:dyDescent="0.45">
      <c r="A869" s="16" t="s">
        <v>8219</v>
      </c>
      <c r="B869" s="16">
        <v>52</v>
      </c>
      <c r="D869" s="16" t="s">
        <v>8221</v>
      </c>
      <c r="E869" s="16">
        <v>24</v>
      </c>
    </row>
    <row r="870" spans="1:5" x14ac:dyDescent="0.45">
      <c r="A870" s="16" t="s">
        <v>8219</v>
      </c>
      <c r="B870" s="16">
        <v>107</v>
      </c>
      <c r="D870" s="16" t="s">
        <v>8221</v>
      </c>
      <c r="E870" s="16">
        <v>89</v>
      </c>
    </row>
    <row r="871" spans="1:5" x14ac:dyDescent="0.45">
      <c r="A871" s="16" t="s">
        <v>8219</v>
      </c>
      <c r="B871" s="16">
        <v>11</v>
      </c>
      <c r="D871" s="16" t="s">
        <v>8221</v>
      </c>
      <c r="E871" s="16">
        <v>1</v>
      </c>
    </row>
    <row r="872" spans="1:5" x14ac:dyDescent="0.45">
      <c r="A872" s="16" t="s">
        <v>8219</v>
      </c>
      <c r="B872" s="16">
        <v>34</v>
      </c>
      <c r="D872" s="16" t="s">
        <v>8221</v>
      </c>
      <c r="E872" s="16">
        <v>55</v>
      </c>
    </row>
    <row r="873" spans="1:5" x14ac:dyDescent="0.45">
      <c r="A873" s="16" t="s">
        <v>8219</v>
      </c>
      <c r="B873" s="16">
        <v>75</v>
      </c>
      <c r="D873" s="16" t="s">
        <v>8221</v>
      </c>
      <c r="E873" s="16">
        <v>2</v>
      </c>
    </row>
    <row r="874" spans="1:5" x14ac:dyDescent="0.45">
      <c r="A874" s="16" t="s">
        <v>8219</v>
      </c>
      <c r="B874" s="16">
        <v>26</v>
      </c>
      <c r="D874" s="16" t="s">
        <v>8221</v>
      </c>
      <c r="E874" s="16">
        <v>0</v>
      </c>
    </row>
    <row r="875" spans="1:5" x14ac:dyDescent="0.45">
      <c r="A875" s="16" t="s">
        <v>8219</v>
      </c>
      <c r="B875" s="16">
        <v>50</v>
      </c>
      <c r="D875" s="16" t="s">
        <v>8221</v>
      </c>
      <c r="E875" s="16">
        <v>4</v>
      </c>
    </row>
    <row r="876" spans="1:5" x14ac:dyDescent="0.45">
      <c r="A876" s="16" t="s">
        <v>8219</v>
      </c>
      <c r="B876" s="16">
        <v>80</v>
      </c>
      <c r="D876" s="16" t="s">
        <v>8221</v>
      </c>
      <c r="E876" s="16">
        <v>6</v>
      </c>
    </row>
    <row r="877" spans="1:5" x14ac:dyDescent="0.45">
      <c r="A877" s="16" t="s">
        <v>8219</v>
      </c>
      <c r="B877" s="16">
        <v>110</v>
      </c>
      <c r="D877" s="16" t="s">
        <v>8221</v>
      </c>
      <c r="E877" s="16">
        <v>4</v>
      </c>
    </row>
    <row r="878" spans="1:5" x14ac:dyDescent="0.45">
      <c r="A878" s="16" t="s">
        <v>8219</v>
      </c>
      <c r="B878" s="16">
        <v>77</v>
      </c>
      <c r="D878" s="16" t="s">
        <v>8221</v>
      </c>
      <c r="E878" s="16">
        <v>4</v>
      </c>
    </row>
    <row r="879" spans="1:5" x14ac:dyDescent="0.45">
      <c r="A879" s="16" t="s">
        <v>8219</v>
      </c>
      <c r="B879" s="16">
        <v>50</v>
      </c>
      <c r="D879" s="16" t="s">
        <v>8221</v>
      </c>
      <c r="E879" s="16">
        <v>2</v>
      </c>
    </row>
    <row r="880" spans="1:5" x14ac:dyDescent="0.45">
      <c r="A880" s="16" t="s">
        <v>8219</v>
      </c>
      <c r="B880" s="16">
        <v>145</v>
      </c>
      <c r="D880" s="16" t="s">
        <v>8221</v>
      </c>
      <c r="E880" s="16">
        <v>5</v>
      </c>
    </row>
    <row r="881" spans="1:5" x14ac:dyDescent="0.45">
      <c r="A881" s="16" t="s">
        <v>8219</v>
      </c>
      <c r="B881" s="16">
        <v>29</v>
      </c>
      <c r="D881" s="16" t="s">
        <v>8221</v>
      </c>
      <c r="E881" s="16">
        <v>83</v>
      </c>
    </row>
    <row r="882" spans="1:5" x14ac:dyDescent="0.45">
      <c r="A882" s="16" t="s">
        <v>8219</v>
      </c>
      <c r="B882" s="16">
        <v>114</v>
      </c>
      <c r="D882" s="16" t="s">
        <v>8221</v>
      </c>
      <c r="E882" s="16">
        <v>57</v>
      </c>
    </row>
    <row r="883" spans="1:5" x14ac:dyDescent="0.45">
      <c r="A883" s="16" t="s">
        <v>8219</v>
      </c>
      <c r="B883" s="16">
        <v>96</v>
      </c>
      <c r="D883" s="16" t="s">
        <v>8221</v>
      </c>
      <c r="E883" s="16">
        <v>311</v>
      </c>
    </row>
    <row r="884" spans="1:5" x14ac:dyDescent="0.45">
      <c r="A884" s="16" t="s">
        <v>8219</v>
      </c>
      <c r="B884" s="16">
        <v>31</v>
      </c>
      <c r="D884" s="16" t="s">
        <v>8221</v>
      </c>
      <c r="E884" s="16">
        <v>2</v>
      </c>
    </row>
    <row r="885" spans="1:5" x14ac:dyDescent="0.45">
      <c r="A885" s="16" t="s">
        <v>8219</v>
      </c>
      <c r="B885" s="16">
        <v>4883</v>
      </c>
      <c r="D885" s="16" t="s">
        <v>8221</v>
      </c>
      <c r="E885" s="16">
        <v>16</v>
      </c>
    </row>
    <row r="886" spans="1:5" x14ac:dyDescent="0.45">
      <c r="A886" s="16" t="s">
        <v>8219</v>
      </c>
      <c r="B886" s="16">
        <v>95</v>
      </c>
      <c r="D886" s="16" t="s">
        <v>8221</v>
      </c>
      <c r="E886" s="16">
        <v>9</v>
      </c>
    </row>
    <row r="887" spans="1:5" x14ac:dyDescent="0.45">
      <c r="A887" s="16" t="s">
        <v>8219</v>
      </c>
      <c r="B887" s="16">
        <v>2478</v>
      </c>
      <c r="D887" s="16" t="s">
        <v>8221</v>
      </c>
      <c r="E887" s="16">
        <v>1</v>
      </c>
    </row>
    <row r="888" spans="1:5" x14ac:dyDescent="0.45">
      <c r="A888" s="16" t="s">
        <v>8219</v>
      </c>
      <c r="B888" s="16">
        <v>1789</v>
      </c>
      <c r="D888" s="16" t="s">
        <v>8221</v>
      </c>
      <c r="E888" s="16">
        <v>12</v>
      </c>
    </row>
    <row r="889" spans="1:5" x14ac:dyDescent="0.45">
      <c r="A889" s="16" t="s">
        <v>8219</v>
      </c>
      <c r="B889" s="16">
        <v>680</v>
      </c>
      <c r="D889" s="16" t="s">
        <v>8221</v>
      </c>
      <c r="E889" s="16">
        <v>0</v>
      </c>
    </row>
    <row r="890" spans="1:5" x14ac:dyDescent="0.45">
      <c r="A890" s="16" t="s">
        <v>8219</v>
      </c>
      <c r="B890" s="16">
        <v>70</v>
      </c>
      <c r="D890" s="16" t="s">
        <v>8221</v>
      </c>
      <c r="E890" s="16">
        <v>20</v>
      </c>
    </row>
    <row r="891" spans="1:5" x14ac:dyDescent="0.45">
      <c r="A891" s="16" t="s">
        <v>8219</v>
      </c>
      <c r="B891" s="16">
        <v>23</v>
      </c>
      <c r="D891" s="16" t="s">
        <v>8221</v>
      </c>
      <c r="E891" s="16">
        <v>16</v>
      </c>
    </row>
    <row r="892" spans="1:5" x14ac:dyDescent="0.45">
      <c r="A892" s="16" t="s">
        <v>8219</v>
      </c>
      <c r="B892" s="16">
        <v>4245</v>
      </c>
      <c r="D892" s="16" t="s">
        <v>8221</v>
      </c>
      <c r="E892" s="16">
        <v>33</v>
      </c>
    </row>
    <row r="893" spans="1:5" x14ac:dyDescent="0.45">
      <c r="A893" s="16" t="s">
        <v>8219</v>
      </c>
      <c r="B893" s="16">
        <v>943</v>
      </c>
      <c r="D893" s="16" t="s">
        <v>8221</v>
      </c>
      <c r="E893" s="16">
        <v>2</v>
      </c>
    </row>
    <row r="894" spans="1:5" x14ac:dyDescent="0.45">
      <c r="A894" s="16" t="s">
        <v>8219</v>
      </c>
      <c r="B894" s="16">
        <v>1876</v>
      </c>
      <c r="D894" s="16" t="s">
        <v>8221</v>
      </c>
      <c r="E894" s="16">
        <v>6</v>
      </c>
    </row>
    <row r="895" spans="1:5" x14ac:dyDescent="0.45">
      <c r="A895" s="16" t="s">
        <v>8219</v>
      </c>
      <c r="B895" s="16">
        <v>834</v>
      </c>
      <c r="D895" s="16" t="s">
        <v>8221</v>
      </c>
      <c r="E895" s="16">
        <v>0</v>
      </c>
    </row>
    <row r="896" spans="1:5" x14ac:dyDescent="0.45">
      <c r="A896" s="16" t="s">
        <v>8219</v>
      </c>
      <c r="B896" s="16">
        <v>682</v>
      </c>
      <c r="D896" s="16" t="s">
        <v>8221</v>
      </c>
      <c r="E896" s="16">
        <v>3</v>
      </c>
    </row>
    <row r="897" spans="1:5" x14ac:dyDescent="0.45">
      <c r="A897" s="16" t="s">
        <v>8219</v>
      </c>
      <c r="B897" s="16">
        <v>147</v>
      </c>
      <c r="D897" s="16" t="s">
        <v>8221</v>
      </c>
      <c r="E897" s="16">
        <v>0</v>
      </c>
    </row>
    <row r="898" spans="1:5" x14ac:dyDescent="0.45">
      <c r="A898" s="16" t="s">
        <v>8219</v>
      </c>
      <c r="B898" s="16">
        <v>415</v>
      </c>
      <c r="D898" s="16" t="s">
        <v>8221</v>
      </c>
      <c r="E898" s="16">
        <v>3</v>
      </c>
    </row>
    <row r="899" spans="1:5" x14ac:dyDescent="0.45">
      <c r="A899" s="16" t="s">
        <v>8219</v>
      </c>
      <c r="B899" s="16">
        <v>290</v>
      </c>
      <c r="D899" s="16" t="s">
        <v>8221</v>
      </c>
      <c r="E899" s="16">
        <v>13</v>
      </c>
    </row>
    <row r="900" spans="1:5" x14ac:dyDescent="0.45">
      <c r="A900" s="16" t="s">
        <v>8219</v>
      </c>
      <c r="B900" s="16">
        <v>365</v>
      </c>
      <c r="D900" s="16" t="s">
        <v>8221</v>
      </c>
      <c r="E900" s="16">
        <v>6</v>
      </c>
    </row>
    <row r="901" spans="1:5" x14ac:dyDescent="0.45">
      <c r="A901" s="16" t="s">
        <v>8219</v>
      </c>
      <c r="B901" s="16">
        <v>660</v>
      </c>
      <c r="D901" s="16" t="s">
        <v>8221</v>
      </c>
      <c r="E901" s="16">
        <v>1</v>
      </c>
    </row>
    <row r="902" spans="1:5" x14ac:dyDescent="0.45">
      <c r="A902" s="16" t="s">
        <v>8219</v>
      </c>
      <c r="B902" s="16">
        <v>1356</v>
      </c>
      <c r="D902" s="16" t="s">
        <v>8221</v>
      </c>
      <c r="E902" s="16">
        <v>0</v>
      </c>
    </row>
    <row r="903" spans="1:5" x14ac:dyDescent="0.45">
      <c r="A903" s="16" t="s">
        <v>8219</v>
      </c>
      <c r="B903" s="16">
        <v>424</v>
      </c>
      <c r="D903" s="16" t="s">
        <v>8221</v>
      </c>
      <c r="E903" s="16">
        <v>5</v>
      </c>
    </row>
    <row r="904" spans="1:5" x14ac:dyDescent="0.45">
      <c r="A904" s="16" t="s">
        <v>8219</v>
      </c>
      <c r="B904" s="16">
        <v>33</v>
      </c>
      <c r="D904" s="16" t="s">
        <v>8221</v>
      </c>
      <c r="E904" s="16">
        <v>0</v>
      </c>
    </row>
    <row r="905" spans="1:5" x14ac:dyDescent="0.45">
      <c r="A905" s="16" t="s">
        <v>8219</v>
      </c>
      <c r="B905" s="16">
        <v>1633</v>
      </c>
      <c r="D905" s="16" t="s">
        <v>8221</v>
      </c>
      <c r="E905" s="16">
        <v>36</v>
      </c>
    </row>
    <row r="906" spans="1:5" x14ac:dyDescent="0.45">
      <c r="A906" s="16" t="s">
        <v>8219</v>
      </c>
      <c r="B906" s="16">
        <v>306</v>
      </c>
      <c r="D906" s="16" t="s">
        <v>8221</v>
      </c>
      <c r="E906" s="16">
        <v>1</v>
      </c>
    </row>
    <row r="907" spans="1:5" x14ac:dyDescent="0.45">
      <c r="A907" s="16" t="s">
        <v>8219</v>
      </c>
      <c r="B907" s="16">
        <v>205</v>
      </c>
      <c r="D907" s="16" t="s">
        <v>8221</v>
      </c>
      <c r="E907" s="16">
        <v>1</v>
      </c>
    </row>
    <row r="908" spans="1:5" x14ac:dyDescent="0.45">
      <c r="A908" s="16" t="s">
        <v>8219</v>
      </c>
      <c r="B908" s="16">
        <v>1281</v>
      </c>
      <c r="D908" s="16" t="s">
        <v>8221</v>
      </c>
      <c r="E908" s="16">
        <v>1</v>
      </c>
    </row>
    <row r="909" spans="1:5" x14ac:dyDescent="0.45">
      <c r="A909" s="16" t="s">
        <v>8219</v>
      </c>
      <c r="B909" s="16">
        <v>103</v>
      </c>
      <c r="D909" s="16" t="s">
        <v>8221</v>
      </c>
      <c r="E909" s="16">
        <v>9</v>
      </c>
    </row>
    <row r="910" spans="1:5" x14ac:dyDescent="0.45">
      <c r="A910" s="16" t="s">
        <v>8219</v>
      </c>
      <c r="B910" s="16">
        <v>1513</v>
      </c>
      <c r="D910" s="16" t="s">
        <v>8221</v>
      </c>
      <c r="E910" s="16">
        <v>1</v>
      </c>
    </row>
    <row r="911" spans="1:5" x14ac:dyDescent="0.45">
      <c r="A911" s="16" t="s">
        <v>8219</v>
      </c>
      <c r="B911" s="16">
        <v>405</v>
      </c>
      <c r="D911" s="16" t="s">
        <v>8221</v>
      </c>
      <c r="E911" s="16">
        <v>0</v>
      </c>
    </row>
    <row r="912" spans="1:5" x14ac:dyDescent="0.45">
      <c r="A912" s="16" t="s">
        <v>8219</v>
      </c>
      <c r="B912" s="16">
        <v>510</v>
      </c>
      <c r="D912" s="16" t="s">
        <v>8221</v>
      </c>
      <c r="E912" s="16">
        <v>1</v>
      </c>
    </row>
    <row r="913" spans="1:5" x14ac:dyDescent="0.45">
      <c r="A913" s="16" t="s">
        <v>8219</v>
      </c>
      <c r="B913" s="16">
        <v>1887</v>
      </c>
      <c r="D913" s="16" t="s">
        <v>8221</v>
      </c>
      <c r="E913" s="16">
        <v>1</v>
      </c>
    </row>
    <row r="914" spans="1:5" x14ac:dyDescent="0.45">
      <c r="A914" s="16" t="s">
        <v>8219</v>
      </c>
      <c r="B914" s="16">
        <v>701</v>
      </c>
      <c r="D914" s="16" t="s">
        <v>8221</v>
      </c>
      <c r="E914" s="16">
        <v>4</v>
      </c>
    </row>
    <row r="915" spans="1:5" x14ac:dyDescent="0.45">
      <c r="A915" s="16" t="s">
        <v>8219</v>
      </c>
      <c r="B915" s="16">
        <v>3863</v>
      </c>
      <c r="D915" s="16" t="s">
        <v>8221</v>
      </c>
      <c r="E915" s="16">
        <v>2</v>
      </c>
    </row>
    <row r="916" spans="1:5" x14ac:dyDescent="0.45">
      <c r="A916" s="16" t="s">
        <v>8219</v>
      </c>
      <c r="B916" s="16">
        <v>238</v>
      </c>
      <c r="D916" s="16" t="s">
        <v>8221</v>
      </c>
      <c r="E916" s="16">
        <v>2</v>
      </c>
    </row>
    <row r="917" spans="1:5" x14ac:dyDescent="0.45">
      <c r="A917" s="16" t="s">
        <v>8219</v>
      </c>
      <c r="B917" s="16">
        <v>2051</v>
      </c>
      <c r="D917" s="16" t="s">
        <v>8221</v>
      </c>
      <c r="E917" s="16">
        <v>2</v>
      </c>
    </row>
    <row r="918" spans="1:5" x14ac:dyDescent="0.45">
      <c r="A918" s="16" t="s">
        <v>8219</v>
      </c>
      <c r="B918" s="16">
        <v>402</v>
      </c>
      <c r="D918" s="16" t="s">
        <v>8221</v>
      </c>
      <c r="E918" s="16">
        <v>0</v>
      </c>
    </row>
    <row r="919" spans="1:5" x14ac:dyDescent="0.45">
      <c r="A919" s="16" t="s">
        <v>8219</v>
      </c>
      <c r="B919" s="16">
        <v>253</v>
      </c>
      <c r="D919" s="16" t="s">
        <v>8221</v>
      </c>
      <c r="E919" s="16">
        <v>2</v>
      </c>
    </row>
    <row r="920" spans="1:5" x14ac:dyDescent="0.45">
      <c r="A920" s="16" t="s">
        <v>8219</v>
      </c>
      <c r="B920" s="16">
        <v>473</v>
      </c>
      <c r="D920" s="16" t="s">
        <v>8221</v>
      </c>
      <c r="E920" s="16">
        <v>4</v>
      </c>
    </row>
    <row r="921" spans="1:5" x14ac:dyDescent="0.45">
      <c r="A921" s="16" t="s">
        <v>8219</v>
      </c>
      <c r="B921" s="16">
        <v>821</v>
      </c>
      <c r="D921" s="16" t="s">
        <v>8221</v>
      </c>
      <c r="E921" s="16">
        <v>2</v>
      </c>
    </row>
    <row r="922" spans="1:5" x14ac:dyDescent="0.45">
      <c r="A922" s="16" t="s">
        <v>8219</v>
      </c>
      <c r="B922" s="16">
        <v>388</v>
      </c>
      <c r="D922" s="16" t="s">
        <v>8221</v>
      </c>
      <c r="E922" s="16">
        <v>0</v>
      </c>
    </row>
    <row r="923" spans="1:5" x14ac:dyDescent="0.45">
      <c r="A923" s="16" t="s">
        <v>8219</v>
      </c>
      <c r="B923" s="16">
        <v>813</v>
      </c>
      <c r="D923" s="16" t="s">
        <v>8221</v>
      </c>
      <c r="E923" s="16">
        <v>1</v>
      </c>
    </row>
    <row r="924" spans="1:5" x14ac:dyDescent="0.45">
      <c r="A924" s="16" t="s">
        <v>8219</v>
      </c>
      <c r="B924" s="16">
        <v>1945</v>
      </c>
      <c r="D924" s="16" t="s">
        <v>8221</v>
      </c>
      <c r="E924" s="16">
        <v>0</v>
      </c>
    </row>
    <row r="925" spans="1:5" x14ac:dyDescent="0.45">
      <c r="A925" s="16" t="s">
        <v>8219</v>
      </c>
      <c r="B925" s="16">
        <v>1637</v>
      </c>
      <c r="D925" s="16" t="s">
        <v>8221</v>
      </c>
      <c r="E925" s="16">
        <v>2</v>
      </c>
    </row>
    <row r="926" spans="1:5" x14ac:dyDescent="0.45">
      <c r="A926" s="16" t="s">
        <v>8219</v>
      </c>
      <c r="B926" s="16">
        <v>1375</v>
      </c>
      <c r="D926" s="16" t="s">
        <v>8221</v>
      </c>
      <c r="E926" s="16">
        <v>7</v>
      </c>
    </row>
    <row r="927" spans="1:5" x14ac:dyDescent="0.45">
      <c r="A927" s="16" t="s">
        <v>8219</v>
      </c>
      <c r="B927" s="16">
        <v>17</v>
      </c>
      <c r="D927" s="16" t="s">
        <v>8221</v>
      </c>
      <c r="E927" s="16">
        <v>5</v>
      </c>
    </row>
    <row r="928" spans="1:5" x14ac:dyDescent="0.45">
      <c r="A928" s="16" t="s">
        <v>8219</v>
      </c>
      <c r="B928" s="16">
        <v>354</v>
      </c>
      <c r="D928" s="16" t="s">
        <v>8221</v>
      </c>
      <c r="E928" s="16">
        <v>0</v>
      </c>
    </row>
    <row r="929" spans="1:5" x14ac:dyDescent="0.45">
      <c r="A929" s="16" t="s">
        <v>8219</v>
      </c>
      <c r="B929" s="16">
        <v>191</v>
      </c>
      <c r="D929" s="16" t="s">
        <v>8221</v>
      </c>
      <c r="E929" s="16">
        <v>0</v>
      </c>
    </row>
    <row r="930" spans="1:5" x14ac:dyDescent="0.45">
      <c r="A930" s="16" t="s">
        <v>8219</v>
      </c>
      <c r="B930" s="16">
        <v>303</v>
      </c>
      <c r="D930" s="16" t="s">
        <v>8221</v>
      </c>
      <c r="E930" s="16">
        <v>0</v>
      </c>
    </row>
    <row r="931" spans="1:5" x14ac:dyDescent="0.45">
      <c r="A931" s="16" t="s">
        <v>8219</v>
      </c>
      <c r="B931" s="16">
        <v>137</v>
      </c>
      <c r="D931" s="16" t="s">
        <v>8221</v>
      </c>
      <c r="E931" s="16">
        <v>2</v>
      </c>
    </row>
    <row r="932" spans="1:5" x14ac:dyDescent="0.45">
      <c r="A932" s="16" t="s">
        <v>8219</v>
      </c>
      <c r="B932" s="16">
        <v>41</v>
      </c>
      <c r="D932" s="16" t="s">
        <v>8221</v>
      </c>
      <c r="E932" s="16">
        <v>0</v>
      </c>
    </row>
    <row r="933" spans="1:5" x14ac:dyDescent="0.45">
      <c r="A933" s="16" t="s">
        <v>8219</v>
      </c>
      <c r="B933" s="16">
        <v>398</v>
      </c>
      <c r="D933" s="16" t="s">
        <v>8221</v>
      </c>
      <c r="E933" s="16">
        <v>0</v>
      </c>
    </row>
    <row r="934" spans="1:5" x14ac:dyDescent="0.45">
      <c r="A934" s="16" t="s">
        <v>8219</v>
      </c>
      <c r="B934" s="16">
        <v>1737</v>
      </c>
      <c r="D934" s="16" t="s">
        <v>8221</v>
      </c>
      <c r="E934" s="16">
        <v>28</v>
      </c>
    </row>
    <row r="935" spans="1:5" x14ac:dyDescent="0.45">
      <c r="A935" s="16" t="s">
        <v>8219</v>
      </c>
      <c r="B935" s="16">
        <v>971</v>
      </c>
      <c r="D935" s="16" t="s">
        <v>8221</v>
      </c>
      <c r="E935" s="16">
        <v>2</v>
      </c>
    </row>
    <row r="936" spans="1:5" x14ac:dyDescent="0.45">
      <c r="A936" s="16" t="s">
        <v>8219</v>
      </c>
      <c r="B936" s="16">
        <v>183</v>
      </c>
      <c r="D936" s="16" t="s">
        <v>8221</v>
      </c>
      <c r="E936" s="16">
        <v>0</v>
      </c>
    </row>
    <row r="937" spans="1:5" x14ac:dyDescent="0.45">
      <c r="A937" s="16" t="s">
        <v>8219</v>
      </c>
      <c r="B937" s="16">
        <v>4562</v>
      </c>
      <c r="D937" s="16" t="s">
        <v>8221</v>
      </c>
      <c r="E937" s="16">
        <v>0</v>
      </c>
    </row>
    <row r="938" spans="1:5" x14ac:dyDescent="0.45">
      <c r="A938" s="16" t="s">
        <v>8219</v>
      </c>
      <c r="B938" s="16">
        <v>26457</v>
      </c>
      <c r="D938" s="16" t="s">
        <v>8221</v>
      </c>
      <c r="E938" s="16">
        <v>0</v>
      </c>
    </row>
    <row r="939" spans="1:5" x14ac:dyDescent="0.45">
      <c r="A939" s="16" t="s">
        <v>8219</v>
      </c>
      <c r="B939" s="16">
        <v>162</v>
      </c>
      <c r="D939" s="16" t="s">
        <v>8221</v>
      </c>
      <c r="E939" s="16">
        <v>4</v>
      </c>
    </row>
    <row r="940" spans="1:5" x14ac:dyDescent="0.45">
      <c r="A940" s="16" t="s">
        <v>8219</v>
      </c>
      <c r="B940" s="16">
        <v>479</v>
      </c>
      <c r="D940" s="16" t="s">
        <v>8221</v>
      </c>
      <c r="E940" s="16">
        <v>12</v>
      </c>
    </row>
    <row r="941" spans="1:5" x14ac:dyDescent="0.45">
      <c r="A941" s="16" t="s">
        <v>8219</v>
      </c>
      <c r="B941" s="16">
        <v>426</v>
      </c>
      <c r="D941" s="16" t="s">
        <v>8221</v>
      </c>
      <c r="E941" s="16">
        <v>0</v>
      </c>
    </row>
    <row r="942" spans="1:5" x14ac:dyDescent="0.45">
      <c r="A942" s="16" t="s">
        <v>8219</v>
      </c>
      <c r="B942" s="16">
        <v>450</v>
      </c>
      <c r="D942" s="16" t="s">
        <v>8221</v>
      </c>
      <c r="E942" s="16">
        <v>33</v>
      </c>
    </row>
    <row r="943" spans="1:5" x14ac:dyDescent="0.45">
      <c r="A943" s="16" t="s">
        <v>8219</v>
      </c>
      <c r="B943" s="16">
        <v>1780</v>
      </c>
      <c r="D943" s="16" t="s">
        <v>8221</v>
      </c>
      <c r="E943" s="16">
        <v>0</v>
      </c>
    </row>
    <row r="944" spans="1:5" x14ac:dyDescent="0.45">
      <c r="A944" s="16" t="s">
        <v>8219</v>
      </c>
      <c r="B944" s="16">
        <v>122</v>
      </c>
      <c r="D944" s="16" t="s">
        <v>8221</v>
      </c>
      <c r="E944" s="16">
        <v>4</v>
      </c>
    </row>
    <row r="945" spans="1:5" x14ac:dyDescent="0.45">
      <c r="A945" s="16" t="s">
        <v>8219</v>
      </c>
      <c r="B945" s="16">
        <v>95</v>
      </c>
      <c r="D945" s="16" t="s">
        <v>8221</v>
      </c>
      <c r="E945" s="16">
        <v>0</v>
      </c>
    </row>
    <row r="946" spans="1:5" x14ac:dyDescent="0.45">
      <c r="A946" s="16" t="s">
        <v>8219</v>
      </c>
      <c r="B946" s="16">
        <v>325</v>
      </c>
      <c r="D946" s="16" t="s">
        <v>8221</v>
      </c>
      <c r="E946" s="16">
        <v>11</v>
      </c>
    </row>
    <row r="947" spans="1:5" x14ac:dyDescent="0.45">
      <c r="A947" s="16" t="s">
        <v>8219</v>
      </c>
      <c r="B947" s="16">
        <v>353</v>
      </c>
      <c r="D947" s="16" t="s">
        <v>8221</v>
      </c>
      <c r="E947" s="16">
        <v>1</v>
      </c>
    </row>
    <row r="948" spans="1:5" x14ac:dyDescent="0.45">
      <c r="A948" s="16" t="s">
        <v>8219</v>
      </c>
      <c r="B948" s="16">
        <v>105</v>
      </c>
      <c r="D948" s="16" t="s">
        <v>8221</v>
      </c>
      <c r="E948" s="16">
        <v>5</v>
      </c>
    </row>
    <row r="949" spans="1:5" x14ac:dyDescent="0.45">
      <c r="A949" s="16" t="s">
        <v>8219</v>
      </c>
      <c r="B949" s="16">
        <v>729</v>
      </c>
      <c r="D949" s="16" t="s">
        <v>8221</v>
      </c>
      <c r="E949" s="16">
        <v>0</v>
      </c>
    </row>
    <row r="950" spans="1:5" x14ac:dyDescent="0.45">
      <c r="A950" s="16" t="s">
        <v>8219</v>
      </c>
      <c r="B950" s="16">
        <v>454</v>
      </c>
      <c r="D950" s="16" t="s">
        <v>8221</v>
      </c>
      <c r="E950" s="16">
        <v>1</v>
      </c>
    </row>
    <row r="951" spans="1:5" x14ac:dyDescent="0.45">
      <c r="A951" s="16" t="s">
        <v>8219</v>
      </c>
      <c r="B951" s="16">
        <v>539</v>
      </c>
      <c r="D951" s="16" t="s">
        <v>8221</v>
      </c>
      <c r="E951" s="16">
        <v>1</v>
      </c>
    </row>
    <row r="952" spans="1:5" x14ac:dyDescent="0.45">
      <c r="A952" s="16" t="s">
        <v>8219</v>
      </c>
      <c r="B952" s="16">
        <v>79</v>
      </c>
      <c r="D952" s="16" t="s">
        <v>8221</v>
      </c>
      <c r="E952" s="16">
        <v>6</v>
      </c>
    </row>
    <row r="953" spans="1:5" x14ac:dyDescent="0.45">
      <c r="A953" s="16" t="s">
        <v>8219</v>
      </c>
      <c r="B953" s="16">
        <v>94</v>
      </c>
      <c r="D953" s="16" t="s">
        <v>8221</v>
      </c>
      <c r="E953" s="16">
        <v>8</v>
      </c>
    </row>
    <row r="954" spans="1:5" x14ac:dyDescent="0.45">
      <c r="A954" s="16" t="s">
        <v>8219</v>
      </c>
      <c r="B954" s="16">
        <v>625</v>
      </c>
      <c r="D954" s="16" t="s">
        <v>8221</v>
      </c>
      <c r="E954" s="16">
        <v>1</v>
      </c>
    </row>
    <row r="955" spans="1:5" x14ac:dyDescent="0.45">
      <c r="A955" s="16" t="s">
        <v>8219</v>
      </c>
      <c r="B955" s="16">
        <v>508</v>
      </c>
      <c r="D955" s="16" t="s">
        <v>8221</v>
      </c>
      <c r="E955" s="16">
        <v>0</v>
      </c>
    </row>
    <row r="956" spans="1:5" x14ac:dyDescent="0.45">
      <c r="A956" s="16" t="s">
        <v>8219</v>
      </c>
      <c r="B956" s="16">
        <v>531</v>
      </c>
      <c r="D956" s="16" t="s">
        <v>8221</v>
      </c>
      <c r="E956" s="16">
        <v>2</v>
      </c>
    </row>
    <row r="957" spans="1:5" x14ac:dyDescent="0.45">
      <c r="A957" s="16" t="s">
        <v>8219</v>
      </c>
      <c r="B957" s="16">
        <v>158</v>
      </c>
      <c r="D957" s="16" t="s">
        <v>8221</v>
      </c>
      <c r="E957" s="16">
        <v>1</v>
      </c>
    </row>
    <row r="958" spans="1:5" x14ac:dyDescent="0.45">
      <c r="A958" s="16" t="s">
        <v>8219</v>
      </c>
      <c r="B958" s="16">
        <v>508</v>
      </c>
      <c r="D958" s="16" t="s">
        <v>8221</v>
      </c>
      <c r="E958" s="16">
        <v>0</v>
      </c>
    </row>
    <row r="959" spans="1:5" x14ac:dyDescent="0.45">
      <c r="A959" s="16" t="s">
        <v>8219</v>
      </c>
      <c r="B959" s="16">
        <v>644</v>
      </c>
      <c r="D959" s="16" t="s">
        <v>8221</v>
      </c>
      <c r="E959" s="16">
        <v>1</v>
      </c>
    </row>
    <row r="960" spans="1:5" x14ac:dyDescent="0.45">
      <c r="A960" s="16" t="s">
        <v>8219</v>
      </c>
      <c r="B960" s="16">
        <v>848</v>
      </c>
      <c r="D960" s="16" t="s">
        <v>8221</v>
      </c>
      <c r="E960" s="16">
        <v>19</v>
      </c>
    </row>
    <row r="961" spans="1:5" x14ac:dyDescent="0.45">
      <c r="A961" s="16" t="s">
        <v>8219</v>
      </c>
      <c r="B961" s="16">
        <v>429</v>
      </c>
      <c r="D961" s="16" t="s">
        <v>8221</v>
      </c>
      <c r="E961" s="16">
        <v>27</v>
      </c>
    </row>
    <row r="962" spans="1:5" x14ac:dyDescent="0.45">
      <c r="A962" s="16" t="s">
        <v>8219</v>
      </c>
      <c r="B962" s="16">
        <v>204</v>
      </c>
      <c r="D962" s="16" t="s">
        <v>8221</v>
      </c>
      <c r="E962" s="16">
        <v>7</v>
      </c>
    </row>
    <row r="963" spans="1:5" x14ac:dyDescent="0.45">
      <c r="A963" s="16" t="s">
        <v>8219</v>
      </c>
      <c r="B963" s="16">
        <v>379</v>
      </c>
      <c r="D963" s="16" t="s">
        <v>8221</v>
      </c>
      <c r="E963" s="16">
        <v>14</v>
      </c>
    </row>
    <row r="964" spans="1:5" x14ac:dyDescent="0.45">
      <c r="A964" s="16" t="s">
        <v>8219</v>
      </c>
      <c r="B964" s="16">
        <v>271</v>
      </c>
      <c r="D964" s="16" t="s">
        <v>8221</v>
      </c>
      <c r="E964" s="16">
        <v>5</v>
      </c>
    </row>
    <row r="965" spans="1:5" x14ac:dyDescent="0.45">
      <c r="A965" s="16" t="s">
        <v>8219</v>
      </c>
      <c r="B965" s="16">
        <v>120</v>
      </c>
      <c r="D965" s="16" t="s">
        <v>8221</v>
      </c>
      <c r="E965" s="16">
        <v>30</v>
      </c>
    </row>
    <row r="966" spans="1:5" x14ac:dyDescent="0.45">
      <c r="A966" s="16" t="s">
        <v>8219</v>
      </c>
      <c r="B966" s="16">
        <v>140</v>
      </c>
      <c r="D966" s="16" t="s">
        <v>8221</v>
      </c>
      <c r="E966" s="16">
        <v>1</v>
      </c>
    </row>
    <row r="967" spans="1:5" x14ac:dyDescent="0.45">
      <c r="A967" s="16" t="s">
        <v>8219</v>
      </c>
      <c r="B967" s="16">
        <v>193</v>
      </c>
      <c r="D967" s="16" t="s">
        <v>8221</v>
      </c>
      <c r="E967" s="16">
        <v>0</v>
      </c>
    </row>
    <row r="968" spans="1:5" x14ac:dyDescent="0.45">
      <c r="A968" s="16" t="s">
        <v>8219</v>
      </c>
      <c r="B968" s="16">
        <v>180</v>
      </c>
      <c r="D968" s="16" t="s">
        <v>8221</v>
      </c>
      <c r="E968" s="16">
        <v>60</v>
      </c>
    </row>
    <row r="969" spans="1:5" x14ac:dyDescent="0.45">
      <c r="A969" s="16" t="s">
        <v>8219</v>
      </c>
      <c r="B969" s="16">
        <v>263</v>
      </c>
      <c r="D969" s="16" t="s">
        <v>8221</v>
      </c>
      <c r="E969" s="16">
        <v>84</v>
      </c>
    </row>
    <row r="970" spans="1:5" x14ac:dyDescent="0.45">
      <c r="A970" s="16" t="s">
        <v>8219</v>
      </c>
      <c r="B970" s="16">
        <v>217</v>
      </c>
      <c r="D970" s="16" t="s">
        <v>8221</v>
      </c>
      <c r="E970" s="16">
        <v>47</v>
      </c>
    </row>
    <row r="971" spans="1:5" x14ac:dyDescent="0.45">
      <c r="A971" s="16" t="s">
        <v>8219</v>
      </c>
      <c r="B971" s="16">
        <v>443</v>
      </c>
      <c r="D971" s="16" t="s">
        <v>8221</v>
      </c>
      <c r="E971" s="16">
        <v>66</v>
      </c>
    </row>
    <row r="972" spans="1:5" x14ac:dyDescent="0.45">
      <c r="A972" s="16" t="s">
        <v>8219</v>
      </c>
      <c r="B972" s="16">
        <v>1373</v>
      </c>
      <c r="D972" s="16" t="s">
        <v>8221</v>
      </c>
      <c r="E972" s="16">
        <v>171</v>
      </c>
    </row>
    <row r="973" spans="1:5" x14ac:dyDescent="0.45">
      <c r="A973" s="16" t="s">
        <v>8219</v>
      </c>
      <c r="B973" s="16">
        <v>742</v>
      </c>
      <c r="D973" s="16" t="s">
        <v>8221</v>
      </c>
      <c r="E973" s="16">
        <v>29</v>
      </c>
    </row>
    <row r="974" spans="1:5" x14ac:dyDescent="0.45">
      <c r="A974" s="16" t="s">
        <v>8219</v>
      </c>
      <c r="B974" s="16">
        <v>170</v>
      </c>
      <c r="D974" s="16" t="s">
        <v>8221</v>
      </c>
      <c r="E974" s="16">
        <v>9</v>
      </c>
    </row>
    <row r="975" spans="1:5" x14ac:dyDescent="0.45">
      <c r="A975" s="16" t="s">
        <v>8219</v>
      </c>
      <c r="B975" s="16">
        <v>242</v>
      </c>
      <c r="D975" s="16" t="s">
        <v>8221</v>
      </c>
      <c r="E975" s="16">
        <v>27</v>
      </c>
    </row>
    <row r="976" spans="1:5" x14ac:dyDescent="0.45">
      <c r="A976" s="16" t="s">
        <v>8219</v>
      </c>
      <c r="B976" s="16">
        <v>541</v>
      </c>
      <c r="D976" s="16" t="s">
        <v>8221</v>
      </c>
      <c r="E976" s="16">
        <v>2</v>
      </c>
    </row>
    <row r="977" spans="1:5" x14ac:dyDescent="0.45">
      <c r="A977" s="16" t="s">
        <v>8219</v>
      </c>
      <c r="B977" s="16">
        <v>121</v>
      </c>
      <c r="D977" s="16" t="s">
        <v>8221</v>
      </c>
      <c r="E977" s="16">
        <v>3</v>
      </c>
    </row>
    <row r="978" spans="1:5" x14ac:dyDescent="0.45">
      <c r="A978" s="16" t="s">
        <v>8219</v>
      </c>
      <c r="B978" s="16">
        <v>621</v>
      </c>
      <c r="D978" s="16" t="s">
        <v>8221</v>
      </c>
      <c r="E978" s="16">
        <v>4</v>
      </c>
    </row>
    <row r="979" spans="1:5" x14ac:dyDescent="0.45">
      <c r="A979" s="16" t="s">
        <v>8219</v>
      </c>
      <c r="B979" s="16">
        <v>101</v>
      </c>
      <c r="D979" s="16" t="s">
        <v>8221</v>
      </c>
      <c r="E979" s="16">
        <v>2</v>
      </c>
    </row>
    <row r="980" spans="1:5" x14ac:dyDescent="0.45">
      <c r="A980" s="16" t="s">
        <v>8219</v>
      </c>
      <c r="B980" s="16">
        <v>554</v>
      </c>
      <c r="D980" s="16" t="s">
        <v>8221</v>
      </c>
      <c r="E980" s="16">
        <v>20</v>
      </c>
    </row>
    <row r="981" spans="1:5" x14ac:dyDescent="0.45">
      <c r="A981" s="16" t="s">
        <v>8219</v>
      </c>
      <c r="B981" s="16">
        <v>666</v>
      </c>
      <c r="D981" s="16" t="s">
        <v>8221</v>
      </c>
      <c r="E981" s="16">
        <v>3</v>
      </c>
    </row>
    <row r="982" spans="1:5" x14ac:dyDescent="0.45">
      <c r="A982" s="16" t="s">
        <v>8219</v>
      </c>
      <c r="B982" s="16">
        <v>410</v>
      </c>
      <c r="D982" s="16" t="s">
        <v>8221</v>
      </c>
      <c r="E982" s="16">
        <v>4</v>
      </c>
    </row>
    <row r="983" spans="1:5" x14ac:dyDescent="0.45">
      <c r="A983" s="16" t="s">
        <v>8219</v>
      </c>
      <c r="B983" s="16">
        <v>375</v>
      </c>
      <c r="D983" s="16" t="s">
        <v>8221</v>
      </c>
      <c r="E983" s="16">
        <v>1</v>
      </c>
    </row>
    <row r="984" spans="1:5" x14ac:dyDescent="0.45">
      <c r="A984" s="16" t="s">
        <v>8219</v>
      </c>
      <c r="B984" s="16">
        <v>1364</v>
      </c>
      <c r="D984" s="16" t="s">
        <v>8221</v>
      </c>
      <c r="E984" s="16">
        <v>0</v>
      </c>
    </row>
    <row r="985" spans="1:5" x14ac:dyDescent="0.45">
      <c r="A985" s="16" t="s">
        <v>8219</v>
      </c>
      <c r="B985" s="16">
        <v>35</v>
      </c>
      <c r="D985" s="16" t="s">
        <v>8221</v>
      </c>
      <c r="E985" s="16">
        <v>0</v>
      </c>
    </row>
    <row r="986" spans="1:5" x14ac:dyDescent="0.45">
      <c r="A986" s="16" t="s">
        <v>8219</v>
      </c>
      <c r="B986" s="16">
        <v>203</v>
      </c>
      <c r="D986" s="16" t="s">
        <v>8221</v>
      </c>
      <c r="E986" s="16">
        <v>14</v>
      </c>
    </row>
    <row r="987" spans="1:5" x14ac:dyDescent="0.45">
      <c r="A987" s="16" t="s">
        <v>8219</v>
      </c>
      <c r="B987" s="16">
        <v>49</v>
      </c>
      <c r="D987" s="16" t="s">
        <v>8221</v>
      </c>
      <c r="E987" s="16">
        <v>1</v>
      </c>
    </row>
    <row r="988" spans="1:5" x14ac:dyDescent="0.45">
      <c r="A988" s="16" t="s">
        <v>8219</v>
      </c>
      <c r="B988" s="16">
        <v>5812</v>
      </c>
      <c r="D988" s="16" t="s">
        <v>8221</v>
      </c>
      <c r="E988" s="16">
        <v>118</v>
      </c>
    </row>
    <row r="989" spans="1:5" x14ac:dyDescent="0.45">
      <c r="A989" s="16" t="s">
        <v>8219</v>
      </c>
      <c r="B989" s="16">
        <v>1556</v>
      </c>
      <c r="D989" s="16" t="s">
        <v>8221</v>
      </c>
      <c r="E989" s="16">
        <v>2</v>
      </c>
    </row>
    <row r="990" spans="1:5" x14ac:dyDescent="0.45">
      <c r="A990" s="16" t="s">
        <v>8219</v>
      </c>
      <c r="B990" s="16">
        <v>65</v>
      </c>
      <c r="D990" s="16" t="s">
        <v>8221</v>
      </c>
      <c r="E990" s="16">
        <v>1</v>
      </c>
    </row>
    <row r="991" spans="1:5" x14ac:dyDescent="0.45">
      <c r="A991" s="16" t="s">
        <v>8219</v>
      </c>
      <c r="B991" s="16">
        <v>10</v>
      </c>
      <c r="D991" s="16" t="s">
        <v>8221</v>
      </c>
      <c r="E991" s="16">
        <v>3</v>
      </c>
    </row>
    <row r="992" spans="1:5" x14ac:dyDescent="0.45">
      <c r="A992" s="16" t="s">
        <v>8219</v>
      </c>
      <c r="B992" s="16">
        <v>76</v>
      </c>
      <c r="D992" s="16" t="s">
        <v>8221</v>
      </c>
      <c r="E992" s="16">
        <v>1</v>
      </c>
    </row>
    <row r="993" spans="1:5" x14ac:dyDescent="0.45">
      <c r="A993" s="16" t="s">
        <v>8219</v>
      </c>
      <c r="B993" s="16">
        <v>263</v>
      </c>
      <c r="D993" s="16" t="s">
        <v>8221</v>
      </c>
      <c r="E993" s="16">
        <v>3</v>
      </c>
    </row>
    <row r="994" spans="1:5" x14ac:dyDescent="0.45">
      <c r="A994" s="16" t="s">
        <v>8219</v>
      </c>
      <c r="B994" s="16">
        <v>1530</v>
      </c>
      <c r="D994" s="16" t="s">
        <v>8221</v>
      </c>
      <c r="E994" s="16">
        <v>38</v>
      </c>
    </row>
    <row r="995" spans="1:5" x14ac:dyDescent="0.45">
      <c r="A995" s="16" t="s">
        <v>8219</v>
      </c>
      <c r="B995" s="16">
        <v>278</v>
      </c>
      <c r="D995" s="16" t="s">
        <v>8221</v>
      </c>
      <c r="E995" s="16">
        <v>52</v>
      </c>
    </row>
    <row r="996" spans="1:5" x14ac:dyDescent="0.45">
      <c r="A996" s="16" t="s">
        <v>8219</v>
      </c>
      <c r="B996" s="16">
        <v>350</v>
      </c>
      <c r="D996" s="16" t="s">
        <v>8221</v>
      </c>
      <c r="E996" s="16">
        <v>2</v>
      </c>
    </row>
    <row r="997" spans="1:5" x14ac:dyDescent="0.45">
      <c r="A997" s="16" t="s">
        <v>8219</v>
      </c>
      <c r="B997" s="16">
        <v>470</v>
      </c>
      <c r="D997" s="16" t="s">
        <v>8221</v>
      </c>
      <c r="E997" s="16">
        <v>0</v>
      </c>
    </row>
    <row r="998" spans="1:5" x14ac:dyDescent="0.45">
      <c r="A998" s="16" t="s">
        <v>8219</v>
      </c>
      <c r="B998" s="16">
        <v>3</v>
      </c>
      <c r="D998" s="16" t="s">
        <v>8221</v>
      </c>
      <c r="E998" s="16">
        <v>4</v>
      </c>
    </row>
    <row r="999" spans="1:5" x14ac:dyDescent="0.45">
      <c r="A999" s="16" t="s">
        <v>8219</v>
      </c>
      <c r="B999" s="16">
        <v>8200</v>
      </c>
      <c r="D999" s="16" t="s">
        <v>8221</v>
      </c>
      <c r="E999" s="16">
        <v>4</v>
      </c>
    </row>
    <row r="1000" spans="1:5" x14ac:dyDescent="0.45">
      <c r="A1000" s="16" t="s">
        <v>8219</v>
      </c>
      <c r="B1000" s="16">
        <v>8359</v>
      </c>
      <c r="D1000" s="16" t="s">
        <v>8221</v>
      </c>
      <c r="E1000" s="16">
        <v>18</v>
      </c>
    </row>
    <row r="1001" spans="1:5" x14ac:dyDescent="0.45">
      <c r="A1001" s="16" t="s">
        <v>8219</v>
      </c>
      <c r="B1001" s="16">
        <v>188</v>
      </c>
      <c r="D1001" s="16" t="s">
        <v>8221</v>
      </c>
      <c r="E1001" s="16">
        <v>0</v>
      </c>
    </row>
    <row r="1002" spans="1:5" x14ac:dyDescent="0.45">
      <c r="A1002" s="16" t="s">
        <v>8219</v>
      </c>
      <c r="B1002" s="16">
        <v>48</v>
      </c>
      <c r="D1002" s="16" t="s">
        <v>8221</v>
      </c>
      <c r="E1002" s="16">
        <v>22</v>
      </c>
    </row>
    <row r="1003" spans="1:5" x14ac:dyDescent="0.45">
      <c r="A1003" s="16" t="s">
        <v>8219</v>
      </c>
      <c r="B1003" s="16">
        <v>607</v>
      </c>
      <c r="D1003" s="16" t="s">
        <v>8221</v>
      </c>
      <c r="E1003" s="16">
        <v>49</v>
      </c>
    </row>
    <row r="1004" spans="1:5" x14ac:dyDescent="0.45">
      <c r="A1004" s="16" t="s">
        <v>8219</v>
      </c>
      <c r="B1004" s="16">
        <v>50</v>
      </c>
      <c r="D1004" s="16" t="s">
        <v>8221</v>
      </c>
      <c r="E1004" s="16">
        <v>19</v>
      </c>
    </row>
    <row r="1005" spans="1:5" x14ac:dyDescent="0.45">
      <c r="A1005" s="16" t="s">
        <v>8219</v>
      </c>
      <c r="B1005" s="16">
        <v>55</v>
      </c>
      <c r="D1005" s="16" t="s">
        <v>8221</v>
      </c>
      <c r="E1005" s="16">
        <v>4</v>
      </c>
    </row>
    <row r="1006" spans="1:5" x14ac:dyDescent="0.45">
      <c r="A1006" s="16" t="s">
        <v>8219</v>
      </c>
      <c r="B1006" s="16">
        <v>38</v>
      </c>
      <c r="D1006" s="16" t="s">
        <v>8221</v>
      </c>
      <c r="E1006" s="16">
        <v>4</v>
      </c>
    </row>
    <row r="1007" spans="1:5" x14ac:dyDescent="0.45">
      <c r="A1007" s="16" t="s">
        <v>8219</v>
      </c>
      <c r="B1007" s="16">
        <v>25</v>
      </c>
      <c r="D1007" s="16" t="s">
        <v>8221</v>
      </c>
      <c r="E1007" s="16">
        <v>2</v>
      </c>
    </row>
    <row r="1008" spans="1:5" x14ac:dyDescent="0.45">
      <c r="A1008" s="16" t="s">
        <v>8219</v>
      </c>
      <c r="B1008" s="16">
        <v>46</v>
      </c>
      <c r="D1008" s="16" t="s">
        <v>8221</v>
      </c>
      <c r="E1008" s="16">
        <v>0</v>
      </c>
    </row>
    <row r="1009" spans="1:5" x14ac:dyDescent="0.45">
      <c r="A1009" s="16" t="s">
        <v>8219</v>
      </c>
      <c r="B1009" s="16">
        <v>83</v>
      </c>
      <c r="D1009" s="16" t="s">
        <v>8221</v>
      </c>
      <c r="E1009" s="16">
        <v>0</v>
      </c>
    </row>
    <row r="1010" spans="1:5" x14ac:dyDescent="0.45">
      <c r="A1010" s="16" t="s">
        <v>8219</v>
      </c>
      <c r="B1010" s="16">
        <v>35</v>
      </c>
      <c r="D1010" s="16" t="s">
        <v>8221</v>
      </c>
      <c r="E1010" s="16">
        <v>14</v>
      </c>
    </row>
    <row r="1011" spans="1:5" x14ac:dyDescent="0.45">
      <c r="A1011" s="16" t="s">
        <v>8219</v>
      </c>
      <c r="B1011" s="16">
        <v>25</v>
      </c>
      <c r="D1011" s="16" t="s">
        <v>8221</v>
      </c>
      <c r="E1011" s="16">
        <v>8</v>
      </c>
    </row>
    <row r="1012" spans="1:5" x14ac:dyDescent="0.45">
      <c r="A1012" s="16" t="s">
        <v>8219</v>
      </c>
      <c r="B1012" s="16">
        <v>75</v>
      </c>
      <c r="D1012" s="16" t="s">
        <v>8221</v>
      </c>
      <c r="E1012" s="16">
        <v>0</v>
      </c>
    </row>
    <row r="1013" spans="1:5" x14ac:dyDescent="0.45">
      <c r="A1013" s="16" t="s">
        <v>8219</v>
      </c>
      <c r="B1013" s="16">
        <v>62</v>
      </c>
      <c r="D1013" s="16" t="s">
        <v>8221</v>
      </c>
      <c r="E1013" s="16">
        <v>15</v>
      </c>
    </row>
    <row r="1014" spans="1:5" x14ac:dyDescent="0.45">
      <c r="A1014" s="16" t="s">
        <v>8219</v>
      </c>
      <c r="B1014" s="16">
        <v>160</v>
      </c>
      <c r="D1014" s="16" t="s">
        <v>8221</v>
      </c>
      <c r="E1014" s="16">
        <v>33</v>
      </c>
    </row>
    <row r="1015" spans="1:5" x14ac:dyDescent="0.45">
      <c r="A1015" s="16" t="s">
        <v>8219</v>
      </c>
      <c r="B1015" s="16">
        <v>246</v>
      </c>
      <c r="D1015" s="16" t="s">
        <v>8221</v>
      </c>
      <c r="E1015" s="16">
        <v>2</v>
      </c>
    </row>
    <row r="1016" spans="1:5" x14ac:dyDescent="0.45">
      <c r="A1016" s="16" t="s">
        <v>8219</v>
      </c>
      <c r="B1016" s="16">
        <v>55</v>
      </c>
      <c r="D1016" s="16" t="s">
        <v>8221</v>
      </c>
      <c r="E1016" s="16">
        <v>6</v>
      </c>
    </row>
    <row r="1017" spans="1:5" x14ac:dyDescent="0.45">
      <c r="A1017" s="16" t="s">
        <v>8219</v>
      </c>
      <c r="B1017" s="16">
        <v>23</v>
      </c>
      <c r="D1017" s="16" t="s">
        <v>8221</v>
      </c>
      <c r="E1017" s="16">
        <v>2</v>
      </c>
    </row>
    <row r="1018" spans="1:5" x14ac:dyDescent="0.45">
      <c r="A1018" s="16" t="s">
        <v>8219</v>
      </c>
      <c r="B1018" s="16">
        <v>72</v>
      </c>
      <c r="D1018" s="16" t="s">
        <v>8221</v>
      </c>
      <c r="E1018" s="16">
        <v>0</v>
      </c>
    </row>
    <row r="1019" spans="1:5" x14ac:dyDescent="0.45">
      <c r="A1019" s="16" t="s">
        <v>8219</v>
      </c>
      <c r="B1019" s="16">
        <v>22</v>
      </c>
      <c r="D1019" s="16" t="s">
        <v>8221</v>
      </c>
      <c r="E1019" s="16">
        <v>4</v>
      </c>
    </row>
    <row r="1020" spans="1:5" x14ac:dyDescent="0.45">
      <c r="A1020" s="16" t="s">
        <v>8219</v>
      </c>
      <c r="B1020" s="16">
        <v>14</v>
      </c>
      <c r="D1020" s="16" t="s">
        <v>8221</v>
      </c>
      <c r="E1020" s="16">
        <v>1</v>
      </c>
    </row>
    <row r="1021" spans="1:5" x14ac:dyDescent="0.45">
      <c r="A1021" s="16" t="s">
        <v>8219</v>
      </c>
      <c r="B1021" s="16">
        <v>38</v>
      </c>
      <c r="D1021" s="16" t="s">
        <v>8221</v>
      </c>
      <c r="E1021" s="16">
        <v>3</v>
      </c>
    </row>
    <row r="1022" spans="1:5" x14ac:dyDescent="0.45">
      <c r="A1022" s="16" t="s">
        <v>8219</v>
      </c>
      <c r="B1022" s="16">
        <v>32</v>
      </c>
      <c r="D1022" s="16" t="s">
        <v>8221</v>
      </c>
      <c r="E1022" s="16">
        <v>4</v>
      </c>
    </row>
    <row r="1023" spans="1:5" x14ac:dyDescent="0.45">
      <c r="A1023" s="16" t="s">
        <v>8219</v>
      </c>
      <c r="B1023" s="16">
        <v>63</v>
      </c>
      <c r="D1023" s="16" t="s">
        <v>8221</v>
      </c>
      <c r="E1023" s="16">
        <v>0</v>
      </c>
    </row>
    <row r="1024" spans="1:5" x14ac:dyDescent="0.45">
      <c r="A1024" s="16" t="s">
        <v>8219</v>
      </c>
      <c r="B1024" s="16">
        <v>27</v>
      </c>
      <c r="D1024" s="16" t="s">
        <v>8221</v>
      </c>
      <c r="E1024" s="16">
        <v>4</v>
      </c>
    </row>
    <row r="1025" spans="1:5" x14ac:dyDescent="0.45">
      <c r="A1025" s="16" t="s">
        <v>8219</v>
      </c>
      <c r="B1025" s="16">
        <v>44</v>
      </c>
      <c r="D1025" s="16" t="s">
        <v>8221</v>
      </c>
      <c r="E1025" s="16">
        <v>3</v>
      </c>
    </row>
    <row r="1026" spans="1:5" x14ac:dyDescent="0.45">
      <c r="A1026" s="16" t="s">
        <v>8219</v>
      </c>
      <c r="B1026" s="16">
        <v>38</v>
      </c>
      <c r="D1026" s="16" t="s">
        <v>8221</v>
      </c>
      <c r="E1026" s="16">
        <v>34</v>
      </c>
    </row>
    <row r="1027" spans="1:5" x14ac:dyDescent="0.45">
      <c r="A1027" s="16" t="s">
        <v>8219</v>
      </c>
      <c r="B1027" s="16">
        <v>115</v>
      </c>
      <c r="D1027" s="16" t="s">
        <v>8221</v>
      </c>
      <c r="E1027" s="16">
        <v>2</v>
      </c>
    </row>
    <row r="1028" spans="1:5" x14ac:dyDescent="0.45">
      <c r="A1028" s="16" t="s">
        <v>8219</v>
      </c>
      <c r="B1028" s="16">
        <v>37</v>
      </c>
      <c r="D1028" s="16" t="s">
        <v>8221</v>
      </c>
      <c r="E1028" s="16">
        <v>33</v>
      </c>
    </row>
    <row r="1029" spans="1:5" x14ac:dyDescent="0.45">
      <c r="A1029" s="16" t="s">
        <v>8219</v>
      </c>
      <c r="B1029" s="16">
        <v>99</v>
      </c>
      <c r="D1029" s="16" t="s">
        <v>8221</v>
      </c>
      <c r="E1029" s="16">
        <v>0</v>
      </c>
    </row>
    <row r="1030" spans="1:5" x14ac:dyDescent="0.45">
      <c r="A1030" s="16" t="s">
        <v>8219</v>
      </c>
      <c r="B1030" s="16">
        <v>44</v>
      </c>
      <c r="D1030" s="16" t="s">
        <v>8221</v>
      </c>
      <c r="E1030" s="16">
        <v>0</v>
      </c>
    </row>
    <row r="1031" spans="1:5" x14ac:dyDescent="0.45">
      <c r="A1031" s="16" t="s">
        <v>8219</v>
      </c>
      <c r="B1031" s="16">
        <v>58</v>
      </c>
      <c r="D1031" s="16" t="s">
        <v>8221</v>
      </c>
      <c r="E1031" s="16">
        <v>1</v>
      </c>
    </row>
    <row r="1032" spans="1:5" x14ac:dyDescent="0.45">
      <c r="A1032" s="16" t="s">
        <v>8219</v>
      </c>
      <c r="B1032" s="16">
        <v>191</v>
      </c>
      <c r="D1032" s="16" t="s">
        <v>8221</v>
      </c>
      <c r="E1032" s="16">
        <v>13</v>
      </c>
    </row>
    <row r="1033" spans="1:5" x14ac:dyDescent="0.45">
      <c r="A1033" s="16" t="s">
        <v>8219</v>
      </c>
      <c r="B1033" s="16">
        <v>40</v>
      </c>
      <c r="D1033" s="16" t="s">
        <v>8221</v>
      </c>
      <c r="E1033" s="16">
        <v>2</v>
      </c>
    </row>
    <row r="1034" spans="1:5" x14ac:dyDescent="0.45">
      <c r="A1034" s="16" t="s">
        <v>8219</v>
      </c>
      <c r="B1034" s="16">
        <v>38</v>
      </c>
      <c r="D1034" s="16" t="s">
        <v>8221</v>
      </c>
      <c r="E1034" s="16">
        <v>36</v>
      </c>
    </row>
    <row r="1035" spans="1:5" x14ac:dyDescent="0.45">
      <c r="A1035" s="16" t="s">
        <v>8219</v>
      </c>
      <c r="B1035" s="16">
        <v>39</v>
      </c>
      <c r="D1035" s="16" t="s">
        <v>8221</v>
      </c>
      <c r="E1035" s="16">
        <v>1</v>
      </c>
    </row>
    <row r="1036" spans="1:5" x14ac:dyDescent="0.45">
      <c r="A1036" s="16" t="s">
        <v>8219</v>
      </c>
      <c r="B1036" s="16">
        <v>11</v>
      </c>
      <c r="D1036" s="16" t="s">
        <v>8221</v>
      </c>
      <c r="E1036" s="16">
        <v>15</v>
      </c>
    </row>
    <row r="1037" spans="1:5" x14ac:dyDescent="0.45">
      <c r="A1037" s="16" t="s">
        <v>8219</v>
      </c>
      <c r="B1037" s="16">
        <v>107</v>
      </c>
      <c r="D1037" s="16" t="s">
        <v>8221</v>
      </c>
      <c r="E1037" s="16">
        <v>1</v>
      </c>
    </row>
    <row r="1038" spans="1:5" x14ac:dyDescent="0.45">
      <c r="A1038" s="16" t="s">
        <v>8219</v>
      </c>
      <c r="B1038" s="16">
        <v>147</v>
      </c>
      <c r="D1038" s="16" t="s">
        <v>8221</v>
      </c>
      <c r="E1038" s="16">
        <v>0</v>
      </c>
    </row>
    <row r="1039" spans="1:5" x14ac:dyDescent="0.45">
      <c r="A1039" s="16" t="s">
        <v>8219</v>
      </c>
      <c r="B1039" s="16">
        <v>36</v>
      </c>
      <c r="D1039" s="16" t="s">
        <v>8221</v>
      </c>
      <c r="E1039" s="16">
        <v>1</v>
      </c>
    </row>
    <row r="1040" spans="1:5" x14ac:dyDescent="0.45">
      <c r="A1040" s="16" t="s">
        <v>8219</v>
      </c>
      <c r="B1040" s="16">
        <v>92</v>
      </c>
      <c r="D1040" s="16" t="s">
        <v>8221</v>
      </c>
      <c r="E1040" s="16">
        <v>0</v>
      </c>
    </row>
    <row r="1041" spans="1:5" x14ac:dyDescent="0.45">
      <c r="A1041" s="16" t="s">
        <v>8219</v>
      </c>
      <c r="B1041" s="16">
        <v>35</v>
      </c>
      <c r="D1041" s="16" t="s">
        <v>8221</v>
      </c>
      <c r="E1041" s="16">
        <v>0</v>
      </c>
    </row>
    <row r="1042" spans="1:5" x14ac:dyDescent="0.45">
      <c r="A1042" s="16" t="s">
        <v>8219</v>
      </c>
      <c r="B1042" s="16">
        <v>17</v>
      </c>
      <c r="D1042" s="16" t="s">
        <v>8221</v>
      </c>
      <c r="E1042" s="16">
        <v>1</v>
      </c>
    </row>
    <row r="1043" spans="1:5" x14ac:dyDescent="0.45">
      <c r="A1043" s="16" t="s">
        <v>8219</v>
      </c>
      <c r="B1043" s="16">
        <v>22</v>
      </c>
      <c r="D1043" s="16" t="s">
        <v>8221</v>
      </c>
      <c r="E1043" s="16">
        <v>39</v>
      </c>
    </row>
    <row r="1044" spans="1:5" x14ac:dyDescent="0.45">
      <c r="A1044" s="16" t="s">
        <v>8219</v>
      </c>
      <c r="B1044" s="16">
        <v>69</v>
      </c>
      <c r="D1044" s="16" t="s">
        <v>8221</v>
      </c>
      <c r="E1044" s="16">
        <v>0</v>
      </c>
    </row>
    <row r="1045" spans="1:5" x14ac:dyDescent="0.45">
      <c r="A1045" s="16" t="s">
        <v>8219</v>
      </c>
      <c r="B1045" s="16">
        <v>13</v>
      </c>
      <c r="D1045" s="16" t="s">
        <v>8221</v>
      </c>
      <c r="E1045" s="16">
        <v>0</v>
      </c>
    </row>
    <row r="1046" spans="1:5" x14ac:dyDescent="0.45">
      <c r="A1046" s="16" t="s">
        <v>8219</v>
      </c>
      <c r="B1046" s="16">
        <v>58</v>
      </c>
      <c r="D1046" s="16" t="s">
        <v>8221</v>
      </c>
      <c r="E1046" s="16">
        <v>3</v>
      </c>
    </row>
    <row r="1047" spans="1:5" x14ac:dyDescent="0.45">
      <c r="A1047" s="16" t="s">
        <v>8219</v>
      </c>
      <c r="B1047" s="16">
        <v>44</v>
      </c>
      <c r="D1047" s="16" t="s">
        <v>8221</v>
      </c>
      <c r="E1047" s="16">
        <v>1</v>
      </c>
    </row>
    <row r="1048" spans="1:5" x14ac:dyDescent="0.45">
      <c r="A1048" s="16" t="s">
        <v>8219</v>
      </c>
      <c r="B1048" s="16">
        <v>83</v>
      </c>
      <c r="D1048" s="16" t="s">
        <v>8221</v>
      </c>
      <c r="E1048" s="16">
        <v>13</v>
      </c>
    </row>
    <row r="1049" spans="1:5" x14ac:dyDescent="0.45">
      <c r="A1049" s="16" t="s">
        <v>8219</v>
      </c>
      <c r="B1049" s="16">
        <v>117</v>
      </c>
      <c r="D1049" s="16" t="s">
        <v>8221</v>
      </c>
      <c r="E1049" s="16">
        <v>0</v>
      </c>
    </row>
    <row r="1050" spans="1:5" x14ac:dyDescent="0.45">
      <c r="A1050" s="16" t="s">
        <v>8219</v>
      </c>
      <c r="B1050" s="16">
        <v>32</v>
      </c>
      <c r="D1050" s="16" t="s">
        <v>8221</v>
      </c>
      <c r="E1050" s="16">
        <v>6</v>
      </c>
    </row>
    <row r="1051" spans="1:5" x14ac:dyDescent="0.45">
      <c r="A1051" s="16" t="s">
        <v>8219</v>
      </c>
      <c r="B1051" s="16">
        <v>8</v>
      </c>
      <c r="D1051" s="16" t="s">
        <v>8221</v>
      </c>
      <c r="E1051" s="16">
        <v>0</v>
      </c>
    </row>
    <row r="1052" spans="1:5" x14ac:dyDescent="0.45">
      <c r="A1052" s="16" t="s">
        <v>8219</v>
      </c>
      <c r="B1052" s="16">
        <v>340</v>
      </c>
      <c r="D1052" s="16" t="s">
        <v>8221</v>
      </c>
      <c r="E1052" s="16">
        <v>14</v>
      </c>
    </row>
    <row r="1053" spans="1:5" x14ac:dyDescent="0.45">
      <c r="A1053" s="16" t="s">
        <v>8219</v>
      </c>
      <c r="B1053" s="16">
        <v>7</v>
      </c>
      <c r="D1053" s="16" t="s">
        <v>8221</v>
      </c>
      <c r="E1053" s="16">
        <v>5</v>
      </c>
    </row>
    <row r="1054" spans="1:5" x14ac:dyDescent="0.45">
      <c r="A1054" s="16" t="s">
        <v>8219</v>
      </c>
      <c r="B1054" s="16">
        <v>19</v>
      </c>
      <c r="D1054" s="16" t="s">
        <v>8221</v>
      </c>
      <c r="E1054" s="16">
        <v>6</v>
      </c>
    </row>
    <row r="1055" spans="1:5" x14ac:dyDescent="0.45">
      <c r="A1055" s="16" t="s">
        <v>8219</v>
      </c>
      <c r="B1055" s="16">
        <v>47</v>
      </c>
      <c r="D1055" s="16" t="s">
        <v>8221</v>
      </c>
      <c r="E1055" s="16">
        <v>15</v>
      </c>
    </row>
    <row r="1056" spans="1:5" x14ac:dyDescent="0.45">
      <c r="A1056" s="16" t="s">
        <v>8219</v>
      </c>
      <c r="B1056" s="16">
        <v>13</v>
      </c>
      <c r="D1056" s="16" t="s">
        <v>8221</v>
      </c>
      <c r="E1056" s="16">
        <v>0</v>
      </c>
    </row>
    <row r="1057" spans="1:5" x14ac:dyDescent="0.45">
      <c r="A1057" s="16" t="s">
        <v>8219</v>
      </c>
      <c r="B1057" s="16">
        <v>90</v>
      </c>
      <c r="D1057" s="16" t="s">
        <v>8221</v>
      </c>
      <c r="E1057" s="16">
        <v>1</v>
      </c>
    </row>
    <row r="1058" spans="1:5" x14ac:dyDescent="0.45">
      <c r="A1058" s="16" t="s">
        <v>8219</v>
      </c>
      <c r="B1058" s="16">
        <v>63</v>
      </c>
      <c r="D1058" s="16" t="s">
        <v>8221</v>
      </c>
      <c r="E1058" s="16">
        <v>9</v>
      </c>
    </row>
    <row r="1059" spans="1:5" x14ac:dyDescent="0.45">
      <c r="A1059" s="16" t="s">
        <v>8219</v>
      </c>
      <c r="B1059" s="16">
        <v>26</v>
      </c>
      <c r="D1059" s="16" t="s">
        <v>8221</v>
      </c>
      <c r="E1059" s="16">
        <v>3</v>
      </c>
    </row>
    <row r="1060" spans="1:5" x14ac:dyDescent="0.45">
      <c r="A1060" s="16" t="s">
        <v>8219</v>
      </c>
      <c r="B1060" s="16">
        <v>71</v>
      </c>
      <c r="D1060" s="16" t="s">
        <v>8221</v>
      </c>
      <c r="E1060" s="16">
        <v>3</v>
      </c>
    </row>
    <row r="1061" spans="1:5" x14ac:dyDescent="0.45">
      <c r="A1061" s="16" t="s">
        <v>8219</v>
      </c>
      <c r="B1061" s="16">
        <v>38</v>
      </c>
      <c r="D1061" s="16" t="s">
        <v>8221</v>
      </c>
      <c r="E1061" s="16">
        <v>1</v>
      </c>
    </row>
    <row r="1062" spans="1:5" x14ac:dyDescent="0.45">
      <c r="A1062" s="16" t="s">
        <v>8219</v>
      </c>
      <c r="B1062" s="16">
        <v>859</v>
      </c>
      <c r="D1062" s="16" t="s">
        <v>8221</v>
      </c>
      <c r="E1062" s="16">
        <v>3</v>
      </c>
    </row>
    <row r="1063" spans="1:5" x14ac:dyDescent="0.45">
      <c r="A1063" s="16" t="s">
        <v>8219</v>
      </c>
      <c r="B1063" s="16">
        <v>21</v>
      </c>
      <c r="D1063" s="16" t="s">
        <v>8221</v>
      </c>
      <c r="E1063" s="16">
        <v>0</v>
      </c>
    </row>
    <row r="1064" spans="1:5" x14ac:dyDescent="0.45">
      <c r="A1064" s="16" t="s">
        <v>8219</v>
      </c>
      <c r="B1064" s="16">
        <v>78</v>
      </c>
      <c r="D1064" s="16" t="s">
        <v>8221</v>
      </c>
      <c r="E1064" s="16">
        <v>2</v>
      </c>
    </row>
    <row r="1065" spans="1:5" x14ac:dyDescent="0.45">
      <c r="A1065" s="16" t="s">
        <v>8219</v>
      </c>
      <c r="B1065" s="16">
        <v>53</v>
      </c>
      <c r="D1065" s="16" t="s">
        <v>8221</v>
      </c>
      <c r="E1065" s="16">
        <v>10</v>
      </c>
    </row>
    <row r="1066" spans="1:5" x14ac:dyDescent="0.45">
      <c r="A1066" s="16" t="s">
        <v>8219</v>
      </c>
      <c r="B1066" s="16">
        <v>356</v>
      </c>
      <c r="D1066" s="16" t="s">
        <v>8221</v>
      </c>
      <c r="E1066" s="16">
        <v>60</v>
      </c>
    </row>
    <row r="1067" spans="1:5" x14ac:dyDescent="0.45">
      <c r="A1067" s="16" t="s">
        <v>8219</v>
      </c>
      <c r="B1067" s="16">
        <v>279</v>
      </c>
      <c r="D1067" s="16" t="s">
        <v>8221</v>
      </c>
      <c r="E1067" s="16">
        <v>5</v>
      </c>
    </row>
    <row r="1068" spans="1:5" x14ac:dyDescent="0.45">
      <c r="A1068" s="16" t="s">
        <v>8219</v>
      </c>
      <c r="B1068" s="16">
        <v>266</v>
      </c>
      <c r="D1068" s="16" t="s">
        <v>8221</v>
      </c>
      <c r="E1068" s="16">
        <v>9</v>
      </c>
    </row>
    <row r="1069" spans="1:5" x14ac:dyDescent="0.45">
      <c r="A1069" s="16" t="s">
        <v>8219</v>
      </c>
      <c r="B1069" s="16">
        <v>623</v>
      </c>
      <c r="D1069" s="16" t="s">
        <v>8221</v>
      </c>
      <c r="E1069" s="16">
        <v>13</v>
      </c>
    </row>
    <row r="1070" spans="1:5" x14ac:dyDescent="0.45">
      <c r="A1070" s="16" t="s">
        <v>8219</v>
      </c>
      <c r="B1070" s="16">
        <v>392</v>
      </c>
      <c r="D1070" s="16" t="s">
        <v>8221</v>
      </c>
      <c r="E1070" s="16">
        <v>0</v>
      </c>
    </row>
    <row r="1071" spans="1:5" x14ac:dyDescent="0.45">
      <c r="A1071" s="16" t="s">
        <v>8219</v>
      </c>
      <c r="B1071" s="16">
        <v>3562</v>
      </c>
      <c r="D1071" s="16" t="s">
        <v>8221</v>
      </c>
      <c r="E1071" s="16">
        <v>8</v>
      </c>
    </row>
    <row r="1072" spans="1:5" x14ac:dyDescent="0.45">
      <c r="A1072" s="16" t="s">
        <v>8219</v>
      </c>
      <c r="B1072" s="16">
        <v>514</v>
      </c>
      <c r="D1072" s="16" t="s">
        <v>8221</v>
      </c>
      <c r="E1072" s="16">
        <v>3</v>
      </c>
    </row>
    <row r="1073" spans="1:5" x14ac:dyDescent="0.45">
      <c r="A1073" s="16" t="s">
        <v>8219</v>
      </c>
      <c r="B1073" s="16">
        <v>88</v>
      </c>
      <c r="D1073" s="16" t="s">
        <v>8221</v>
      </c>
      <c r="E1073" s="16">
        <v>3</v>
      </c>
    </row>
    <row r="1074" spans="1:5" x14ac:dyDescent="0.45">
      <c r="A1074" s="16" t="s">
        <v>8219</v>
      </c>
      <c r="B1074" s="16">
        <v>537</v>
      </c>
      <c r="D1074" s="16" t="s">
        <v>8221</v>
      </c>
      <c r="E1074" s="16">
        <v>0</v>
      </c>
    </row>
    <row r="1075" spans="1:5" x14ac:dyDescent="0.45">
      <c r="A1075" s="16" t="s">
        <v>8219</v>
      </c>
      <c r="B1075" s="16">
        <v>25</v>
      </c>
      <c r="D1075" s="16" t="s">
        <v>8221</v>
      </c>
      <c r="E1075" s="16">
        <v>6</v>
      </c>
    </row>
    <row r="1076" spans="1:5" x14ac:dyDescent="0.45">
      <c r="A1076" s="16" t="s">
        <v>8219</v>
      </c>
      <c r="B1076" s="16">
        <v>3238</v>
      </c>
      <c r="D1076" s="16" t="s">
        <v>8221</v>
      </c>
      <c r="E1076" s="16">
        <v>4</v>
      </c>
    </row>
    <row r="1077" spans="1:5" x14ac:dyDescent="0.45">
      <c r="A1077" s="16" t="s">
        <v>8219</v>
      </c>
      <c r="B1077" s="16">
        <v>897</v>
      </c>
      <c r="D1077" s="16" t="s">
        <v>8221</v>
      </c>
      <c r="E1077" s="16">
        <v>1</v>
      </c>
    </row>
    <row r="1078" spans="1:5" x14ac:dyDescent="0.45">
      <c r="A1078" s="16" t="s">
        <v>8219</v>
      </c>
      <c r="B1078" s="16">
        <v>878</v>
      </c>
      <c r="D1078" s="16" t="s">
        <v>8221</v>
      </c>
      <c r="E1078" s="16">
        <v>29</v>
      </c>
    </row>
    <row r="1079" spans="1:5" x14ac:dyDescent="0.45">
      <c r="A1079" s="16" t="s">
        <v>8219</v>
      </c>
      <c r="B1079" s="16">
        <v>115</v>
      </c>
      <c r="D1079" s="16" t="s">
        <v>8221</v>
      </c>
      <c r="E1079" s="16">
        <v>0</v>
      </c>
    </row>
    <row r="1080" spans="1:5" x14ac:dyDescent="0.45">
      <c r="A1080" s="16" t="s">
        <v>8219</v>
      </c>
      <c r="B1080" s="16">
        <v>234</v>
      </c>
      <c r="D1080" s="16" t="s">
        <v>8221</v>
      </c>
      <c r="E1080" s="16">
        <v>4</v>
      </c>
    </row>
    <row r="1081" spans="1:5" x14ac:dyDescent="0.45">
      <c r="A1081" s="16" t="s">
        <v>8219</v>
      </c>
      <c r="B1081" s="16">
        <v>4330</v>
      </c>
      <c r="D1081" s="16" t="s">
        <v>8221</v>
      </c>
      <c r="E1081" s="16">
        <v>5</v>
      </c>
    </row>
    <row r="1082" spans="1:5" x14ac:dyDescent="0.45">
      <c r="A1082" s="16" t="s">
        <v>8219</v>
      </c>
      <c r="B1082" s="16">
        <v>651</v>
      </c>
      <c r="D1082" s="16" t="s">
        <v>8221</v>
      </c>
      <c r="E1082" s="16">
        <v>4</v>
      </c>
    </row>
    <row r="1083" spans="1:5" x14ac:dyDescent="0.45">
      <c r="A1083" s="16" t="s">
        <v>8219</v>
      </c>
      <c r="B1083" s="16">
        <v>251</v>
      </c>
      <c r="D1083" s="16" t="s">
        <v>8221</v>
      </c>
      <c r="E1083" s="16">
        <v>5</v>
      </c>
    </row>
    <row r="1084" spans="1:5" x14ac:dyDescent="0.45">
      <c r="A1084" s="16" t="s">
        <v>8219</v>
      </c>
      <c r="B1084" s="16">
        <v>263</v>
      </c>
      <c r="D1084" s="16" t="s">
        <v>8221</v>
      </c>
      <c r="E1084" s="16">
        <v>1</v>
      </c>
    </row>
    <row r="1085" spans="1:5" x14ac:dyDescent="0.45">
      <c r="A1085" s="16" t="s">
        <v>8219</v>
      </c>
      <c r="B1085" s="16">
        <v>28</v>
      </c>
      <c r="D1085" s="16" t="s">
        <v>8221</v>
      </c>
      <c r="E1085" s="16">
        <v>1</v>
      </c>
    </row>
    <row r="1086" spans="1:5" x14ac:dyDescent="0.45">
      <c r="A1086" s="16" t="s">
        <v>8219</v>
      </c>
      <c r="B1086" s="16">
        <v>721</v>
      </c>
      <c r="D1086" s="16" t="s">
        <v>8221</v>
      </c>
      <c r="E1086" s="16">
        <v>0</v>
      </c>
    </row>
    <row r="1087" spans="1:5" x14ac:dyDescent="0.45">
      <c r="A1087" s="16" t="s">
        <v>8219</v>
      </c>
      <c r="B1087" s="16">
        <v>50</v>
      </c>
      <c r="D1087" s="16" t="s">
        <v>8221</v>
      </c>
      <c r="E1087" s="16">
        <v>14</v>
      </c>
    </row>
    <row r="1088" spans="1:5" x14ac:dyDescent="0.45">
      <c r="A1088" s="16" t="s">
        <v>8219</v>
      </c>
      <c r="B1088" s="16">
        <v>73</v>
      </c>
      <c r="D1088" s="16" t="s">
        <v>8221</v>
      </c>
      <c r="E1088" s="16">
        <v>3</v>
      </c>
    </row>
    <row r="1089" spans="1:5" x14ac:dyDescent="0.45">
      <c r="A1089" s="16" t="s">
        <v>8219</v>
      </c>
      <c r="B1089" s="16">
        <v>27</v>
      </c>
      <c r="D1089" s="16" t="s">
        <v>8221</v>
      </c>
      <c r="E1089" s="16">
        <v>10</v>
      </c>
    </row>
    <row r="1090" spans="1:5" x14ac:dyDescent="0.45">
      <c r="A1090" s="16" t="s">
        <v>8219</v>
      </c>
      <c r="B1090" s="16">
        <v>34</v>
      </c>
      <c r="D1090" s="16" t="s">
        <v>8221</v>
      </c>
      <c r="E1090" s="16">
        <v>17</v>
      </c>
    </row>
    <row r="1091" spans="1:5" x14ac:dyDescent="0.45">
      <c r="A1091" s="16" t="s">
        <v>8219</v>
      </c>
      <c r="B1091" s="16">
        <v>7</v>
      </c>
      <c r="D1091" s="16" t="s">
        <v>8221</v>
      </c>
      <c r="E1091" s="16">
        <v>2</v>
      </c>
    </row>
    <row r="1092" spans="1:5" x14ac:dyDescent="0.45">
      <c r="A1092" s="16" t="s">
        <v>8219</v>
      </c>
      <c r="B1092" s="16">
        <v>24</v>
      </c>
      <c r="D1092" s="16" t="s">
        <v>8221</v>
      </c>
      <c r="E1092" s="16">
        <v>0</v>
      </c>
    </row>
    <row r="1093" spans="1:5" x14ac:dyDescent="0.45">
      <c r="A1093" s="16" t="s">
        <v>8219</v>
      </c>
      <c r="B1093" s="16">
        <v>15</v>
      </c>
      <c r="D1093" s="16" t="s">
        <v>8221</v>
      </c>
      <c r="E1093" s="16">
        <v>4</v>
      </c>
    </row>
    <row r="1094" spans="1:5" x14ac:dyDescent="0.45">
      <c r="A1094" s="16" t="s">
        <v>8219</v>
      </c>
      <c r="B1094" s="16">
        <v>72</v>
      </c>
      <c r="D1094" s="16" t="s">
        <v>8221</v>
      </c>
      <c r="E1094" s="16">
        <v>12</v>
      </c>
    </row>
    <row r="1095" spans="1:5" x14ac:dyDescent="0.45">
      <c r="A1095" s="16" t="s">
        <v>8219</v>
      </c>
      <c r="B1095" s="16">
        <v>120</v>
      </c>
      <c r="D1095" s="16" t="s">
        <v>8221</v>
      </c>
      <c r="E1095" s="16">
        <v>3</v>
      </c>
    </row>
    <row r="1096" spans="1:5" x14ac:dyDescent="0.45">
      <c r="A1096" s="16" t="s">
        <v>8219</v>
      </c>
      <c r="B1096" s="16">
        <v>123</v>
      </c>
      <c r="D1096" s="16" t="s">
        <v>8221</v>
      </c>
      <c r="E1096" s="16">
        <v>12</v>
      </c>
    </row>
    <row r="1097" spans="1:5" x14ac:dyDescent="0.45">
      <c r="A1097" s="16" t="s">
        <v>8219</v>
      </c>
      <c r="B1097" s="16">
        <v>1</v>
      </c>
      <c r="D1097" s="16" t="s">
        <v>8221</v>
      </c>
      <c r="E1097" s="16">
        <v>0</v>
      </c>
    </row>
    <row r="1098" spans="1:5" x14ac:dyDescent="0.45">
      <c r="A1098" s="16" t="s">
        <v>8219</v>
      </c>
      <c r="B1098" s="16">
        <v>24</v>
      </c>
      <c r="D1098" s="16" t="s">
        <v>8221</v>
      </c>
      <c r="E1098" s="16">
        <v>7</v>
      </c>
    </row>
    <row r="1099" spans="1:5" x14ac:dyDescent="0.45">
      <c r="A1099" s="16" t="s">
        <v>8219</v>
      </c>
      <c r="B1099" s="16">
        <v>33</v>
      </c>
      <c r="D1099" s="16" t="s">
        <v>8221</v>
      </c>
      <c r="E1099" s="16">
        <v>2</v>
      </c>
    </row>
    <row r="1100" spans="1:5" x14ac:dyDescent="0.45">
      <c r="A1100" s="16" t="s">
        <v>8219</v>
      </c>
      <c r="B1100" s="16">
        <v>14</v>
      </c>
      <c r="D1100" s="16" t="s">
        <v>8221</v>
      </c>
      <c r="E1100" s="16">
        <v>1</v>
      </c>
    </row>
    <row r="1101" spans="1:5" x14ac:dyDescent="0.45">
      <c r="A1101" s="16" t="s">
        <v>8219</v>
      </c>
      <c r="B1101" s="16">
        <v>9</v>
      </c>
      <c r="D1101" s="16" t="s">
        <v>8221</v>
      </c>
      <c r="E1101" s="16">
        <v>4</v>
      </c>
    </row>
    <row r="1102" spans="1:5" x14ac:dyDescent="0.45">
      <c r="A1102" s="16" t="s">
        <v>8219</v>
      </c>
      <c r="B1102" s="16">
        <v>76</v>
      </c>
      <c r="D1102" s="16" t="s">
        <v>8221</v>
      </c>
      <c r="E1102" s="16">
        <v>4</v>
      </c>
    </row>
    <row r="1103" spans="1:5" x14ac:dyDescent="0.45">
      <c r="A1103" s="16" t="s">
        <v>8219</v>
      </c>
      <c r="B1103" s="16">
        <v>19</v>
      </c>
      <c r="D1103" s="16" t="s">
        <v>8221</v>
      </c>
      <c r="E1103" s="16">
        <v>17</v>
      </c>
    </row>
    <row r="1104" spans="1:5" x14ac:dyDescent="0.45">
      <c r="A1104" s="16" t="s">
        <v>8219</v>
      </c>
      <c r="B1104" s="16">
        <v>69</v>
      </c>
      <c r="D1104" s="16" t="s">
        <v>8221</v>
      </c>
      <c r="E1104" s="16">
        <v>7</v>
      </c>
    </row>
    <row r="1105" spans="1:5" x14ac:dyDescent="0.45">
      <c r="A1105" s="16" t="s">
        <v>8219</v>
      </c>
      <c r="B1105" s="16">
        <v>218</v>
      </c>
      <c r="D1105" s="16" t="s">
        <v>8221</v>
      </c>
      <c r="E1105" s="16">
        <v>2</v>
      </c>
    </row>
    <row r="1106" spans="1:5" x14ac:dyDescent="0.45">
      <c r="A1106" s="16" t="s">
        <v>8219</v>
      </c>
      <c r="B1106" s="16">
        <v>30</v>
      </c>
      <c r="D1106" s="16" t="s">
        <v>8221</v>
      </c>
      <c r="E1106" s="16">
        <v>5</v>
      </c>
    </row>
    <row r="1107" spans="1:5" x14ac:dyDescent="0.45">
      <c r="A1107" s="16" t="s">
        <v>8219</v>
      </c>
      <c r="B1107" s="16">
        <v>100</v>
      </c>
      <c r="D1107" s="16" t="s">
        <v>8221</v>
      </c>
      <c r="E1107" s="16">
        <v>1</v>
      </c>
    </row>
    <row r="1108" spans="1:5" x14ac:dyDescent="0.45">
      <c r="A1108" s="16" t="s">
        <v>8219</v>
      </c>
      <c r="B1108" s="16">
        <v>296</v>
      </c>
      <c r="D1108" s="16" t="s">
        <v>8221</v>
      </c>
      <c r="E1108" s="16">
        <v>1</v>
      </c>
    </row>
    <row r="1109" spans="1:5" x14ac:dyDescent="0.45">
      <c r="A1109" s="16" t="s">
        <v>8219</v>
      </c>
      <c r="B1109" s="16">
        <v>1204</v>
      </c>
      <c r="D1109" s="16" t="s">
        <v>8221</v>
      </c>
      <c r="E1109" s="16">
        <v>14</v>
      </c>
    </row>
    <row r="1110" spans="1:5" x14ac:dyDescent="0.45">
      <c r="A1110" s="16" t="s">
        <v>8219</v>
      </c>
      <c r="B1110" s="16">
        <v>321</v>
      </c>
      <c r="D1110" s="16" t="s">
        <v>8221</v>
      </c>
      <c r="E1110" s="16">
        <v>26</v>
      </c>
    </row>
    <row r="1111" spans="1:5" x14ac:dyDescent="0.45">
      <c r="A1111" s="16" t="s">
        <v>8219</v>
      </c>
      <c r="B1111" s="16">
        <v>301</v>
      </c>
      <c r="D1111" s="16" t="s">
        <v>8221</v>
      </c>
      <c r="E1111" s="16">
        <v>2</v>
      </c>
    </row>
    <row r="1112" spans="1:5" x14ac:dyDescent="0.45">
      <c r="A1112" s="16" t="s">
        <v>8219</v>
      </c>
      <c r="B1112" s="16">
        <v>144</v>
      </c>
      <c r="D1112" s="16" t="s">
        <v>8221</v>
      </c>
      <c r="E1112" s="16">
        <v>1</v>
      </c>
    </row>
    <row r="1113" spans="1:5" x14ac:dyDescent="0.45">
      <c r="A1113" s="16" t="s">
        <v>8219</v>
      </c>
      <c r="B1113" s="16">
        <v>539</v>
      </c>
      <c r="D1113" s="16" t="s">
        <v>8221</v>
      </c>
      <c r="E1113" s="16">
        <v>3</v>
      </c>
    </row>
    <row r="1114" spans="1:5" x14ac:dyDescent="0.45">
      <c r="A1114" s="16" t="s">
        <v>8219</v>
      </c>
      <c r="B1114" s="16">
        <v>498</v>
      </c>
      <c r="D1114" s="16" t="s">
        <v>8221</v>
      </c>
      <c r="E1114" s="16">
        <v>7</v>
      </c>
    </row>
    <row r="1115" spans="1:5" x14ac:dyDescent="0.45">
      <c r="A1115" s="16" t="s">
        <v>8219</v>
      </c>
      <c r="B1115" s="16">
        <v>1113</v>
      </c>
      <c r="D1115" s="16" t="s">
        <v>8221</v>
      </c>
      <c r="E1115" s="16">
        <v>9</v>
      </c>
    </row>
    <row r="1116" spans="1:5" x14ac:dyDescent="0.45">
      <c r="A1116" s="16" t="s">
        <v>8219</v>
      </c>
      <c r="B1116" s="16">
        <v>988</v>
      </c>
      <c r="D1116" s="16" t="s">
        <v>8221</v>
      </c>
      <c r="E1116" s="16">
        <v>20</v>
      </c>
    </row>
    <row r="1117" spans="1:5" x14ac:dyDescent="0.45">
      <c r="A1117" s="16" t="s">
        <v>8219</v>
      </c>
      <c r="B1117" s="16">
        <v>391</v>
      </c>
      <c r="D1117" s="16" t="s">
        <v>8221</v>
      </c>
      <c r="E1117" s="16">
        <v>6</v>
      </c>
    </row>
    <row r="1118" spans="1:5" x14ac:dyDescent="0.45">
      <c r="A1118" s="16" t="s">
        <v>8219</v>
      </c>
      <c r="B1118" s="16">
        <v>28</v>
      </c>
      <c r="D1118" s="16" t="s">
        <v>8221</v>
      </c>
      <c r="E1118" s="16">
        <v>13</v>
      </c>
    </row>
    <row r="1119" spans="1:5" x14ac:dyDescent="0.45">
      <c r="A1119" s="16" t="s">
        <v>8219</v>
      </c>
      <c r="B1119" s="16">
        <v>147</v>
      </c>
      <c r="D1119" s="16" t="s">
        <v>8221</v>
      </c>
      <c r="E1119" s="16">
        <v>1</v>
      </c>
    </row>
    <row r="1120" spans="1:5" x14ac:dyDescent="0.45">
      <c r="A1120" s="16" t="s">
        <v>8219</v>
      </c>
      <c r="B1120" s="16">
        <v>680</v>
      </c>
      <c r="D1120" s="16" t="s">
        <v>8221</v>
      </c>
      <c r="E1120" s="16">
        <v>202</v>
      </c>
    </row>
    <row r="1121" spans="1:5" x14ac:dyDescent="0.45">
      <c r="A1121" s="16" t="s">
        <v>8219</v>
      </c>
      <c r="B1121" s="16">
        <v>983</v>
      </c>
      <c r="D1121" s="16" t="s">
        <v>8221</v>
      </c>
      <c r="E1121" s="16">
        <v>0</v>
      </c>
    </row>
    <row r="1122" spans="1:5" x14ac:dyDescent="0.45">
      <c r="A1122" s="16" t="s">
        <v>8219</v>
      </c>
      <c r="B1122" s="16">
        <v>79</v>
      </c>
      <c r="D1122" s="16" t="s">
        <v>8221</v>
      </c>
      <c r="E1122" s="16">
        <v>1</v>
      </c>
    </row>
    <row r="1123" spans="1:5" x14ac:dyDescent="0.45">
      <c r="A1123" s="16" t="s">
        <v>8219</v>
      </c>
      <c r="B1123" s="16">
        <v>426</v>
      </c>
      <c r="D1123" s="16" t="s">
        <v>8221</v>
      </c>
      <c r="E1123" s="16">
        <v>0</v>
      </c>
    </row>
    <row r="1124" spans="1:5" x14ac:dyDescent="0.45">
      <c r="A1124" s="16" t="s">
        <v>8219</v>
      </c>
      <c r="B1124" s="16">
        <v>96</v>
      </c>
      <c r="D1124" s="16" t="s">
        <v>8221</v>
      </c>
      <c r="E1124" s="16">
        <v>2</v>
      </c>
    </row>
    <row r="1125" spans="1:5" x14ac:dyDescent="0.45">
      <c r="A1125" s="16" t="s">
        <v>8219</v>
      </c>
      <c r="B1125" s="16">
        <v>163</v>
      </c>
      <c r="D1125" s="16" t="s">
        <v>8221</v>
      </c>
      <c r="E1125" s="16">
        <v>13</v>
      </c>
    </row>
    <row r="1126" spans="1:5" x14ac:dyDescent="0.45">
      <c r="A1126" s="16" t="s">
        <v>8219</v>
      </c>
      <c r="B1126" s="16">
        <v>2525</v>
      </c>
      <c r="D1126" s="16" t="s">
        <v>8221</v>
      </c>
      <c r="E1126" s="16">
        <v>9</v>
      </c>
    </row>
    <row r="1127" spans="1:5" x14ac:dyDescent="0.45">
      <c r="A1127" s="16" t="s">
        <v>8219</v>
      </c>
      <c r="B1127" s="16">
        <v>2035</v>
      </c>
      <c r="D1127" s="16" t="s">
        <v>8221</v>
      </c>
      <c r="E1127" s="16">
        <v>2</v>
      </c>
    </row>
    <row r="1128" spans="1:5" x14ac:dyDescent="0.45">
      <c r="A1128" s="16" t="s">
        <v>8219</v>
      </c>
      <c r="B1128" s="16">
        <v>290</v>
      </c>
      <c r="D1128" s="16" t="s">
        <v>8221</v>
      </c>
      <c r="E1128" s="16">
        <v>0</v>
      </c>
    </row>
    <row r="1129" spans="1:5" x14ac:dyDescent="0.45">
      <c r="A1129" s="16" t="s">
        <v>8219</v>
      </c>
      <c r="B1129" s="16">
        <v>1980</v>
      </c>
      <c r="D1129" s="16" t="s">
        <v>8221</v>
      </c>
      <c r="E1129" s="16">
        <v>35</v>
      </c>
    </row>
    <row r="1130" spans="1:5" x14ac:dyDescent="0.45">
      <c r="A1130" s="16" t="s">
        <v>8219</v>
      </c>
      <c r="B1130" s="16">
        <v>57</v>
      </c>
      <c r="D1130" s="16" t="s">
        <v>8221</v>
      </c>
      <c r="E1130" s="16">
        <v>2</v>
      </c>
    </row>
    <row r="1131" spans="1:5" x14ac:dyDescent="0.45">
      <c r="A1131" s="16" t="s">
        <v>8219</v>
      </c>
      <c r="B1131" s="16">
        <v>380</v>
      </c>
      <c r="D1131" s="16" t="s">
        <v>8221</v>
      </c>
      <c r="E1131" s="16">
        <v>3</v>
      </c>
    </row>
    <row r="1132" spans="1:5" x14ac:dyDescent="0.45">
      <c r="A1132" s="16" t="s">
        <v>8219</v>
      </c>
      <c r="B1132" s="16">
        <v>128</v>
      </c>
      <c r="D1132" s="16" t="s">
        <v>8221</v>
      </c>
      <c r="E1132" s="16">
        <v>0</v>
      </c>
    </row>
    <row r="1133" spans="1:5" x14ac:dyDescent="0.45">
      <c r="A1133" s="16" t="s">
        <v>8219</v>
      </c>
      <c r="B1133" s="16">
        <v>180</v>
      </c>
      <c r="D1133" s="16" t="s">
        <v>8221</v>
      </c>
      <c r="E1133" s="16">
        <v>1</v>
      </c>
    </row>
    <row r="1134" spans="1:5" x14ac:dyDescent="0.45">
      <c r="A1134" s="16" t="s">
        <v>8219</v>
      </c>
      <c r="B1134" s="16">
        <v>571</v>
      </c>
      <c r="D1134" s="16" t="s">
        <v>8221</v>
      </c>
      <c r="E1134" s="16">
        <v>0</v>
      </c>
    </row>
    <row r="1135" spans="1:5" x14ac:dyDescent="0.45">
      <c r="A1135" s="16" t="s">
        <v>8219</v>
      </c>
      <c r="B1135" s="16">
        <v>480</v>
      </c>
      <c r="D1135" s="16" t="s">
        <v>8221</v>
      </c>
      <c r="E1135" s="16">
        <v>0</v>
      </c>
    </row>
    <row r="1136" spans="1:5" x14ac:dyDescent="0.45">
      <c r="A1136" s="16" t="s">
        <v>8219</v>
      </c>
      <c r="B1136" s="16">
        <v>249</v>
      </c>
      <c r="D1136" s="16" t="s">
        <v>8221</v>
      </c>
      <c r="E1136" s="16">
        <v>3</v>
      </c>
    </row>
    <row r="1137" spans="1:5" x14ac:dyDescent="0.45">
      <c r="A1137" s="16" t="s">
        <v>8219</v>
      </c>
      <c r="B1137" s="16">
        <v>84</v>
      </c>
      <c r="D1137" s="16" t="s">
        <v>8221</v>
      </c>
      <c r="E1137" s="16">
        <v>11</v>
      </c>
    </row>
    <row r="1138" spans="1:5" x14ac:dyDescent="0.45">
      <c r="A1138" s="16" t="s">
        <v>8219</v>
      </c>
      <c r="B1138" s="16">
        <v>197</v>
      </c>
      <c r="D1138" s="16" t="s">
        <v>8221</v>
      </c>
      <c r="E1138" s="16">
        <v>6</v>
      </c>
    </row>
    <row r="1139" spans="1:5" x14ac:dyDescent="0.45">
      <c r="A1139" s="16" t="s">
        <v>8219</v>
      </c>
      <c r="B1139" s="16">
        <v>271</v>
      </c>
      <c r="D1139" s="16" t="s">
        <v>8221</v>
      </c>
      <c r="E1139" s="16">
        <v>0</v>
      </c>
    </row>
    <row r="1140" spans="1:5" x14ac:dyDescent="0.45">
      <c r="A1140" s="16" t="s">
        <v>8219</v>
      </c>
      <c r="B1140" s="16">
        <v>50</v>
      </c>
      <c r="D1140" s="16" t="s">
        <v>8221</v>
      </c>
      <c r="E1140" s="16">
        <v>67</v>
      </c>
    </row>
    <row r="1141" spans="1:5" x14ac:dyDescent="0.45">
      <c r="A1141" s="16" t="s">
        <v>8219</v>
      </c>
      <c r="B1141" s="16">
        <v>169</v>
      </c>
      <c r="D1141" s="16" t="s">
        <v>8221</v>
      </c>
      <c r="E1141" s="16">
        <v>23</v>
      </c>
    </row>
    <row r="1142" spans="1:5" x14ac:dyDescent="0.45">
      <c r="A1142" s="16" t="s">
        <v>8219</v>
      </c>
      <c r="B1142" s="16">
        <v>205</v>
      </c>
      <c r="D1142" s="16" t="s">
        <v>8221</v>
      </c>
      <c r="E1142" s="16">
        <v>72</v>
      </c>
    </row>
    <row r="1143" spans="1:5" x14ac:dyDescent="0.45">
      <c r="A1143" s="16" t="s">
        <v>8219</v>
      </c>
      <c r="B1143" s="16">
        <v>206</v>
      </c>
      <c r="D1143" s="16" t="s">
        <v>8221</v>
      </c>
      <c r="E1143" s="16">
        <v>2</v>
      </c>
    </row>
    <row r="1144" spans="1:5" x14ac:dyDescent="0.45">
      <c r="A1144" s="16" t="s">
        <v>8219</v>
      </c>
      <c r="B1144" s="16">
        <v>84</v>
      </c>
      <c r="D1144" s="16" t="s">
        <v>8221</v>
      </c>
      <c r="E1144" s="16">
        <v>15</v>
      </c>
    </row>
    <row r="1145" spans="1:5" x14ac:dyDescent="0.45">
      <c r="A1145" s="16" t="s">
        <v>8219</v>
      </c>
      <c r="B1145" s="16">
        <v>210</v>
      </c>
      <c r="D1145" s="16" t="s">
        <v>8221</v>
      </c>
      <c r="E1145" s="16">
        <v>1</v>
      </c>
    </row>
    <row r="1146" spans="1:5" x14ac:dyDescent="0.45">
      <c r="A1146" s="16" t="s">
        <v>8219</v>
      </c>
      <c r="B1146" s="16">
        <v>181</v>
      </c>
      <c r="D1146" s="16" t="s">
        <v>8221</v>
      </c>
      <c r="E1146" s="16">
        <v>2</v>
      </c>
    </row>
    <row r="1147" spans="1:5" x14ac:dyDescent="0.45">
      <c r="A1147" s="16" t="s">
        <v>8219</v>
      </c>
      <c r="B1147" s="16">
        <v>60</v>
      </c>
      <c r="D1147" s="16" t="s">
        <v>8221</v>
      </c>
      <c r="E1147" s="16">
        <v>7</v>
      </c>
    </row>
    <row r="1148" spans="1:5" x14ac:dyDescent="0.45">
      <c r="A1148" s="16" t="s">
        <v>8219</v>
      </c>
      <c r="B1148" s="16">
        <v>445</v>
      </c>
      <c r="D1148" s="16" t="s">
        <v>8221</v>
      </c>
      <c r="E1148" s="16">
        <v>16</v>
      </c>
    </row>
    <row r="1149" spans="1:5" x14ac:dyDescent="0.45">
      <c r="A1149" s="16" t="s">
        <v>8219</v>
      </c>
      <c r="B1149" s="16">
        <v>17</v>
      </c>
      <c r="D1149" s="16" t="s">
        <v>8221</v>
      </c>
      <c r="E1149" s="16">
        <v>117</v>
      </c>
    </row>
    <row r="1150" spans="1:5" x14ac:dyDescent="0.45">
      <c r="A1150" s="16" t="s">
        <v>8219</v>
      </c>
      <c r="B1150" s="16">
        <v>194</v>
      </c>
      <c r="D1150" s="16" t="s">
        <v>8221</v>
      </c>
      <c r="E1150" s="16">
        <v>2</v>
      </c>
    </row>
    <row r="1151" spans="1:5" x14ac:dyDescent="0.45">
      <c r="A1151" s="16" t="s">
        <v>8219</v>
      </c>
      <c r="B1151" s="16">
        <v>404</v>
      </c>
      <c r="D1151" s="16" t="s">
        <v>8221</v>
      </c>
      <c r="E1151" s="16">
        <v>7</v>
      </c>
    </row>
    <row r="1152" spans="1:5" x14ac:dyDescent="0.45">
      <c r="A1152" s="16" t="s">
        <v>8219</v>
      </c>
      <c r="B1152" s="16">
        <v>194</v>
      </c>
      <c r="D1152" s="16" t="s">
        <v>8221</v>
      </c>
      <c r="E1152" s="16">
        <v>3</v>
      </c>
    </row>
    <row r="1153" spans="1:5" x14ac:dyDescent="0.45">
      <c r="A1153" s="16" t="s">
        <v>8219</v>
      </c>
      <c r="B1153" s="16">
        <v>902</v>
      </c>
      <c r="D1153" s="16" t="s">
        <v>8221</v>
      </c>
      <c r="E1153" s="16">
        <v>20</v>
      </c>
    </row>
    <row r="1154" spans="1:5" x14ac:dyDescent="0.45">
      <c r="A1154" s="16" t="s">
        <v>8219</v>
      </c>
      <c r="B1154" s="16">
        <v>1670</v>
      </c>
      <c r="D1154" s="16" t="s">
        <v>8221</v>
      </c>
      <c r="E1154" s="16">
        <v>50</v>
      </c>
    </row>
    <row r="1155" spans="1:5" x14ac:dyDescent="0.45">
      <c r="A1155" s="16" t="s">
        <v>8219</v>
      </c>
      <c r="B1155" s="16">
        <v>1328</v>
      </c>
      <c r="D1155" s="16" t="s">
        <v>8221</v>
      </c>
      <c r="E1155" s="16">
        <v>2</v>
      </c>
    </row>
    <row r="1156" spans="1:5" x14ac:dyDescent="0.45">
      <c r="A1156" s="16" t="s">
        <v>8219</v>
      </c>
      <c r="B1156" s="16">
        <v>944</v>
      </c>
      <c r="D1156" s="16" t="s">
        <v>8221</v>
      </c>
      <c r="E1156" s="16">
        <v>3</v>
      </c>
    </row>
    <row r="1157" spans="1:5" x14ac:dyDescent="0.45">
      <c r="A1157" s="16" t="s">
        <v>8219</v>
      </c>
      <c r="B1157" s="16">
        <v>147</v>
      </c>
      <c r="D1157" s="16" t="s">
        <v>8221</v>
      </c>
      <c r="E1157" s="16">
        <v>27</v>
      </c>
    </row>
    <row r="1158" spans="1:5" x14ac:dyDescent="0.45">
      <c r="A1158" s="16" t="s">
        <v>8219</v>
      </c>
      <c r="B1158" s="16">
        <v>99</v>
      </c>
      <c r="D1158" s="16" t="s">
        <v>8221</v>
      </c>
      <c r="E1158" s="16">
        <v>7</v>
      </c>
    </row>
    <row r="1159" spans="1:5" x14ac:dyDescent="0.45">
      <c r="A1159" s="16" t="s">
        <v>8219</v>
      </c>
      <c r="B1159" s="16">
        <v>79</v>
      </c>
      <c r="D1159" s="16" t="s">
        <v>8221</v>
      </c>
      <c r="E1159" s="16">
        <v>5</v>
      </c>
    </row>
    <row r="1160" spans="1:5" x14ac:dyDescent="0.45">
      <c r="A1160" s="16" t="s">
        <v>8219</v>
      </c>
      <c r="B1160" s="16">
        <v>75</v>
      </c>
      <c r="D1160" s="16" t="s">
        <v>8221</v>
      </c>
      <c r="E1160" s="16">
        <v>0</v>
      </c>
    </row>
    <row r="1161" spans="1:5" x14ac:dyDescent="0.45">
      <c r="A1161" s="16" t="s">
        <v>8219</v>
      </c>
      <c r="B1161" s="16">
        <v>207</v>
      </c>
      <c r="D1161" s="16" t="s">
        <v>8221</v>
      </c>
      <c r="E1161" s="16">
        <v>3</v>
      </c>
    </row>
    <row r="1162" spans="1:5" x14ac:dyDescent="0.45">
      <c r="A1162" s="16" t="s">
        <v>8219</v>
      </c>
      <c r="B1162" s="16">
        <v>102</v>
      </c>
      <c r="D1162" s="16" t="s">
        <v>8221</v>
      </c>
      <c r="E1162" s="16">
        <v>6</v>
      </c>
    </row>
    <row r="1163" spans="1:5" x14ac:dyDescent="0.45">
      <c r="A1163" s="16" t="s">
        <v>8219</v>
      </c>
      <c r="B1163" s="16">
        <v>32</v>
      </c>
      <c r="D1163" s="16" t="s">
        <v>8221</v>
      </c>
      <c r="E1163" s="16">
        <v>9</v>
      </c>
    </row>
    <row r="1164" spans="1:5" x14ac:dyDescent="0.45">
      <c r="A1164" s="16" t="s">
        <v>8219</v>
      </c>
      <c r="B1164" s="16">
        <v>480</v>
      </c>
      <c r="D1164" s="16" t="s">
        <v>8221</v>
      </c>
      <c r="E1164" s="16">
        <v>3</v>
      </c>
    </row>
    <row r="1165" spans="1:5" x14ac:dyDescent="0.45">
      <c r="A1165" s="16" t="s">
        <v>8219</v>
      </c>
      <c r="B1165" s="16">
        <v>11</v>
      </c>
      <c r="D1165" s="16" t="s">
        <v>8221</v>
      </c>
      <c r="E1165" s="16">
        <v>2</v>
      </c>
    </row>
    <row r="1166" spans="1:5" x14ac:dyDescent="0.45">
      <c r="A1166" s="16" t="s">
        <v>8219</v>
      </c>
      <c r="B1166" s="16">
        <v>12</v>
      </c>
      <c r="D1166" s="16" t="s">
        <v>8221</v>
      </c>
      <c r="E1166" s="16">
        <v>3</v>
      </c>
    </row>
    <row r="1167" spans="1:5" x14ac:dyDescent="0.45">
      <c r="A1167" s="16" t="s">
        <v>8219</v>
      </c>
      <c r="B1167" s="16">
        <v>48</v>
      </c>
      <c r="D1167" s="16" t="s">
        <v>8221</v>
      </c>
      <c r="E1167" s="16">
        <v>45</v>
      </c>
    </row>
    <row r="1168" spans="1:5" x14ac:dyDescent="0.45">
      <c r="A1168" s="16" t="s">
        <v>8219</v>
      </c>
      <c r="B1168" s="16">
        <v>59</v>
      </c>
      <c r="D1168" s="16" t="s">
        <v>8221</v>
      </c>
      <c r="E1168" s="16">
        <v>9</v>
      </c>
    </row>
    <row r="1169" spans="1:5" x14ac:dyDescent="0.45">
      <c r="A1169" s="16" t="s">
        <v>8219</v>
      </c>
      <c r="B1169" s="16">
        <v>79</v>
      </c>
      <c r="D1169" s="16" t="s">
        <v>8221</v>
      </c>
      <c r="E1169" s="16">
        <v>9</v>
      </c>
    </row>
    <row r="1170" spans="1:5" x14ac:dyDescent="0.45">
      <c r="A1170" s="16" t="s">
        <v>8219</v>
      </c>
      <c r="B1170" s="16">
        <v>14</v>
      </c>
      <c r="D1170" s="16" t="s">
        <v>8221</v>
      </c>
      <c r="E1170" s="16">
        <v>21</v>
      </c>
    </row>
    <row r="1171" spans="1:5" x14ac:dyDescent="0.45">
      <c r="A1171" s="16" t="s">
        <v>8219</v>
      </c>
      <c r="B1171" s="16">
        <v>106</v>
      </c>
      <c r="D1171" s="16" t="s">
        <v>8221</v>
      </c>
      <c r="E1171" s="16">
        <v>17</v>
      </c>
    </row>
    <row r="1172" spans="1:5" x14ac:dyDescent="0.45">
      <c r="A1172" s="16" t="s">
        <v>8219</v>
      </c>
      <c r="B1172" s="16">
        <v>25</v>
      </c>
      <c r="D1172" s="16" t="s">
        <v>8221</v>
      </c>
      <c r="E1172" s="16">
        <v>1</v>
      </c>
    </row>
    <row r="1173" spans="1:5" x14ac:dyDescent="0.45">
      <c r="A1173" s="16" t="s">
        <v>8219</v>
      </c>
      <c r="B1173" s="16">
        <v>25</v>
      </c>
      <c r="D1173" s="16" t="s">
        <v>8221</v>
      </c>
      <c r="E1173" s="16">
        <v>1</v>
      </c>
    </row>
    <row r="1174" spans="1:5" x14ac:dyDescent="0.45">
      <c r="A1174" s="16" t="s">
        <v>8219</v>
      </c>
      <c r="B1174" s="16">
        <v>29</v>
      </c>
      <c r="D1174" s="16" t="s">
        <v>8221</v>
      </c>
      <c r="E1174" s="16">
        <v>14</v>
      </c>
    </row>
    <row r="1175" spans="1:5" x14ac:dyDescent="0.45">
      <c r="A1175" s="16" t="s">
        <v>8219</v>
      </c>
      <c r="B1175" s="16">
        <v>43</v>
      </c>
      <c r="D1175" s="16" t="s">
        <v>8221</v>
      </c>
      <c r="E1175" s="16">
        <v>42</v>
      </c>
    </row>
    <row r="1176" spans="1:5" x14ac:dyDescent="0.45">
      <c r="A1176" s="16" t="s">
        <v>8219</v>
      </c>
      <c r="B1176" s="16">
        <v>46</v>
      </c>
      <c r="D1176" s="16" t="s">
        <v>8221</v>
      </c>
      <c r="E1176" s="16">
        <v>27</v>
      </c>
    </row>
    <row r="1177" spans="1:5" x14ac:dyDescent="0.45">
      <c r="A1177" s="16" t="s">
        <v>8219</v>
      </c>
      <c r="B1177" s="16">
        <v>27</v>
      </c>
      <c r="D1177" s="16" t="s">
        <v>8221</v>
      </c>
      <c r="E1177" s="16">
        <v>5</v>
      </c>
    </row>
    <row r="1178" spans="1:5" x14ac:dyDescent="0.45">
      <c r="A1178" s="16" t="s">
        <v>8219</v>
      </c>
      <c r="B1178" s="16">
        <v>112</v>
      </c>
      <c r="D1178" s="16" t="s">
        <v>8221</v>
      </c>
      <c r="E1178" s="16">
        <v>13</v>
      </c>
    </row>
    <row r="1179" spans="1:5" x14ac:dyDescent="0.45">
      <c r="A1179" s="16" t="s">
        <v>8219</v>
      </c>
      <c r="B1179" s="16">
        <v>34</v>
      </c>
      <c r="D1179" s="16" t="s">
        <v>8221</v>
      </c>
      <c r="E1179" s="16">
        <v>12</v>
      </c>
    </row>
    <row r="1180" spans="1:5" x14ac:dyDescent="0.45">
      <c r="A1180" s="16" t="s">
        <v>8219</v>
      </c>
      <c r="B1180" s="16">
        <v>145</v>
      </c>
      <c r="D1180" s="16" t="s">
        <v>8221</v>
      </c>
      <c r="E1180" s="16">
        <v>90</v>
      </c>
    </row>
    <row r="1181" spans="1:5" x14ac:dyDescent="0.45">
      <c r="A1181" s="16" t="s">
        <v>8219</v>
      </c>
      <c r="B1181" s="16">
        <v>19</v>
      </c>
      <c r="D1181" s="16" t="s">
        <v>8221</v>
      </c>
      <c r="E1181" s="16">
        <v>2</v>
      </c>
    </row>
    <row r="1182" spans="1:5" x14ac:dyDescent="0.45">
      <c r="A1182" s="16" t="s">
        <v>8219</v>
      </c>
      <c r="B1182" s="16">
        <v>288</v>
      </c>
      <c r="D1182" s="16" t="s">
        <v>8221</v>
      </c>
      <c r="E1182" s="16">
        <v>5</v>
      </c>
    </row>
    <row r="1183" spans="1:5" x14ac:dyDescent="0.45">
      <c r="A1183" s="16" t="s">
        <v>8219</v>
      </c>
      <c r="B1183" s="16">
        <v>14</v>
      </c>
      <c r="D1183" s="16" t="s">
        <v>8221</v>
      </c>
      <c r="E1183" s="16">
        <v>31</v>
      </c>
    </row>
    <row r="1184" spans="1:5" x14ac:dyDescent="0.45">
      <c r="A1184" s="16" t="s">
        <v>8219</v>
      </c>
      <c r="B1184" s="16">
        <v>7</v>
      </c>
      <c r="D1184" s="16" t="s">
        <v>8221</v>
      </c>
      <c r="E1184" s="16">
        <v>4</v>
      </c>
    </row>
    <row r="1185" spans="1:5" x14ac:dyDescent="0.45">
      <c r="A1185" s="16" t="s">
        <v>8219</v>
      </c>
      <c r="B1185" s="16">
        <v>211</v>
      </c>
      <c r="D1185" s="16" t="s">
        <v>8221</v>
      </c>
      <c r="E1185" s="16">
        <v>29</v>
      </c>
    </row>
    <row r="1186" spans="1:5" x14ac:dyDescent="0.45">
      <c r="A1186" s="16" t="s">
        <v>8219</v>
      </c>
      <c r="B1186" s="16">
        <v>85</v>
      </c>
      <c r="D1186" s="16" t="s">
        <v>8221</v>
      </c>
      <c r="E1186" s="16">
        <v>2</v>
      </c>
    </row>
    <row r="1187" spans="1:5" x14ac:dyDescent="0.45">
      <c r="A1187" s="16" t="s">
        <v>8219</v>
      </c>
      <c r="B1187" s="16">
        <v>103</v>
      </c>
      <c r="D1187" s="16" t="s">
        <v>8221</v>
      </c>
      <c r="E1187" s="16">
        <v>114</v>
      </c>
    </row>
    <row r="1188" spans="1:5" x14ac:dyDescent="0.45">
      <c r="A1188" s="16" t="s">
        <v>8219</v>
      </c>
      <c r="B1188" s="16">
        <v>113</v>
      </c>
      <c r="D1188" s="16" t="s">
        <v>8221</v>
      </c>
      <c r="E1188" s="16">
        <v>1</v>
      </c>
    </row>
    <row r="1189" spans="1:5" x14ac:dyDescent="0.45">
      <c r="A1189" s="16" t="s">
        <v>8219</v>
      </c>
      <c r="B1189" s="16">
        <v>167</v>
      </c>
      <c r="D1189" s="16" t="s">
        <v>8221</v>
      </c>
      <c r="E1189" s="16">
        <v>76</v>
      </c>
    </row>
    <row r="1190" spans="1:5" x14ac:dyDescent="0.45">
      <c r="A1190" s="16" t="s">
        <v>8219</v>
      </c>
      <c r="B1190" s="16">
        <v>73</v>
      </c>
      <c r="D1190" s="16" t="s">
        <v>8221</v>
      </c>
      <c r="E1190" s="16">
        <v>9</v>
      </c>
    </row>
    <row r="1191" spans="1:5" x14ac:dyDescent="0.45">
      <c r="A1191" s="16" t="s">
        <v>8219</v>
      </c>
      <c r="B1191" s="16">
        <v>75</v>
      </c>
      <c r="D1191" s="16" t="s">
        <v>8221</v>
      </c>
      <c r="E1191" s="16">
        <v>37</v>
      </c>
    </row>
    <row r="1192" spans="1:5" x14ac:dyDescent="0.45">
      <c r="A1192" s="16" t="s">
        <v>8219</v>
      </c>
      <c r="B1192" s="16">
        <v>614</v>
      </c>
      <c r="D1192" s="16" t="s">
        <v>8221</v>
      </c>
      <c r="E1192" s="16">
        <v>0</v>
      </c>
    </row>
    <row r="1193" spans="1:5" x14ac:dyDescent="0.45">
      <c r="A1193" s="16" t="s">
        <v>8219</v>
      </c>
      <c r="B1193" s="16">
        <v>107</v>
      </c>
      <c r="D1193" s="16" t="s">
        <v>8221</v>
      </c>
      <c r="E1193" s="16">
        <v>1</v>
      </c>
    </row>
    <row r="1194" spans="1:5" x14ac:dyDescent="0.45">
      <c r="A1194" s="16" t="s">
        <v>8219</v>
      </c>
      <c r="B1194" s="16">
        <v>1224</v>
      </c>
      <c r="D1194" s="16" t="s">
        <v>8221</v>
      </c>
      <c r="E1194" s="16">
        <v>10</v>
      </c>
    </row>
    <row r="1195" spans="1:5" x14ac:dyDescent="0.45">
      <c r="A1195" s="16" t="s">
        <v>8219</v>
      </c>
      <c r="B1195" s="16">
        <v>104</v>
      </c>
      <c r="D1195" s="16" t="s">
        <v>8221</v>
      </c>
      <c r="E1195" s="16">
        <v>1</v>
      </c>
    </row>
    <row r="1196" spans="1:5" x14ac:dyDescent="0.45">
      <c r="A1196" s="16" t="s">
        <v>8219</v>
      </c>
      <c r="B1196" s="16">
        <v>79</v>
      </c>
      <c r="D1196" s="16" t="s">
        <v>8221</v>
      </c>
      <c r="E1196" s="16">
        <v>2</v>
      </c>
    </row>
    <row r="1197" spans="1:5" x14ac:dyDescent="0.45">
      <c r="A1197" s="16" t="s">
        <v>8219</v>
      </c>
      <c r="B1197" s="16">
        <v>157</v>
      </c>
      <c r="D1197" s="16" t="s">
        <v>8221</v>
      </c>
      <c r="E1197" s="16">
        <v>1</v>
      </c>
    </row>
    <row r="1198" spans="1:5" x14ac:dyDescent="0.45">
      <c r="A1198" s="16" t="s">
        <v>8219</v>
      </c>
      <c r="B1198" s="16">
        <v>50</v>
      </c>
      <c r="D1198" s="16" t="s">
        <v>8221</v>
      </c>
      <c r="E1198" s="16">
        <v>10</v>
      </c>
    </row>
    <row r="1199" spans="1:5" x14ac:dyDescent="0.45">
      <c r="A1199" s="16" t="s">
        <v>8219</v>
      </c>
      <c r="B1199" s="16">
        <v>64</v>
      </c>
      <c r="D1199" s="16" t="s">
        <v>8221</v>
      </c>
      <c r="E1199" s="16">
        <v>9</v>
      </c>
    </row>
    <row r="1200" spans="1:5" x14ac:dyDescent="0.45">
      <c r="A1200" s="16" t="s">
        <v>8219</v>
      </c>
      <c r="B1200" s="16">
        <v>200</v>
      </c>
      <c r="D1200" s="16" t="s">
        <v>8221</v>
      </c>
      <c r="E1200" s="16">
        <v>19</v>
      </c>
    </row>
    <row r="1201" spans="1:5" x14ac:dyDescent="0.45">
      <c r="A1201" s="16" t="s">
        <v>8219</v>
      </c>
      <c r="B1201" s="16">
        <v>22</v>
      </c>
      <c r="D1201" s="16" t="s">
        <v>8221</v>
      </c>
      <c r="E1201" s="16">
        <v>0</v>
      </c>
    </row>
    <row r="1202" spans="1:5" x14ac:dyDescent="0.45">
      <c r="A1202" s="16" t="s">
        <v>8219</v>
      </c>
      <c r="B1202" s="16">
        <v>163</v>
      </c>
      <c r="D1202" s="16" t="s">
        <v>8221</v>
      </c>
      <c r="E1202" s="16">
        <v>4</v>
      </c>
    </row>
    <row r="1203" spans="1:5" x14ac:dyDescent="0.45">
      <c r="A1203" s="16" t="s">
        <v>8219</v>
      </c>
      <c r="B1203" s="16">
        <v>77</v>
      </c>
      <c r="D1203" s="16" t="s">
        <v>8221</v>
      </c>
      <c r="E1203" s="16">
        <v>8</v>
      </c>
    </row>
    <row r="1204" spans="1:5" x14ac:dyDescent="0.45">
      <c r="A1204" s="16" t="s">
        <v>8219</v>
      </c>
      <c r="B1204" s="16">
        <v>89</v>
      </c>
      <c r="D1204" s="16" t="s">
        <v>8221</v>
      </c>
      <c r="E1204" s="16">
        <v>24</v>
      </c>
    </row>
    <row r="1205" spans="1:5" x14ac:dyDescent="0.45">
      <c r="A1205" s="16" t="s">
        <v>8219</v>
      </c>
      <c r="B1205" s="16">
        <v>3355</v>
      </c>
      <c r="D1205" s="16" t="s">
        <v>8221</v>
      </c>
      <c r="E1205" s="16">
        <v>0</v>
      </c>
    </row>
    <row r="1206" spans="1:5" x14ac:dyDescent="0.45">
      <c r="A1206" s="16" t="s">
        <v>8219</v>
      </c>
      <c r="B1206" s="16">
        <v>537</v>
      </c>
      <c r="D1206" s="16" t="s">
        <v>8221</v>
      </c>
      <c r="E1206" s="16">
        <v>39</v>
      </c>
    </row>
    <row r="1207" spans="1:5" x14ac:dyDescent="0.45">
      <c r="A1207" s="16" t="s">
        <v>8219</v>
      </c>
      <c r="B1207" s="16">
        <v>125</v>
      </c>
      <c r="D1207" s="16" t="s">
        <v>8221</v>
      </c>
      <c r="E1207" s="16">
        <v>6</v>
      </c>
    </row>
    <row r="1208" spans="1:5" x14ac:dyDescent="0.45">
      <c r="A1208" s="16" t="s">
        <v>8219</v>
      </c>
      <c r="B1208" s="16">
        <v>163</v>
      </c>
      <c r="D1208" s="16" t="s">
        <v>8221</v>
      </c>
      <c r="E1208" s="16">
        <v>4</v>
      </c>
    </row>
    <row r="1209" spans="1:5" x14ac:dyDescent="0.45">
      <c r="A1209" s="16" t="s">
        <v>8219</v>
      </c>
      <c r="B1209" s="16">
        <v>283</v>
      </c>
      <c r="D1209" s="16" t="s">
        <v>8221</v>
      </c>
      <c r="E1209" s="16">
        <v>3</v>
      </c>
    </row>
    <row r="1210" spans="1:5" x14ac:dyDescent="0.45">
      <c r="A1210" s="16" t="s">
        <v>8219</v>
      </c>
      <c r="B1210" s="16">
        <v>352</v>
      </c>
      <c r="D1210" s="16" t="s">
        <v>8221</v>
      </c>
      <c r="E1210" s="16">
        <v>53</v>
      </c>
    </row>
    <row r="1211" spans="1:5" x14ac:dyDescent="0.45">
      <c r="A1211" s="16" t="s">
        <v>8219</v>
      </c>
      <c r="B1211" s="16">
        <v>94</v>
      </c>
      <c r="D1211" s="16" t="s">
        <v>8221</v>
      </c>
      <c r="E1211" s="16">
        <v>1</v>
      </c>
    </row>
    <row r="1212" spans="1:5" x14ac:dyDescent="0.45">
      <c r="A1212" s="16" t="s">
        <v>8219</v>
      </c>
      <c r="B1212" s="16">
        <v>67</v>
      </c>
      <c r="D1212" s="16" t="s">
        <v>8221</v>
      </c>
      <c r="E1212" s="16">
        <v>2</v>
      </c>
    </row>
    <row r="1213" spans="1:5" x14ac:dyDescent="0.45">
      <c r="A1213" s="16" t="s">
        <v>8219</v>
      </c>
      <c r="B1213" s="16">
        <v>221</v>
      </c>
      <c r="D1213" s="16" t="s">
        <v>8221</v>
      </c>
      <c r="E1213" s="16">
        <v>25</v>
      </c>
    </row>
    <row r="1214" spans="1:5" x14ac:dyDescent="0.45">
      <c r="A1214" s="16" t="s">
        <v>8219</v>
      </c>
      <c r="B1214" s="16">
        <v>2165</v>
      </c>
      <c r="D1214" s="16" t="s">
        <v>8221</v>
      </c>
      <c r="E1214" s="16">
        <v>6</v>
      </c>
    </row>
    <row r="1215" spans="1:5" x14ac:dyDescent="0.45">
      <c r="A1215" s="16" t="s">
        <v>8219</v>
      </c>
      <c r="B1215" s="16">
        <v>179</v>
      </c>
      <c r="D1215" s="16" t="s">
        <v>8221</v>
      </c>
      <c r="E1215" s="16">
        <v>0</v>
      </c>
    </row>
    <row r="1216" spans="1:5" x14ac:dyDescent="0.45">
      <c r="A1216" s="16" t="s">
        <v>8219</v>
      </c>
      <c r="B1216" s="16">
        <v>123</v>
      </c>
      <c r="D1216" s="16" t="s">
        <v>8221</v>
      </c>
      <c r="E1216" s="16">
        <v>12</v>
      </c>
    </row>
    <row r="1217" spans="1:5" x14ac:dyDescent="0.45">
      <c r="A1217" s="16" t="s">
        <v>8219</v>
      </c>
      <c r="B1217" s="16">
        <v>1104</v>
      </c>
      <c r="D1217" s="16" t="s">
        <v>8221</v>
      </c>
      <c r="E1217" s="16">
        <v>0</v>
      </c>
    </row>
    <row r="1218" spans="1:5" x14ac:dyDescent="0.45">
      <c r="A1218" s="16" t="s">
        <v>8219</v>
      </c>
      <c r="B1218" s="16">
        <v>403</v>
      </c>
      <c r="D1218" s="16" t="s">
        <v>8221</v>
      </c>
      <c r="E1218" s="16">
        <v>36</v>
      </c>
    </row>
    <row r="1219" spans="1:5" x14ac:dyDescent="0.45">
      <c r="A1219" s="16" t="s">
        <v>8219</v>
      </c>
      <c r="B1219" s="16">
        <v>109</v>
      </c>
      <c r="D1219" s="16" t="s">
        <v>8221</v>
      </c>
      <c r="E1219" s="16">
        <v>0</v>
      </c>
    </row>
    <row r="1220" spans="1:5" x14ac:dyDescent="0.45">
      <c r="A1220" s="16" t="s">
        <v>8219</v>
      </c>
      <c r="B1220" s="16">
        <v>372</v>
      </c>
      <c r="D1220" s="16" t="s">
        <v>8221</v>
      </c>
      <c r="E1220" s="16">
        <v>2</v>
      </c>
    </row>
    <row r="1221" spans="1:5" x14ac:dyDescent="0.45">
      <c r="A1221" s="16" t="s">
        <v>8219</v>
      </c>
      <c r="B1221" s="16">
        <v>311</v>
      </c>
      <c r="D1221" s="16" t="s">
        <v>8221</v>
      </c>
      <c r="E1221" s="16">
        <v>1</v>
      </c>
    </row>
    <row r="1222" spans="1:5" x14ac:dyDescent="0.45">
      <c r="A1222" s="16" t="s">
        <v>8219</v>
      </c>
      <c r="B1222" s="16">
        <v>61</v>
      </c>
      <c r="D1222" s="16" t="s">
        <v>8221</v>
      </c>
      <c r="E1222" s="16">
        <v>59</v>
      </c>
    </row>
    <row r="1223" spans="1:5" x14ac:dyDescent="0.45">
      <c r="A1223" s="16" t="s">
        <v>8219</v>
      </c>
      <c r="B1223" s="16">
        <v>115</v>
      </c>
      <c r="D1223" s="16" t="s">
        <v>8221</v>
      </c>
      <c r="E1223" s="16">
        <v>1</v>
      </c>
    </row>
    <row r="1224" spans="1:5" x14ac:dyDescent="0.45">
      <c r="A1224" s="16" t="s">
        <v>8219</v>
      </c>
      <c r="B1224" s="16">
        <v>111</v>
      </c>
      <c r="D1224" s="16" t="s">
        <v>8221</v>
      </c>
      <c r="E1224" s="16">
        <v>31</v>
      </c>
    </row>
    <row r="1225" spans="1:5" x14ac:dyDescent="0.45">
      <c r="A1225" s="16" t="s">
        <v>8219</v>
      </c>
      <c r="B1225" s="16">
        <v>337</v>
      </c>
      <c r="D1225" s="16" t="s">
        <v>8221</v>
      </c>
      <c r="E1225" s="16">
        <v>18</v>
      </c>
    </row>
    <row r="1226" spans="1:5" x14ac:dyDescent="0.45">
      <c r="A1226" s="16" t="s">
        <v>8219</v>
      </c>
      <c r="B1226" s="16">
        <v>9</v>
      </c>
      <c r="D1226" s="16" t="s">
        <v>8221</v>
      </c>
      <c r="E1226" s="16">
        <v>10</v>
      </c>
    </row>
    <row r="1227" spans="1:5" x14ac:dyDescent="0.45">
      <c r="A1227" s="16" t="s">
        <v>8219</v>
      </c>
      <c r="B1227" s="16">
        <v>120</v>
      </c>
      <c r="D1227" s="16" t="s">
        <v>8221</v>
      </c>
      <c r="E1227" s="16">
        <v>0</v>
      </c>
    </row>
    <row r="1228" spans="1:5" x14ac:dyDescent="0.45">
      <c r="A1228" s="16" t="s">
        <v>8219</v>
      </c>
      <c r="B1228" s="16">
        <v>102</v>
      </c>
      <c r="D1228" s="16" t="s">
        <v>8221</v>
      </c>
      <c r="E1228" s="16">
        <v>14</v>
      </c>
    </row>
    <row r="1229" spans="1:5" x14ac:dyDescent="0.45">
      <c r="A1229" s="16" t="s">
        <v>8219</v>
      </c>
      <c r="B1229" s="16">
        <v>186</v>
      </c>
      <c r="D1229" s="16" t="s">
        <v>8221</v>
      </c>
      <c r="E1229" s="16">
        <v>2</v>
      </c>
    </row>
    <row r="1230" spans="1:5" x14ac:dyDescent="0.45">
      <c r="A1230" s="16" t="s">
        <v>8219</v>
      </c>
      <c r="B1230" s="16">
        <v>15</v>
      </c>
      <c r="D1230" s="16" t="s">
        <v>8221</v>
      </c>
      <c r="E1230" s="16">
        <v>1</v>
      </c>
    </row>
    <row r="1231" spans="1:5" x14ac:dyDescent="0.45">
      <c r="A1231" s="16" t="s">
        <v>8219</v>
      </c>
      <c r="B1231" s="16">
        <v>67</v>
      </c>
      <c r="D1231" s="16" t="s">
        <v>8221</v>
      </c>
      <c r="E1231" s="16">
        <v>3</v>
      </c>
    </row>
    <row r="1232" spans="1:5" x14ac:dyDescent="0.45">
      <c r="A1232" s="16" t="s">
        <v>8219</v>
      </c>
      <c r="B1232" s="16">
        <v>130</v>
      </c>
      <c r="D1232" s="16" t="s">
        <v>8221</v>
      </c>
      <c r="E1232" s="16">
        <v>0</v>
      </c>
    </row>
    <row r="1233" spans="1:5" x14ac:dyDescent="0.45">
      <c r="A1233" s="16" t="s">
        <v>8219</v>
      </c>
      <c r="B1233" s="16">
        <v>16</v>
      </c>
      <c r="D1233" s="16" t="s">
        <v>8221</v>
      </c>
      <c r="E1233" s="16">
        <v>2</v>
      </c>
    </row>
    <row r="1234" spans="1:5" x14ac:dyDescent="0.45">
      <c r="A1234" s="16" t="s">
        <v>8219</v>
      </c>
      <c r="B1234" s="16">
        <v>67</v>
      </c>
      <c r="D1234" s="16" t="s">
        <v>8221</v>
      </c>
      <c r="E1234" s="16">
        <v>0</v>
      </c>
    </row>
    <row r="1235" spans="1:5" x14ac:dyDescent="0.45">
      <c r="A1235" s="16" t="s">
        <v>8219</v>
      </c>
      <c r="B1235" s="16">
        <v>124</v>
      </c>
      <c r="D1235" s="16" t="s">
        <v>8221</v>
      </c>
      <c r="E1235" s="16">
        <v>12</v>
      </c>
    </row>
    <row r="1236" spans="1:5" x14ac:dyDescent="0.45">
      <c r="A1236" s="16" t="s">
        <v>8219</v>
      </c>
      <c r="B1236" s="16">
        <v>80</v>
      </c>
      <c r="D1236" s="16" t="s">
        <v>8221</v>
      </c>
      <c r="E1236" s="16">
        <v>1</v>
      </c>
    </row>
    <row r="1237" spans="1:5" x14ac:dyDescent="0.45">
      <c r="A1237" s="16" t="s">
        <v>8219</v>
      </c>
      <c r="B1237" s="16">
        <v>282</v>
      </c>
      <c r="D1237" s="16" t="s">
        <v>8221</v>
      </c>
      <c r="E1237" s="16">
        <v>8</v>
      </c>
    </row>
    <row r="1238" spans="1:5" x14ac:dyDescent="0.45">
      <c r="A1238" s="16" t="s">
        <v>8219</v>
      </c>
      <c r="B1238" s="16">
        <v>68</v>
      </c>
      <c r="D1238" s="16" t="s">
        <v>8221</v>
      </c>
      <c r="E1238" s="16">
        <v>2</v>
      </c>
    </row>
    <row r="1239" spans="1:5" x14ac:dyDescent="0.45">
      <c r="A1239" s="16" t="s">
        <v>8219</v>
      </c>
      <c r="B1239" s="16">
        <v>86</v>
      </c>
      <c r="D1239" s="16" t="s">
        <v>8221</v>
      </c>
      <c r="E1239" s="16">
        <v>31</v>
      </c>
    </row>
    <row r="1240" spans="1:5" x14ac:dyDescent="0.45">
      <c r="A1240" s="16" t="s">
        <v>8219</v>
      </c>
      <c r="B1240" s="16">
        <v>115</v>
      </c>
      <c r="D1240" s="16" t="s">
        <v>8221</v>
      </c>
      <c r="E1240" s="16">
        <v>5</v>
      </c>
    </row>
    <row r="1241" spans="1:5" x14ac:dyDescent="0.45">
      <c r="A1241" s="16" t="s">
        <v>8219</v>
      </c>
      <c r="B1241" s="16">
        <v>75</v>
      </c>
      <c r="D1241" s="16" t="s">
        <v>8221</v>
      </c>
      <c r="E1241" s="16">
        <v>1</v>
      </c>
    </row>
    <row r="1242" spans="1:5" x14ac:dyDescent="0.45">
      <c r="A1242" s="16" t="s">
        <v>8219</v>
      </c>
      <c r="B1242" s="16">
        <v>43</v>
      </c>
      <c r="D1242" s="16" t="s">
        <v>8221</v>
      </c>
      <c r="E1242" s="16">
        <v>12</v>
      </c>
    </row>
    <row r="1243" spans="1:5" x14ac:dyDescent="0.45">
      <c r="A1243" s="16" t="s">
        <v>8219</v>
      </c>
      <c r="B1243" s="16">
        <v>48</v>
      </c>
      <c r="D1243" s="16" t="s">
        <v>8221</v>
      </c>
      <c r="E1243" s="16">
        <v>4</v>
      </c>
    </row>
    <row r="1244" spans="1:5" x14ac:dyDescent="0.45">
      <c r="A1244" s="16" t="s">
        <v>8219</v>
      </c>
      <c r="B1244" s="16">
        <v>52</v>
      </c>
      <c r="D1244" s="16" t="s">
        <v>8221</v>
      </c>
      <c r="E1244" s="16">
        <v>0</v>
      </c>
    </row>
    <row r="1245" spans="1:5" x14ac:dyDescent="0.45">
      <c r="A1245" s="16" t="s">
        <v>8219</v>
      </c>
      <c r="B1245" s="16">
        <v>43</v>
      </c>
      <c r="D1245" s="16" t="s">
        <v>8221</v>
      </c>
      <c r="E1245" s="16">
        <v>7</v>
      </c>
    </row>
    <row r="1246" spans="1:5" x14ac:dyDescent="0.45">
      <c r="A1246" s="16" t="s">
        <v>8219</v>
      </c>
      <c r="B1246" s="16">
        <v>58</v>
      </c>
      <c r="D1246" s="16" t="s">
        <v>8221</v>
      </c>
      <c r="E1246" s="16">
        <v>2</v>
      </c>
    </row>
    <row r="1247" spans="1:5" x14ac:dyDescent="0.45">
      <c r="A1247" s="16" t="s">
        <v>8219</v>
      </c>
      <c r="B1247" s="16">
        <v>47</v>
      </c>
      <c r="D1247" s="16" t="s">
        <v>8221</v>
      </c>
      <c r="E1247" s="16">
        <v>1</v>
      </c>
    </row>
    <row r="1248" spans="1:5" x14ac:dyDescent="0.45">
      <c r="A1248" s="16" t="s">
        <v>8219</v>
      </c>
      <c r="B1248" s="16">
        <v>36</v>
      </c>
      <c r="D1248" s="16" t="s">
        <v>8221</v>
      </c>
      <c r="E1248" s="16">
        <v>4</v>
      </c>
    </row>
    <row r="1249" spans="1:5" x14ac:dyDescent="0.45">
      <c r="A1249" s="16" t="s">
        <v>8219</v>
      </c>
      <c r="B1249" s="16">
        <v>17</v>
      </c>
      <c r="D1249" s="16" t="s">
        <v>8221</v>
      </c>
      <c r="E1249" s="16">
        <v>6</v>
      </c>
    </row>
    <row r="1250" spans="1:5" x14ac:dyDescent="0.45">
      <c r="A1250" s="16" t="s">
        <v>8219</v>
      </c>
      <c r="B1250" s="16">
        <v>104</v>
      </c>
      <c r="D1250" s="16" t="s">
        <v>8221</v>
      </c>
      <c r="E1250" s="16">
        <v>8</v>
      </c>
    </row>
    <row r="1251" spans="1:5" x14ac:dyDescent="0.45">
      <c r="A1251" s="16" t="s">
        <v>8219</v>
      </c>
      <c r="B1251" s="16">
        <v>47</v>
      </c>
      <c r="D1251" s="16" t="s">
        <v>8221</v>
      </c>
      <c r="E1251" s="16">
        <v>14</v>
      </c>
    </row>
    <row r="1252" spans="1:5" x14ac:dyDescent="0.45">
      <c r="A1252" s="16" t="s">
        <v>8219</v>
      </c>
      <c r="B1252" s="16">
        <v>38</v>
      </c>
      <c r="D1252" s="16" t="s">
        <v>8221</v>
      </c>
      <c r="E1252" s="16">
        <v>0</v>
      </c>
    </row>
    <row r="1253" spans="1:5" x14ac:dyDescent="0.45">
      <c r="A1253" s="16" t="s">
        <v>8219</v>
      </c>
      <c r="B1253" s="16">
        <v>81</v>
      </c>
      <c r="D1253" s="16" t="s">
        <v>8221</v>
      </c>
      <c r="E1253" s="16">
        <v>4</v>
      </c>
    </row>
    <row r="1254" spans="1:5" x14ac:dyDescent="0.45">
      <c r="A1254" s="16" t="s">
        <v>8219</v>
      </c>
      <c r="B1254" s="16">
        <v>55</v>
      </c>
      <c r="D1254" s="16" t="s">
        <v>8221</v>
      </c>
      <c r="E1254" s="16">
        <v>0</v>
      </c>
    </row>
    <row r="1255" spans="1:5" x14ac:dyDescent="0.45">
      <c r="A1255" s="16" t="s">
        <v>8219</v>
      </c>
      <c r="B1255" s="16">
        <v>41</v>
      </c>
      <c r="D1255" s="16" t="s">
        <v>8221</v>
      </c>
      <c r="E1255" s="16">
        <v>0</v>
      </c>
    </row>
    <row r="1256" spans="1:5" x14ac:dyDescent="0.45">
      <c r="A1256" s="16" t="s">
        <v>8219</v>
      </c>
      <c r="B1256" s="16">
        <v>79</v>
      </c>
      <c r="D1256" s="16" t="s">
        <v>8221</v>
      </c>
      <c r="E1256" s="16">
        <v>1</v>
      </c>
    </row>
    <row r="1257" spans="1:5" x14ac:dyDescent="0.45">
      <c r="A1257" s="16" t="s">
        <v>8219</v>
      </c>
      <c r="B1257" s="16">
        <v>16</v>
      </c>
      <c r="D1257" s="16" t="s">
        <v>8221</v>
      </c>
      <c r="E1257" s="16">
        <v>1</v>
      </c>
    </row>
    <row r="1258" spans="1:5" x14ac:dyDescent="0.45">
      <c r="A1258" s="16" t="s">
        <v>8219</v>
      </c>
      <c r="B1258" s="16">
        <v>8</v>
      </c>
      <c r="D1258" s="16" t="s">
        <v>8221</v>
      </c>
      <c r="E1258" s="16">
        <v>1</v>
      </c>
    </row>
    <row r="1259" spans="1:5" x14ac:dyDescent="0.45">
      <c r="A1259" s="16" t="s">
        <v>8219</v>
      </c>
      <c r="B1259" s="16">
        <v>95</v>
      </c>
      <c r="D1259" s="16" t="s">
        <v>8221</v>
      </c>
      <c r="E1259" s="16">
        <v>1</v>
      </c>
    </row>
    <row r="1260" spans="1:5" x14ac:dyDescent="0.45">
      <c r="A1260" s="16" t="s">
        <v>8219</v>
      </c>
      <c r="B1260" s="16">
        <v>25</v>
      </c>
      <c r="D1260" s="16" t="s">
        <v>8221</v>
      </c>
      <c r="E1260" s="16">
        <v>4</v>
      </c>
    </row>
    <row r="1261" spans="1:5" x14ac:dyDescent="0.45">
      <c r="A1261" s="16" t="s">
        <v>8219</v>
      </c>
      <c r="B1261" s="16">
        <v>19</v>
      </c>
      <c r="D1261" s="16" t="s">
        <v>8221</v>
      </c>
      <c r="E1261" s="16">
        <v>0</v>
      </c>
    </row>
    <row r="1262" spans="1:5" x14ac:dyDescent="0.45">
      <c r="A1262" s="16" t="s">
        <v>8219</v>
      </c>
      <c r="B1262" s="16">
        <v>90</v>
      </c>
      <c r="D1262" s="16" t="s">
        <v>8221</v>
      </c>
      <c r="E1262" s="16">
        <v>0</v>
      </c>
    </row>
    <row r="1263" spans="1:5" x14ac:dyDescent="0.45">
      <c r="A1263" s="16" t="s">
        <v>8219</v>
      </c>
      <c r="B1263" s="16">
        <v>41</v>
      </c>
      <c r="D1263" s="16" t="s">
        <v>8221</v>
      </c>
      <c r="E1263" s="16">
        <v>2</v>
      </c>
    </row>
    <row r="1264" spans="1:5" x14ac:dyDescent="0.45">
      <c r="A1264" s="16" t="s">
        <v>8219</v>
      </c>
      <c r="B1264" s="16">
        <v>30</v>
      </c>
      <c r="D1264" s="16" t="s">
        <v>8221</v>
      </c>
      <c r="E1264" s="16">
        <v>24</v>
      </c>
    </row>
    <row r="1265" spans="1:5" x14ac:dyDescent="0.45">
      <c r="A1265" s="16" t="s">
        <v>8219</v>
      </c>
      <c r="B1265" s="16">
        <v>38</v>
      </c>
      <c r="D1265" s="16" t="s">
        <v>8221</v>
      </c>
      <c r="E1265" s="16">
        <v>1</v>
      </c>
    </row>
    <row r="1266" spans="1:5" x14ac:dyDescent="0.45">
      <c r="A1266" s="16" t="s">
        <v>8219</v>
      </c>
      <c r="B1266" s="16">
        <v>65</v>
      </c>
      <c r="D1266" s="16" t="s">
        <v>8221</v>
      </c>
      <c r="E1266" s="16">
        <v>2</v>
      </c>
    </row>
    <row r="1267" spans="1:5" x14ac:dyDescent="0.45">
      <c r="A1267" s="16" t="s">
        <v>8219</v>
      </c>
      <c r="B1267" s="16">
        <v>75</v>
      </c>
      <c r="D1267" s="16" t="s">
        <v>8221</v>
      </c>
      <c r="E1267" s="16">
        <v>1</v>
      </c>
    </row>
    <row r="1268" spans="1:5" x14ac:dyDescent="0.45">
      <c r="A1268" s="16" t="s">
        <v>8219</v>
      </c>
      <c r="B1268" s="16">
        <v>16</v>
      </c>
      <c r="D1268" s="16" t="s">
        <v>8221</v>
      </c>
      <c r="E1268" s="16">
        <v>37</v>
      </c>
    </row>
    <row r="1269" spans="1:5" x14ac:dyDescent="0.45">
      <c r="A1269" s="16" t="s">
        <v>8219</v>
      </c>
      <c r="B1269" s="16">
        <v>10</v>
      </c>
      <c r="D1269" s="16" t="s">
        <v>8221</v>
      </c>
      <c r="E1269" s="16">
        <v>5</v>
      </c>
    </row>
    <row r="1270" spans="1:5" x14ac:dyDescent="0.45">
      <c r="A1270" s="16" t="s">
        <v>8219</v>
      </c>
      <c r="B1270" s="16">
        <v>27</v>
      </c>
      <c r="D1270" s="16" t="s">
        <v>8221</v>
      </c>
      <c r="E1270" s="16">
        <v>4</v>
      </c>
    </row>
    <row r="1271" spans="1:5" x14ac:dyDescent="0.45">
      <c r="A1271" s="16" t="s">
        <v>8219</v>
      </c>
      <c r="B1271" s="16">
        <v>259</v>
      </c>
      <c r="D1271" s="16" t="s">
        <v>8221</v>
      </c>
      <c r="E1271" s="16">
        <v>16</v>
      </c>
    </row>
    <row r="1272" spans="1:5" x14ac:dyDescent="0.45">
      <c r="A1272" s="16" t="s">
        <v>8219</v>
      </c>
      <c r="B1272" s="16">
        <v>39</v>
      </c>
      <c r="D1272" s="16" t="s">
        <v>8221</v>
      </c>
      <c r="E1272" s="16">
        <v>9</v>
      </c>
    </row>
    <row r="1273" spans="1:5" x14ac:dyDescent="0.45">
      <c r="A1273" s="16" t="s">
        <v>8219</v>
      </c>
      <c r="B1273" s="16">
        <v>42</v>
      </c>
      <c r="D1273" s="16" t="s">
        <v>8221</v>
      </c>
      <c r="E1273" s="16">
        <v>0</v>
      </c>
    </row>
    <row r="1274" spans="1:5" x14ac:dyDescent="0.45">
      <c r="A1274" s="16" t="s">
        <v>8219</v>
      </c>
      <c r="B1274" s="16">
        <v>10</v>
      </c>
      <c r="D1274" s="16" t="s">
        <v>8221</v>
      </c>
      <c r="E1274" s="16">
        <v>40</v>
      </c>
    </row>
    <row r="1275" spans="1:5" x14ac:dyDescent="0.45">
      <c r="A1275" s="16" t="s">
        <v>8219</v>
      </c>
      <c r="B1275" s="16">
        <v>56</v>
      </c>
      <c r="D1275" s="16" t="s">
        <v>8221</v>
      </c>
      <c r="E1275" s="16">
        <v>0</v>
      </c>
    </row>
    <row r="1276" spans="1:5" x14ac:dyDescent="0.45">
      <c r="A1276" s="16" t="s">
        <v>8219</v>
      </c>
      <c r="B1276" s="16">
        <v>20</v>
      </c>
      <c r="D1276" s="16" t="s">
        <v>8221</v>
      </c>
      <c r="E1276" s="16">
        <v>2</v>
      </c>
    </row>
    <row r="1277" spans="1:5" x14ac:dyDescent="0.45">
      <c r="A1277" s="16" t="s">
        <v>8219</v>
      </c>
      <c r="B1277" s="16">
        <v>170</v>
      </c>
      <c r="D1277" s="16" t="s">
        <v>8221</v>
      </c>
      <c r="E1277" s="16">
        <v>1</v>
      </c>
    </row>
    <row r="1278" spans="1:5" x14ac:dyDescent="0.45">
      <c r="A1278" s="16" t="s">
        <v>8219</v>
      </c>
      <c r="B1278" s="16">
        <v>29</v>
      </c>
      <c r="D1278" s="16" t="s">
        <v>8221</v>
      </c>
      <c r="E1278" s="16">
        <v>9</v>
      </c>
    </row>
    <row r="1279" spans="1:5" x14ac:dyDescent="0.45">
      <c r="A1279" s="16" t="s">
        <v>8219</v>
      </c>
      <c r="B1279" s="16">
        <v>132</v>
      </c>
      <c r="D1279" s="16" t="s">
        <v>8221</v>
      </c>
      <c r="E1279" s="16">
        <v>34</v>
      </c>
    </row>
    <row r="1280" spans="1:5" x14ac:dyDescent="0.45">
      <c r="A1280" s="16" t="s">
        <v>8219</v>
      </c>
      <c r="B1280" s="16">
        <v>27</v>
      </c>
      <c r="D1280" s="16" t="s">
        <v>8221</v>
      </c>
      <c r="E1280" s="16">
        <v>23</v>
      </c>
    </row>
    <row r="1281" spans="1:5" x14ac:dyDescent="0.45">
      <c r="A1281" s="16" t="s">
        <v>8219</v>
      </c>
      <c r="B1281" s="16">
        <v>26</v>
      </c>
      <c r="D1281" s="16" t="s">
        <v>8221</v>
      </c>
      <c r="E1281" s="16">
        <v>19</v>
      </c>
    </row>
    <row r="1282" spans="1:5" x14ac:dyDescent="0.45">
      <c r="A1282" s="16" t="s">
        <v>8219</v>
      </c>
      <c r="B1282" s="16">
        <v>43</v>
      </c>
      <c r="D1282" s="16" t="s">
        <v>8221</v>
      </c>
      <c r="E1282" s="16">
        <v>50</v>
      </c>
    </row>
    <row r="1283" spans="1:5" x14ac:dyDescent="0.45">
      <c r="A1283" s="16" t="s">
        <v>8219</v>
      </c>
      <c r="B1283" s="16">
        <v>80</v>
      </c>
      <c r="D1283" s="16" t="s">
        <v>8221</v>
      </c>
      <c r="E1283" s="16">
        <v>12</v>
      </c>
    </row>
    <row r="1284" spans="1:5" x14ac:dyDescent="0.45">
      <c r="A1284" s="16" t="s">
        <v>8219</v>
      </c>
      <c r="B1284" s="16">
        <v>33</v>
      </c>
      <c r="D1284" s="16" t="s">
        <v>8221</v>
      </c>
      <c r="E1284" s="16">
        <v>8</v>
      </c>
    </row>
    <row r="1285" spans="1:5" x14ac:dyDescent="0.45">
      <c r="A1285" s="16" t="s">
        <v>8219</v>
      </c>
      <c r="B1285" s="16">
        <v>71</v>
      </c>
      <c r="D1285" s="16" t="s">
        <v>8221</v>
      </c>
      <c r="E1285" s="16">
        <v>9</v>
      </c>
    </row>
    <row r="1286" spans="1:5" x14ac:dyDescent="0.45">
      <c r="A1286" s="16" t="s">
        <v>8219</v>
      </c>
      <c r="B1286" s="16">
        <v>81</v>
      </c>
      <c r="D1286" s="16" t="s">
        <v>8221</v>
      </c>
      <c r="E1286" s="16">
        <v>43</v>
      </c>
    </row>
    <row r="1287" spans="1:5" x14ac:dyDescent="0.45">
      <c r="A1287" s="16" t="s">
        <v>8219</v>
      </c>
      <c r="B1287" s="16">
        <v>76</v>
      </c>
      <c r="D1287" s="16" t="s">
        <v>8221</v>
      </c>
      <c r="E1287" s="16">
        <v>28</v>
      </c>
    </row>
    <row r="1288" spans="1:5" x14ac:dyDescent="0.45">
      <c r="A1288" s="16" t="s">
        <v>8219</v>
      </c>
      <c r="B1288" s="16">
        <v>48</v>
      </c>
      <c r="D1288" s="16" t="s">
        <v>8221</v>
      </c>
      <c r="E1288" s="16">
        <v>4</v>
      </c>
    </row>
    <row r="1289" spans="1:5" x14ac:dyDescent="0.45">
      <c r="A1289" s="16" t="s">
        <v>8219</v>
      </c>
      <c r="B1289" s="16">
        <v>61</v>
      </c>
      <c r="D1289" s="16" t="s">
        <v>8221</v>
      </c>
      <c r="E1289" s="16">
        <v>24</v>
      </c>
    </row>
    <row r="1290" spans="1:5" x14ac:dyDescent="0.45">
      <c r="A1290" s="16" t="s">
        <v>8219</v>
      </c>
      <c r="B1290" s="16">
        <v>60</v>
      </c>
      <c r="D1290" s="16" t="s">
        <v>8221</v>
      </c>
      <c r="E1290" s="16">
        <v>2</v>
      </c>
    </row>
    <row r="1291" spans="1:5" x14ac:dyDescent="0.45">
      <c r="A1291" s="16" t="s">
        <v>8219</v>
      </c>
      <c r="B1291" s="16">
        <v>136</v>
      </c>
      <c r="D1291" s="16" t="s">
        <v>8221</v>
      </c>
      <c r="E1291" s="16">
        <v>2</v>
      </c>
    </row>
    <row r="1292" spans="1:5" x14ac:dyDescent="0.45">
      <c r="A1292" s="16" t="s">
        <v>8219</v>
      </c>
      <c r="B1292" s="16">
        <v>14</v>
      </c>
      <c r="D1292" s="16" t="s">
        <v>8221</v>
      </c>
      <c r="E1292" s="16">
        <v>20</v>
      </c>
    </row>
    <row r="1293" spans="1:5" x14ac:dyDescent="0.45">
      <c r="A1293" s="16" t="s">
        <v>8219</v>
      </c>
      <c r="B1293" s="16">
        <v>78</v>
      </c>
      <c r="D1293" s="16" t="s">
        <v>8221</v>
      </c>
      <c r="E1293" s="16">
        <v>1</v>
      </c>
    </row>
    <row r="1294" spans="1:5" x14ac:dyDescent="0.45">
      <c r="A1294" s="16" t="s">
        <v>8219</v>
      </c>
      <c r="B1294" s="16">
        <v>4</v>
      </c>
      <c r="D1294" s="16" t="s">
        <v>8221</v>
      </c>
      <c r="E1294" s="16">
        <v>1</v>
      </c>
    </row>
    <row r="1295" spans="1:5" x14ac:dyDescent="0.45">
      <c r="A1295" s="16" t="s">
        <v>8219</v>
      </c>
      <c r="B1295" s="16">
        <v>11</v>
      </c>
      <c r="D1295" s="16" t="s">
        <v>8221</v>
      </c>
      <c r="E1295" s="16">
        <v>4</v>
      </c>
    </row>
    <row r="1296" spans="1:5" x14ac:dyDescent="0.45">
      <c r="A1296" s="16" t="s">
        <v>8219</v>
      </c>
      <c r="B1296" s="16">
        <v>185</v>
      </c>
      <c r="D1296" s="16" t="s">
        <v>8221</v>
      </c>
      <c r="E1296" s="16">
        <v>1</v>
      </c>
    </row>
    <row r="1297" spans="1:5" x14ac:dyDescent="0.45">
      <c r="A1297" s="16" t="s">
        <v>8219</v>
      </c>
      <c r="B1297" s="16">
        <v>59</v>
      </c>
      <c r="D1297" s="16" t="s">
        <v>8221</v>
      </c>
      <c r="E1297" s="16">
        <v>1</v>
      </c>
    </row>
    <row r="1298" spans="1:5" x14ac:dyDescent="0.45">
      <c r="A1298" s="16" t="s">
        <v>8219</v>
      </c>
      <c r="B1298" s="16">
        <v>27</v>
      </c>
      <c r="D1298" s="16" t="s">
        <v>8221</v>
      </c>
      <c r="E1298" s="16">
        <v>13</v>
      </c>
    </row>
    <row r="1299" spans="1:5" x14ac:dyDescent="0.45">
      <c r="A1299" s="16" t="s">
        <v>8219</v>
      </c>
      <c r="B1299" s="16">
        <v>63</v>
      </c>
      <c r="D1299" s="16" t="s">
        <v>8221</v>
      </c>
      <c r="E1299" s="16">
        <v>1</v>
      </c>
    </row>
    <row r="1300" spans="1:5" x14ac:dyDescent="0.45">
      <c r="A1300" s="16" t="s">
        <v>8219</v>
      </c>
      <c r="B1300" s="16">
        <v>13</v>
      </c>
      <c r="D1300" s="16" t="s">
        <v>8221</v>
      </c>
      <c r="E1300" s="16">
        <v>1</v>
      </c>
    </row>
    <row r="1301" spans="1:5" x14ac:dyDescent="0.45">
      <c r="A1301" s="16" t="s">
        <v>8219</v>
      </c>
      <c r="B1301" s="16">
        <v>13</v>
      </c>
      <c r="D1301" s="16" t="s">
        <v>8221</v>
      </c>
      <c r="E1301" s="16">
        <v>0</v>
      </c>
    </row>
    <row r="1302" spans="1:5" x14ac:dyDescent="0.45">
      <c r="A1302" s="16" t="s">
        <v>8219</v>
      </c>
      <c r="B1302" s="16">
        <v>57</v>
      </c>
      <c r="D1302" s="16" t="s">
        <v>8221</v>
      </c>
      <c r="E1302" s="16">
        <v>3</v>
      </c>
    </row>
    <row r="1303" spans="1:5" x14ac:dyDescent="0.45">
      <c r="A1303" s="16" t="s">
        <v>8219</v>
      </c>
      <c r="B1303" s="16">
        <v>61</v>
      </c>
      <c r="D1303" s="16" t="s">
        <v>8221</v>
      </c>
      <c r="E1303" s="16">
        <v>14</v>
      </c>
    </row>
    <row r="1304" spans="1:5" x14ac:dyDescent="0.45">
      <c r="A1304" s="16" t="s">
        <v>8219</v>
      </c>
      <c r="B1304" s="16">
        <v>65</v>
      </c>
      <c r="D1304" s="16" t="s">
        <v>8221</v>
      </c>
      <c r="E1304" s="16">
        <v>2</v>
      </c>
    </row>
    <row r="1305" spans="1:5" x14ac:dyDescent="0.45">
      <c r="A1305" s="16" t="s">
        <v>8219</v>
      </c>
      <c r="B1305" s="16">
        <v>134</v>
      </c>
      <c r="D1305" s="16" t="s">
        <v>8221</v>
      </c>
      <c r="E1305" s="16">
        <v>5</v>
      </c>
    </row>
    <row r="1306" spans="1:5" x14ac:dyDescent="0.45">
      <c r="A1306" s="16" t="s">
        <v>8219</v>
      </c>
      <c r="B1306" s="16">
        <v>37</v>
      </c>
      <c r="D1306" s="16" t="s">
        <v>8221</v>
      </c>
      <c r="E1306" s="16">
        <v>14</v>
      </c>
    </row>
    <row r="1307" spans="1:5" x14ac:dyDescent="0.45">
      <c r="A1307" s="16" t="s">
        <v>8219</v>
      </c>
      <c r="B1307" s="16">
        <v>37</v>
      </c>
      <c r="D1307" s="16" t="s">
        <v>8221</v>
      </c>
      <c r="E1307" s="16">
        <v>9</v>
      </c>
    </row>
    <row r="1308" spans="1:5" x14ac:dyDescent="0.45">
      <c r="A1308" s="16" t="s">
        <v>8219</v>
      </c>
      <c r="B1308" s="16">
        <v>150</v>
      </c>
      <c r="D1308" s="16" t="s">
        <v>8221</v>
      </c>
      <c r="E1308" s="16">
        <v>8</v>
      </c>
    </row>
    <row r="1309" spans="1:5" x14ac:dyDescent="0.45">
      <c r="A1309" s="16" t="s">
        <v>8219</v>
      </c>
      <c r="B1309" s="16">
        <v>56</v>
      </c>
      <c r="D1309" s="16" t="s">
        <v>8221</v>
      </c>
      <c r="E1309" s="16">
        <v>7</v>
      </c>
    </row>
    <row r="1310" spans="1:5" x14ac:dyDescent="0.45">
      <c r="A1310" s="16" t="s">
        <v>8219</v>
      </c>
      <c r="B1310" s="16">
        <v>18</v>
      </c>
      <c r="D1310" s="16" t="s">
        <v>8221</v>
      </c>
      <c r="E1310" s="16">
        <v>0</v>
      </c>
    </row>
    <row r="1311" spans="1:5" x14ac:dyDescent="0.45">
      <c r="A1311" s="16" t="s">
        <v>8219</v>
      </c>
      <c r="B1311" s="16">
        <v>60</v>
      </c>
      <c r="D1311" s="16" t="s">
        <v>8221</v>
      </c>
      <c r="E1311" s="16">
        <v>84</v>
      </c>
    </row>
    <row r="1312" spans="1:5" x14ac:dyDescent="0.45">
      <c r="A1312" s="16" t="s">
        <v>8219</v>
      </c>
      <c r="B1312" s="16">
        <v>67</v>
      </c>
      <c r="D1312" s="16" t="s">
        <v>8221</v>
      </c>
      <c r="E1312" s="16">
        <v>11</v>
      </c>
    </row>
    <row r="1313" spans="1:5" x14ac:dyDescent="0.45">
      <c r="A1313" s="16" t="s">
        <v>8219</v>
      </c>
      <c r="B1313" s="16">
        <v>35</v>
      </c>
      <c r="D1313" s="16" t="s">
        <v>8221</v>
      </c>
      <c r="E1313" s="16">
        <v>1</v>
      </c>
    </row>
    <row r="1314" spans="1:5" x14ac:dyDescent="0.45">
      <c r="A1314" s="16" t="s">
        <v>8219</v>
      </c>
      <c r="B1314" s="16">
        <v>34</v>
      </c>
      <c r="D1314" s="16" t="s">
        <v>8221</v>
      </c>
      <c r="E1314" s="16">
        <v>4</v>
      </c>
    </row>
    <row r="1315" spans="1:5" x14ac:dyDescent="0.45">
      <c r="A1315" s="16" t="s">
        <v>8219</v>
      </c>
      <c r="B1315" s="16">
        <v>36</v>
      </c>
      <c r="D1315" s="16" t="s">
        <v>8221</v>
      </c>
      <c r="E1315" s="16">
        <v>10</v>
      </c>
    </row>
    <row r="1316" spans="1:5" x14ac:dyDescent="0.45">
      <c r="A1316" s="16" t="s">
        <v>8219</v>
      </c>
      <c r="B1316" s="16">
        <v>18</v>
      </c>
      <c r="D1316" s="16" t="s">
        <v>8221</v>
      </c>
      <c r="E1316" s="16">
        <v>16</v>
      </c>
    </row>
    <row r="1317" spans="1:5" x14ac:dyDescent="0.45">
      <c r="A1317" s="16" t="s">
        <v>8219</v>
      </c>
      <c r="B1317" s="16">
        <v>25</v>
      </c>
      <c r="D1317" s="16" t="s">
        <v>8221</v>
      </c>
      <c r="E1317" s="16">
        <v>2</v>
      </c>
    </row>
    <row r="1318" spans="1:5" x14ac:dyDescent="0.45">
      <c r="A1318" s="16" t="s">
        <v>8219</v>
      </c>
      <c r="B1318" s="16">
        <v>21</v>
      </c>
      <c r="D1318" s="16" t="s">
        <v>8221</v>
      </c>
      <c r="E1318" s="16">
        <v>5</v>
      </c>
    </row>
    <row r="1319" spans="1:5" x14ac:dyDescent="0.45">
      <c r="A1319" s="16" t="s">
        <v>8219</v>
      </c>
      <c r="B1319" s="16">
        <v>151</v>
      </c>
      <c r="D1319" s="16" t="s">
        <v>8221</v>
      </c>
      <c r="E1319" s="16">
        <v>1</v>
      </c>
    </row>
    <row r="1320" spans="1:5" x14ac:dyDescent="0.45">
      <c r="A1320" s="16" t="s">
        <v>8219</v>
      </c>
      <c r="B1320" s="16">
        <v>489</v>
      </c>
      <c r="D1320" s="16" t="s">
        <v>8221</v>
      </c>
      <c r="E1320" s="16">
        <v>31</v>
      </c>
    </row>
    <row r="1321" spans="1:5" x14ac:dyDescent="0.45">
      <c r="A1321" s="16" t="s">
        <v>8219</v>
      </c>
      <c r="B1321" s="16">
        <v>50</v>
      </c>
      <c r="D1321" s="16" t="s">
        <v>8221</v>
      </c>
      <c r="E1321" s="16">
        <v>0</v>
      </c>
    </row>
    <row r="1322" spans="1:5" x14ac:dyDescent="0.45">
      <c r="A1322" s="16" t="s">
        <v>8219</v>
      </c>
      <c r="B1322" s="16">
        <v>321</v>
      </c>
      <c r="D1322" s="16" t="s">
        <v>8221</v>
      </c>
      <c r="E1322" s="16">
        <v>2</v>
      </c>
    </row>
    <row r="1323" spans="1:5" x14ac:dyDescent="0.45">
      <c r="A1323" s="16" t="s">
        <v>8219</v>
      </c>
      <c r="B1323" s="16">
        <v>1762</v>
      </c>
      <c r="D1323" s="16" t="s">
        <v>8221</v>
      </c>
      <c r="E1323" s="16">
        <v>7</v>
      </c>
    </row>
    <row r="1324" spans="1:5" x14ac:dyDescent="0.45">
      <c r="A1324" s="16" t="s">
        <v>8219</v>
      </c>
      <c r="B1324" s="16">
        <v>385</v>
      </c>
      <c r="D1324" s="16" t="s">
        <v>8221</v>
      </c>
      <c r="E1324" s="16">
        <v>16</v>
      </c>
    </row>
    <row r="1325" spans="1:5" x14ac:dyDescent="0.45">
      <c r="A1325" s="16" t="s">
        <v>8219</v>
      </c>
      <c r="B1325" s="16">
        <v>398</v>
      </c>
      <c r="D1325" s="16" t="s">
        <v>8221</v>
      </c>
      <c r="E1325" s="16">
        <v>4</v>
      </c>
    </row>
    <row r="1326" spans="1:5" x14ac:dyDescent="0.45">
      <c r="A1326" s="16" t="s">
        <v>8219</v>
      </c>
      <c r="B1326" s="16">
        <v>304</v>
      </c>
      <c r="D1326" s="16" t="s">
        <v>8221</v>
      </c>
      <c r="E1326" s="16">
        <v>4</v>
      </c>
    </row>
    <row r="1327" spans="1:5" x14ac:dyDescent="0.45">
      <c r="A1327" s="16" t="s">
        <v>8219</v>
      </c>
      <c r="B1327" s="16">
        <v>676</v>
      </c>
      <c r="D1327" s="16" t="s">
        <v>8221</v>
      </c>
      <c r="E1327" s="16">
        <v>4</v>
      </c>
    </row>
    <row r="1328" spans="1:5" x14ac:dyDescent="0.45">
      <c r="A1328" s="16" t="s">
        <v>8219</v>
      </c>
      <c r="B1328" s="16">
        <v>577</v>
      </c>
      <c r="D1328" s="16" t="s">
        <v>8221</v>
      </c>
      <c r="E1328" s="16">
        <v>3</v>
      </c>
    </row>
    <row r="1329" spans="1:5" x14ac:dyDescent="0.45">
      <c r="A1329" s="16" t="s">
        <v>8219</v>
      </c>
      <c r="B1329" s="16">
        <v>3663</v>
      </c>
      <c r="D1329" s="16" t="s">
        <v>8221</v>
      </c>
      <c r="E1329" s="16">
        <v>36</v>
      </c>
    </row>
    <row r="1330" spans="1:5" x14ac:dyDescent="0.45">
      <c r="A1330" s="16" t="s">
        <v>8219</v>
      </c>
      <c r="B1330" s="16">
        <v>294</v>
      </c>
      <c r="D1330" s="16" t="s">
        <v>8221</v>
      </c>
      <c r="E1330" s="16">
        <v>1</v>
      </c>
    </row>
    <row r="1331" spans="1:5" x14ac:dyDescent="0.45">
      <c r="A1331" s="16" t="s">
        <v>8219</v>
      </c>
      <c r="B1331" s="16">
        <v>28</v>
      </c>
      <c r="D1331" s="16" t="s">
        <v>8221</v>
      </c>
      <c r="E1331" s="16">
        <v>7</v>
      </c>
    </row>
    <row r="1332" spans="1:5" x14ac:dyDescent="0.45">
      <c r="A1332" s="16" t="s">
        <v>8219</v>
      </c>
      <c r="B1332" s="16">
        <v>100</v>
      </c>
      <c r="D1332" s="16" t="s">
        <v>8221</v>
      </c>
      <c r="E1332" s="16">
        <v>27</v>
      </c>
    </row>
    <row r="1333" spans="1:5" x14ac:dyDescent="0.45">
      <c r="A1333" s="16" t="s">
        <v>8219</v>
      </c>
      <c r="B1333" s="16">
        <v>72</v>
      </c>
      <c r="D1333" s="16" t="s">
        <v>8221</v>
      </c>
      <c r="E1333" s="16">
        <v>1</v>
      </c>
    </row>
    <row r="1334" spans="1:5" x14ac:dyDescent="0.45">
      <c r="A1334" s="16" t="s">
        <v>8219</v>
      </c>
      <c r="B1334" s="16">
        <v>238</v>
      </c>
      <c r="D1334" s="16" t="s">
        <v>8221</v>
      </c>
      <c r="E1334" s="16">
        <v>0</v>
      </c>
    </row>
    <row r="1335" spans="1:5" x14ac:dyDescent="0.45">
      <c r="A1335" s="16" t="s">
        <v>8219</v>
      </c>
      <c r="B1335" s="16">
        <v>159</v>
      </c>
      <c r="D1335" s="16" t="s">
        <v>8221</v>
      </c>
      <c r="E1335" s="16">
        <v>1</v>
      </c>
    </row>
    <row r="1336" spans="1:5" x14ac:dyDescent="0.45">
      <c r="A1336" s="16" t="s">
        <v>8219</v>
      </c>
      <c r="B1336" s="16">
        <v>77</v>
      </c>
      <c r="D1336" s="16" t="s">
        <v>8221</v>
      </c>
      <c r="E1336" s="16">
        <v>3</v>
      </c>
    </row>
    <row r="1337" spans="1:5" x14ac:dyDescent="0.45">
      <c r="A1337" s="16" t="s">
        <v>8219</v>
      </c>
      <c r="B1337" s="16">
        <v>53</v>
      </c>
      <c r="D1337" s="16" t="s">
        <v>8221</v>
      </c>
      <c r="E1337" s="16">
        <v>3</v>
      </c>
    </row>
    <row r="1338" spans="1:5" x14ac:dyDescent="0.45">
      <c r="A1338" s="16" t="s">
        <v>8219</v>
      </c>
      <c r="B1338" s="16">
        <v>1251</v>
      </c>
      <c r="D1338" s="16" t="s">
        <v>8221</v>
      </c>
      <c r="E1338" s="16">
        <v>3</v>
      </c>
    </row>
    <row r="1339" spans="1:5" x14ac:dyDescent="0.45">
      <c r="A1339" s="16" t="s">
        <v>8219</v>
      </c>
      <c r="B1339" s="16">
        <v>465</v>
      </c>
      <c r="D1339" s="16" t="s">
        <v>8221</v>
      </c>
      <c r="E1339" s="16">
        <v>0</v>
      </c>
    </row>
    <row r="1340" spans="1:5" x14ac:dyDescent="0.45">
      <c r="A1340" s="16" t="s">
        <v>8219</v>
      </c>
      <c r="B1340" s="16">
        <v>74</v>
      </c>
      <c r="D1340" s="16" t="s">
        <v>8221</v>
      </c>
      <c r="E1340" s="16">
        <v>6</v>
      </c>
    </row>
    <row r="1341" spans="1:5" x14ac:dyDescent="0.45">
      <c r="A1341" s="16" t="s">
        <v>8219</v>
      </c>
      <c r="B1341" s="16">
        <v>62</v>
      </c>
      <c r="D1341" s="16" t="s">
        <v>8221</v>
      </c>
      <c r="E1341" s="16">
        <v>17</v>
      </c>
    </row>
    <row r="1342" spans="1:5" x14ac:dyDescent="0.45">
      <c r="A1342" s="16" t="s">
        <v>8219</v>
      </c>
      <c r="B1342" s="16">
        <v>3468</v>
      </c>
      <c r="D1342" s="16" t="s">
        <v>8221</v>
      </c>
      <c r="E1342" s="16">
        <v>40</v>
      </c>
    </row>
    <row r="1343" spans="1:5" x14ac:dyDescent="0.45">
      <c r="A1343" s="16" t="s">
        <v>8219</v>
      </c>
      <c r="B1343" s="16">
        <v>52</v>
      </c>
      <c r="D1343" s="16" t="s">
        <v>8221</v>
      </c>
      <c r="E1343" s="16">
        <v>3</v>
      </c>
    </row>
    <row r="1344" spans="1:5" x14ac:dyDescent="0.45">
      <c r="A1344" s="16" t="s">
        <v>8219</v>
      </c>
      <c r="B1344" s="16">
        <v>50</v>
      </c>
      <c r="D1344" s="16" t="s">
        <v>8221</v>
      </c>
      <c r="E1344" s="16">
        <v>1</v>
      </c>
    </row>
    <row r="1345" spans="1:5" x14ac:dyDescent="0.45">
      <c r="A1345" s="16" t="s">
        <v>8219</v>
      </c>
      <c r="B1345" s="16">
        <v>45</v>
      </c>
      <c r="D1345" s="16" t="s">
        <v>8221</v>
      </c>
      <c r="E1345" s="16">
        <v>2</v>
      </c>
    </row>
    <row r="1346" spans="1:5" x14ac:dyDescent="0.45">
      <c r="A1346" s="16" t="s">
        <v>8219</v>
      </c>
      <c r="B1346" s="16">
        <v>21</v>
      </c>
      <c r="D1346" s="16" t="s">
        <v>8221</v>
      </c>
      <c r="E1346" s="16">
        <v>7</v>
      </c>
    </row>
    <row r="1347" spans="1:5" x14ac:dyDescent="0.45">
      <c r="A1347" s="16" t="s">
        <v>8219</v>
      </c>
      <c r="B1347" s="16">
        <v>100</v>
      </c>
      <c r="D1347" s="16" t="s">
        <v>8221</v>
      </c>
      <c r="E1347" s="16">
        <v>14</v>
      </c>
    </row>
    <row r="1348" spans="1:5" x14ac:dyDescent="0.45">
      <c r="A1348" s="16" t="s">
        <v>8219</v>
      </c>
      <c r="B1348" s="16">
        <v>81</v>
      </c>
      <c r="D1348" s="16" t="s">
        <v>8221</v>
      </c>
      <c r="E1348" s="16">
        <v>0</v>
      </c>
    </row>
    <row r="1349" spans="1:5" x14ac:dyDescent="0.45">
      <c r="A1349" s="16" t="s">
        <v>8219</v>
      </c>
      <c r="B1349" s="16">
        <v>286</v>
      </c>
      <c r="D1349" s="16" t="s">
        <v>8221</v>
      </c>
      <c r="E1349" s="16">
        <v>0</v>
      </c>
    </row>
    <row r="1350" spans="1:5" x14ac:dyDescent="0.45">
      <c r="A1350" s="16" t="s">
        <v>8219</v>
      </c>
      <c r="B1350" s="16">
        <v>42</v>
      </c>
      <c r="D1350" s="16" t="s">
        <v>8221</v>
      </c>
      <c r="E1350" s="16">
        <v>1</v>
      </c>
    </row>
    <row r="1351" spans="1:5" x14ac:dyDescent="0.45">
      <c r="A1351" s="16" t="s">
        <v>8219</v>
      </c>
      <c r="B1351" s="16">
        <v>199</v>
      </c>
      <c r="D1351" s="16" t="s">
        <v>8221</v>
      </c>
      <c r="E1351" s="16">
        <v>12</v>
      </c>
    </row>
    <row r="1352" spans="1:5" x14ac:dyDescent="0.45">
      <c r="A1352" s="16" t="s">
        <v>8219</v>
      </c>
      <c r="B1352" s="16">
        <v>25</v>
      </c>
      <c r="D1352" s="16" t="s">
        <v>8221</v>
      </c>
      <c r="E1352" s="16">
        <v>12</v>
      </c>
    </row>
    <row r="1353" spans="1:5" x14ac:dyDescent="0.45">
      <c r="A1353" s="16" t="s">
        <v>8219</v>
      </c>
      <c r="B1353" s="16">
        <v>84</v>
      </c>
      <c r="D1353" s="16" t="s">
        <v>8221</v>
      </c>
      <c r="E1353" s="16">
        <v>23</v>
      </c>
    </row>
    <row r="1354" spans="1:5" x14ac:dyDescent="0.45">
      <c r="A1354" s="16" t="s">
        <v>8219</v>
      </c>
      <c r="B1354" s="16">
        <v>50</v>
      </c>
      <c r="D1354" s="16" t="s">
        <v>8221</v>
      </c>
      <c r="E1354" s="16">
        <v>0</v>
      </c>
    </row>
    <row r="1355" spans="1:5" x14ac:dyDescent="0.45">
      <c r="A1355" s="16" t="s">
        <v>8219</v>
      </c>
      <c r="B1355" s="16">
        <v>26</v>
      </c>
      <c r="D1355" s="16" t="s">
        <v>8221</v>
      </c>
      <c r="E1355" s="16">
        <v>10</v>
      </c>
    </row>
    <row r="1356" spans="1:5" x14ac:dyDescent="0.45">
      <c r="A1356" s="16" t="s">
        <v>8219</v>
      </c>
      <c r="B1356" s="16">
        <v>14</v>
      </c>
      <c r="D1356" s="16" t="s">
        <v>8221</v>
      </c>
      <c r="E1356" s="16">
        <v>5</v>
      </c>
    </row>
    <row r="1357" spans="1:5" x14ac:dyDescent="0.45">
      <c r="A1357" s="16" t="s">
        <v>8219</v>
      </c>
      <c r="B1357" s="16">
        <v>49</v>
      </c>
      <c r="D1357" s="16" t="s">
        <v>8221</v>
      </c>
      <c r="E1357" s="16">
        <v>1</v>
      </c>
    </row>
    <row r="1358" spans="1:5" x14ac:dyDescent="0.45">
      <c r="A1358" s="16" t="s">
        <v>8219</v>
      </c>
      <c r="B1358" s="16">
        <v>69</v>
      </c>
      <c r="D1358" s="16" t="s">
        <v>8221</v>
      </c>
      <c r="E1358" s="16">
        <v>2</v>
      </c>
    </row>
    <row r="1359" spans="1:5" x14ac:dyDescent="0.45">
      <c r="A1359" s="16" t="s">
        <v>8219</v>
      </c>
      <c r="B1359" s="16">
        <v>60</v>
      </c>
      <c r="D1359" s="16" t="s">
        <v>8221</v>
      </c>
      <c r="E1359" s="16">
        <v>2</v>
      </c>
    </row>
    <row r="1360" spans="1:5" x14ac:dyDescent="0.45">
      <c r="A1360" s="16" t="s">
        <v>8219</v>
      </c>
      <c r="B1360" s="16">
        <v>80</v>
      </c>
      <c r="D1360" s="16" t="s">
        <v>8221</v>
      </c>
      <c r="E1360" s="16">
        <v>0</v>
      </c>
    </row>
    <row r="1361" spans="1:5" x14ac:dyDescent="0.45">
      <c r="A1361" s="16" t="s">
        <v>8219</v>
      </c>
      <c r="B1361" s="16">
        <v>56</v>
      </c>
      <c r="D1361" s="16" t="s">
        <v>8221</v>
      </c>
      <c r="E1361" s="16">
        <v>13</v>
      </c>
    </row>
    <row r="1362" spans="1:5" x14ac:dyDescent="0.45">
      <c r="A1362" s="16" t="s">
        <v>8219</v>
      </c>
      <c r="B1362" s="16">
        <v>104</v>
      </c>
      <c r="D1362" s="16" t="s">
        <v>8221</v>
      </c>
      <c r="E1362" s="16">
        <v>0</v>
      </c>
    </row>
    <row r="1363" spans="1:5" x14ac:dyDescent="0.45">
      <c r="A1363" s="16" t="s">
        <v>8219</v>
      </c>
      <c r="B1363" s="16">
        <v>46</v>
      </c>
      <c r="D1363" s="16" t="s">
        <v>8221</v>
      </c>
      <c r="E1363" s="16">
        <v>1</v>
      </c>
    </row>
    <row r="1364" spans="1:5" x14ac:dyDescent="0.45">
      <c r="A1364" s="16" t="s">
        <v>8219</v>
      </c>
      <c r="B1364" s="16">
        <v>206</v>
      </c>
      <c r="D1364" s="16" t="s">
        <v>8221</v>
      </c>
      <c r="E1364" s="16">
        <v>5</v>
      </c>
    </row>
    <row r="1365" spans="1:5" x14ac:dyDescent="0.45">
      <c r="A1365" s="16" t="s">
        <v>8219</v>
      </c>
      <c r="B1365" s="16">
        <v>18</v>
      </c>
      <c r="D1365" s="16" t="s">
        <v>8221</v>
      </c>
      <c r="E1365" s="16">
        <v>2</v>
      </c>
    </row>
    <row r="1366" spans="1:5" x14ac:dyDescent="0.45">
      <c r="A1366" s="16" t="s">
        <v>8219</v>
      </c>
      <c r="B1366" s="16">
        <v>28</v>
      </c>
      <c r="D1366" s="16" t="s">
        <v>8221</v>
      </c>
      <c r="E1366" s="16">
        <v>0</v>
      </c>
    </row>
    <row r="1367" spans="1:5" x14ac:dyDescent="0.45">
      <c r="A1367" s="16" t="s">
        <v>8219</v>
      </c>
      <c r="B1367" s="16">
        <v>11</v>
      </c>
      <c r="D1367" s="16" t="s">
        <v>8221</v>
      </c>
      <c r="E1367" s="16">
        <v>32</v>
      </c>
    </row>
    <row r="1368" spans="1:5" x14ac:dyDescent="0.45">
      <c r="A1368" s="16" t="s">
        <v>8219</v>
      </c>
      <c r="B1368" s="16">
        <v>263</v>
      </c>
      <c r="D1368" s="16" t="s">
        <v>8221</v>
      </c>
      <c r="E1368" s="16">
        <v>1</v>
      </c>
    </row>
    <row r="1369" spans="1:5" x14ac:dyDescent="0.45">
      <c r="A1369" s="16" t="s">
        <v>8219</v>
      </c>
      <c r="B1369" s="16">
        <v>394</v>
      </c>
      <c r="D1369" s="16" t="s">
        <v>8221</v>
      </c>
      <c r="E1369" s="16">
        <v>1</v>
      </c>
    </row>
    <row r="1370" spans="1:5" x14ac:dyDescent="0.45">
      <c r="A1370" s="16" t="s">
        <v>8219</v>
      </c>
      <c r="B1370" s="16">
        <v>1049</v>
      </c>
      <c r="D1370" s="16" t="s">
        <v>8221</v>
      </c>
      <c r="E1370" s="16">
        <v>1</v>
      </c>
    </row>
    <row r="1371" spans="1:5" x14ac:dyDescent="0.45">
      <c r="A1371" s="16" t="s">
        <v>8219</v>
      </c>
      <c r="B1371" s="16">
        <v>308</v>
      </c>
      <c r="D1371" s="16" t="s">
        <v>8221</v>
      </c>
      <c r="E1371" s="16">
        <v>0</v>
      </c>
    </row>
    <row r="1372" spans="1:5" x14ac:dyDescent="0.45">
      <c r="A1372" s="16" t="s">
        <v>8219</v>
      </c>
      <c r="B1372" s="16">
        <v>1088</v>
      </c>
      <c r="D1372" s="16" t="s">
        <v>8221</v>
      </c>
      <c r="E1372" s="16">
        <v>0</v>
      </c>
    </row>
    <row r="1373" spans="1:5" x14ac:dyDescent="0.45">
      <c r="A1373" s="16" t="s">
        <v>8219</v>
      </c>
      <c r="B1373" s="16">
        <v>73</v>
      </c>
      <c r="D1373" s="16" t="s">
        <v>8221</v>
      </c>
      <c r="E1373" s="16">
        <v>8</v>
      </c>
    </row>
    <row r="1374" spans="1:5" x14ac:dyDescent="0.45">
      <c r="A1374" s="16" t="s">
        <v>8219</v>
      </c>
      <c r="B1374" s="16">
        <v>143</v>
      </c>
      <c r="D1374" s="16" t="s">
        <v>8221</v>
      </c>
      <c r="E1374" s="16">
        <v>0</v>
      </c>
    </row>
    <row r="1375" spans="1:5" x14ac:dyDescent="0.45">
      <c r="A1375" s="16" t="s">
        <v>8219</v>
      </c>
      <c r="B1375" s="16">
        <v>1420</v>
      </c>
      <c r="D1375" s="16" t="s">
        <v>8221</v>
      </c>
      <c r="E1375" s="16">
        <v>1</v>
      </c>
    </row>
    <row r="1376" spans="1:5" x14ac:dyDescent="0.45">
      <c r="A1376" s="16" t="s">
        <v>8219</v>
      </c>
      <c r="B1376" s="16">
        <v>305</v>
      </c>
      <c r="D1376" s="16" t="s">
        <v>8221</v>
      </c>
      <c r="E1376" s="16">
        <v>16</v>
      </c>
    </row>
    <row r="1377" spans="1:5" x14ac:dyDescent="0.45">
      <c r="A1377" s="16" t="s">
        <v>8219</v>
      </c>
      <c r="B1377" s="16">
        <v>551</v>
      </c>
      <c r="D1377" s="16" t="s">
        <v>8221</v>
      </c>
      <c r="E1377" s="16">
        <v>12</v>
      </c>
    </row>
    <row r="1378" spans="1:5" x14ac:dyDescent="0.45">
      <c r="A1378" s="16" t="s">
        <v>8219</v>
      </c>
      <c r="B1378" s="16">
        <v>187</v>
      </c>
      <c r="D1378" s="16" t="s">
        <v>8221</v>
      </c>
      <c r="E1378" s="16">
        <v>4</v>
      </c>
    </row>
    <row r="1379" spans="1:5" x14ac:dyDescent="0.45">
      <c r="A1379" s="16" t="s">
        <v>8219</v>
      </c>
      <c r="B1379" s="16">
        <v>325</v>
      </c>
      <c r="D1379" s="16" t="s">
        <v>8221</v>
      </c>
      <c r="E1379" s="16">
        <v>2</v>
      </c>
    </row>
    <row r="1380" spans="1:5" x14ac:dyDescent="0.45">
      <c r="A1380" s="16" t="s">
        <v>8219</v>
      </c>
      <c r="B1380" s="16">
        <v>148</v>
      </c>
      <c r="D1380" s="16" t="s">
        <v>8221</v>
      </c>
      <c r="E1380" s="16">
        <v>3</v>
      </c>
    </row>
    <row r="1381" spans="1:5" x14ac:dyDescent="0.45">
      <c r="A1381" s="16" t="s">
        <v>8219</v>
      </c>
      <c r="B1381" s="16">
        <v>69</v>
      </c>
      <c r="D1381" s="16" t="s">
        <v>8221</v>
      </c>
      <c r="E1381" s="16">
        <v>0</v>
      </c>
    </row>
    <row r="1382" spans="1:5" x14ac:dyDescent="0.45">
      <c r="A1382" s="16" t="s">
        <v>8219</v>
      </c>
      <c r="B1382" s="16">
        <v>173</v>
      </c>
      <c r="D1382" s="16" t="s">
        <v>8221</v>
      </c>
      <c r="E1382" s="16">
        <v>3</v>
      </c>
    </row>
    <row r="1383" spans="1:5" x14ac:dyDescent="0.45">
      <c r="A1383" s="16" t="s">
        <v>8219</v>
      </c>
      <c r="B1383" s="16">
        <v>269</v>
      </c>
      <c r="D1383" s="16" t="s">
        <v>8221</v>
      </c>
      <c r="E1383" s="16">
        <v>4</v>
      </c>
    </row>
    <row r="1384" spans="1:5" x14ac:dyDescent="0.45">
      <c r="A1384" s="16" t="s">
        <v>8219</v>
      </c>
      <c r="B1384" s="16">
        <v>185</v>
      </c>
      <c r="D1384" s="16" t="s">
        <v>8221</v>
      </c>
      <c r="E1384" s="16">
        <v>2</v>
      </c>
    </row>
    <row r="1385" spans="1:5" x14ac:dyDescent="0.45">
      <c r="A1385" s="16" t="s">
        <v>8219</v>
      </c>
      <c r="B1385" s="16">
        <v>176</v>
      </c>
      <c r="D1385" s="16" t="s">
        <v>8221</v>
      </c>
      <c r="E1385" s="16">
        <v>10</v>
      </c>
    </row>
    <row r="1386" spans="1:5" x14ac:dyDescent="0.45">
      <c r="A1386" s="16" t="s">
        <v>8219</v>
      </c>
      <c r="B1386" s="16">
        <v>1019</v>
      </c>
      <c r="D1386" s="16" t="s">
        <v>8221</v>
      </c>
      <c r="E1386" s="16">
        <v>11</v>
      </c>
    </row>
    <row r="1387" spans="1:5" x14ac:dyDescent="0.45">
      <c r="A1387" s="16" t="s">
        <v>8219</v>
      </c>
      <c r="B1387" s="16">
        <v>113</v>
      </c>
      <c r="D1387" s="16" t="s">
        <v>8221</v>
      </c>
      <c r="E1387" s="16">
        <v>6</v>
      </c>
    </row>
    <row r="1388" spans="1:5" x14ac:dyDescent="0.45">
      <c r="A1388" s="16" t="s">
        <v>8219</v>
      </c>
      <c r="B1388" s="16">
        <v>404</v>
      </c>
      <c r="D1388" s="16" t="s">
        <v>8221</v>
      </c>
      <c r="E1388" s="16">
        <v>2</v>
      </c>
    </row>
    <row r="1389" spans="1:5" x14ac:dyDescent="0.45">
      <c r="A1389" s="16" t="s">
        <v>8219</v>
      </c>
      <c r="B1389" s="16">
        <v>707</v>
      </c>
      <c r="D1389" s="16" t="s">
        <v>8221</v>
      </c>
      <c r="E1389" s="16">
        <v>6</v>
      </c>
    </row>
    <row r="1390" spans="1:5" x14ac:dyDescent="0.45">
      <c r="A1390" s="16" t="s">
        <v>8219</v>
      </c>
      <c r="B1390" s="16">
        <v>392</v>
      </c>
      <c r="D1390" s="16" t="s">
        <v>8221</v>
      </c>
      <c r="E1390" s="16">
        <v>8</v>
      </c>
    </row>
    <row r="1391" spans="1:5" x14ac:dyDescent="0.45">
      <c r="A1391" s="16" t="s">
        <v>8219</v>
      </c>
      <c r="B1391" s="16">
        <v>23</v>
      </c>
      <c r="D1391" s="16" t="s">
        <v>8221</v>
      </c>
      <c r="E1391" s="16">
        <v>37</v>
      </c>
    </row>
    <row r="1392" spans="1:5" x14ac:dyDescent="0.45">
      <c r="A1392" s="16" t="s">
        <v>8219</v>
      </c>
      <c r="B1392" s="16">
        <v>682</v>
      </c>
      <c r="D1392" s="16" t="s">
        <v>8221</v>
      </c>
      <c r="E1392" s="16">
        <v>11</v>
      </c>
    </row>
    <row r="1393" spans="1:5" x14ac:dyDescent="0.45">
      <c r="A1393" s="16" t="s">
        <v>8219</v>
      </c>
      <c r="B1393" s="16">
        <v>37</v>
      </c>
      <c r="D1393" s="16" t="s">
        <v>8221</v>
      </c>
      <c r="E1393" s="16">
        <v>0</v>
      </c>
    </row>
    <row r="1394" spans="1:5" x14ac:dyDescent="0.45">
      <c r="A1394" s="16" t="s">
        <v>8219</v>
      </c>
      <c r="B1394" s="16">
        <v>146</v>
      </c>
      <c r="D1394" s="16" t="s">
        <v>8221</v>
      </c>
      <c r="E1394" s="16">
        <v>10</v>
      </c>
    </row>
    <row r="1395" spans="1:5" x14ac:dyDescent="0.45">
      <c r="A1395" s="16" t="s">
        <v>8219</v>
      </c>
      <c r="B1395" s="16">
        <v>119</v>
      </c>
      <c r="D1395" s="16" t="s">
        <v>8221</v>
      </c>
      <c r="E1395" s="16">
        <v>6</v>
      </c>
    </row>
    <row r="1396" spans="1:5" x14ac:dyDescent="0.45">
      <c r="A1396" s="16" t="s">
        <v>8219</v>
      </c>
      <c r="B1396" s="16">
        <v>163</v>
      </c>
      <c r="D1396" s="16" t="s">
        <v>8221</v>
      </c>
      <c r="E1396" s="16">
        <v>8</v>
      </c>
    </row>
    <row r="1397" spans="1:5" x14ac:dyDescent="0.45">
      <c r="A1397" s="16" t="s">
        <v>8219</v>
      </c>
      <c r="B1397" s="16">
        <v>339</v>
      </c>
      <c r="D1397" s="16" t="s">
        <v>8221</v>
      </c>
      <c r="E1397" s="16">
        <v>6</v>
      </c>
    </row>
    <row r="1398" spans="1:5" x14ac:dyDescent="0.45">
      <c r="A1398" s="16" t="s">
        <v>8219</v>
      </c>
      <c r="B1398" s="16">
        <v>58</v>
      </c>
      <c r="D1398" s="16" t="s">
        <v>8221</v>
      </c>
      <c r="E1398" s="16">
        <v>7</v>
      </c>
    </row>
    <row r="1399" spans="1:5" x14ac:dyDescent="0.45">
      <c r="A1399" s="16" t="s">
        <v>8219</v>
      </c>
      <c r="B1399" s="16">
        <v>456</v>
      </c>
      <c r="D1399" s="16" t="s">
        <v>8221</v>
      </c>
      <c r="E1399" s="16">
        <v>7</v>
      </c>
    </row>
    <row r="1400" spans="1:5" x14ac:dyDescent="0.45">
      <c r="A1400" s="16" t="s">
        <v>8219</v>
      </c>
      <c r="B1400" s="16">
        <v>15</v>
      </c>
      <c r="D1400" s="16" t="s">
        <v>8221</v>
      </c>
      <c r="E1400" s="16">
        <v>5</v>
      </c>
    </row>
    <row r="1401" spans="1:5" x14ac:dyDescent="0.45">
      <c r="A1401" s="16" t="s">
        <v>8219</v>
      </c>
      <c r="B1401" s="16">
        <v>191</v>
      </c>
      <c r="D1401" s="16" t="s">
        <v>8221</v>
      </c>
      <c r="E1401" s="16">
        <v>46</v>
      </c>
    </row>
    <row r="1402" spans="1:5" x14ac:dyDescent="0.45">
      <c r="A1402" s="16" t="s">
        <v>8219</v>
      </c>
      <c r="B1402" s="16">
        <v>17</v>
      </c>
      <c r="D1402" s="16" t="s">
        <v>8221</v>
      </c>
      <c r="E1402" s="16">
        <v>10</v>
      </c>
    </row>
    <row r="1403" spans="1:5" x14ac:dyDescent="0.45">
      <c r="A1403" s="16" t="s">
        <v>8219</v>
      </c>
      <c r="B1403" s="16">
        <v>28</v>
      </c>
      <c r="D1403" s="16" t="s">
        <v>8221</v>
      </c>
      <c r="E1403" s="16">
        <v>19</v>
      </c>
    </row>
    <row r="1404" spans="1:5" x14ac:dyDescent="0.45">
      <c r="A1404" s="16" t="s">
        <v>8219</v>
      </c>
      <c r="B1404" s="16">
        <v>18</v>
      </c>
      <c r="D1404" s="16" t="s">
        <v>8221</v>
      </c>
      <c r="E1404" s="16">
        <v>13</v>
      </c>
    </row>
    <row r="1405" spans="1:5" x14ac:dyDescent="0.45">
      <c r="A1405" s="16" t="s">
        <v>8219</v>
      </c>
      <c r="B1405" s="16">
        <v>61</v>
      </c>
      <c r="D1405" s="16" t="s">
        <v>8221</v>
      </c>
      <c r="E1405" s="16">
        <v>13</v>
      </c>
    </row>
    <row r="1406" spans="1:5" x14ac:dyDescent="0.45">
      <c r="A1406" s="16" t="s">
        <v>8219</v>
      </c>
      <c r="B1406" s="16">
        <v>108</v>
      </c>
      <c r="D1406" s="16" t="s">
        <v>8221</v>
      </c>
      <c r="E1406" s="16">
        <v>4</v>
      </c>
    </row>
    <row r="1407" spans="1:5" x14ac:dyDescent="0.45">
      <c r="A1407" s="16" t="s">
        <v>8219</v>
      </c>
      <c r="B1407" s="16">
        <v>142</v>
      </c>
      <c r="D1407" s="16" t="s">
        <v>8221</v>
      </c>
      <c r="E1407" s="16">
        <v>0</v>
      </c>
    </row>
    <row r="1408" spans="1:5" x14ac:dyDescent="0.45">
      <c r="A1408" s="16" t="s">
        <v>8219</v>
      </c>
      <c r="B1408" s="16">
        <v>74</v>
      </c>
      <c r="D1408" s="16" t="s">
        <v>8221</v>
      </c>
      <c r="E1408" s="16">
        <v>3</v>
      </c>
    </row>
    <row r="1409" spans="1:5" x14ac:dyDescent="0.45">
      <c r="A1409" s="16" t="s">
        <v>8219</v>
      </c>
      <c r="B1409" s="16">
        <v>38</v>
      </c>
      <c r="D1409" s="16" t="s">
        <v>8221</v>
      </c>
      <c r="E1409" s="16">
        <v>1</v>
      </c>
    </row>
    <row r="1410" spans="1:5" x14ac:dyDescent="0.45">
      <c r="A1410" s="16" t="s">
        <v>8219</v>
      </c>
      <c r="B1410" s="16">
        <v>20</v>
      </c>
      <c r="D1410" s="16" t="s">
        <v>8221</v>
      </c>
      <c r="E1410" s="16">
        <v>9</v>
      </c>
    </row>
    <row r="1411" spans="1:5" x14ac:dyDescent="0.45">
      <c r="A1411" s="16" t="s">
        <v>8219</v>
      </c>
      <c r="B1411" s="16">
        <v>24</v>
      </c>
      <c r="D1411" s="16" t="s">
        <v>8221</v>
      </c>
      <c r="E1411" s="16">
        <v>1</v>
      </c>
    </row>
    <row r="1412" spans="1:5" x14ac:dyDescent="0.45">
      <c r="A1412" s="16" t="s">
        <v>8219</v>
      </c>
      <c r="B1412" s="16">
        <v>66</v>
      </c>
      <c r="D1412" s="16" t="s">
        <v>8221</v>
      </c>
      <c r="E1412" s="16">
        <v>1</v>
      </c>
    </row>
    <row r="1413" spans="1:5" x14ac:dyDescent="0.45">
      <c r="A1413" s="16" t="s">
        <v>8219</v>
      </c>
      <c r="B1413" s="16">
        <v>28</v>
      </c>
      <c r="D1413" s="16" t="s">
        <v>8221</v>
      </c>
      <c r="E1413" s="16">
        <v>4</v>
      </c>
    </row>
    <row r="1414" spans="1:5" x14ac:dyDescent="0.45">
      <c r="A1414" s="16" t="s">
        <v>8219</v>
      </c>
      <c r="B1414" s="16">
        <v>24</v>
      </c>
      <c r="D1414" s="16" t="s">
        <v>8221</v>
      </c>
      <c r="E1414" s="16">
        <v>17</v>
      </c>
    </row>
    <row r="1415" spans="1:5" x14ac:dyDescent="0.45">
      <c r="A1415" s="16" t="s">
        <v>8219</v>
      </c>
      <c r="B1415" s="16">
        <v>73</v>
      </c>
      <c r="D1415" s="16" t="s">
        <v>8221</v>
      </c>
      <c r="E1415" s="16">
        <v>0</v>
      </c>
    </row>
    <row r="1416" spans="1:5" x14ac:dyDescent="0.45">
      <c r="A1416" s="16" t="s">
        <v>8219</v>
      </c>
      <c r="B1416" s="16">
        <v>3</v>
      </c>
      <c r="D1416" s="16" t="s">
        <v>8221</v>
      </c>
      <c r="E1416" s="16">
        <v>12</v>
      </c>
    </row>
    <row r="1417" spans="1:5" x14ac:dyDescent="0.45">
      <c r="A1417" s="16" t="s">
        <v>8219</v>
      </c>
      <c r="B1417" s="16">
        <v>20</v>
      </c>
      <c r="D1417" s="16" t="s">
        <v>8221</v>
      </c>
      <c r="E1417" s="16">
        <v>14</v>
      </c>
    </row>
    <row r="1418" spans="1:5" x14ac:dyDescent="0.45">
      <c r="A1418" s="16" t="s">
        <v>8219</v>
      </c>
      <c r="B1418" s="16">
        <v>21</v>
      </c>
      <c r="D1418" s="16" t="s">
        <v>8221</v>
      </c>
      <c r="E1418" s="16">
        <v>1</v>
      </c>
    </row>
    <row r="1419" spans="1:5" x14ac:dyDescent="0.45">
      <c r="A1419" s="16" t="s">
        <v>8219</v>
      </c>
      <c r="B1419" s="16">
        <v>94</v>
      </c>
      <c r="D1419" s="16" t="s">
        <v>8221</v>
      </c>
      <c r="E1419" s="16">
        <v>14</v>
      </c>
    </row>
    <row r="1420" spans="1:5" x14ac:dyDescent="0.45">
      <c r="A1420" s="16" t="s">
        <v>8219</v>
      </c>
      <c r="B1420" s="16">
        <v>139</v>
      </c>
      <c r="D1420" s="16" t="s">
        <v>8221</v>
      </c>
      <c r="E1420" s="16">
        <v>4</v>
      </c>
    </row>
    <row r="1421" spans="1:5" x14ac:dyDescent="0.45">
      <c r="A1421" s="16" t="s">
        <v>8219</v>
      </c>
      <c r="B1421" s="16">
        <v>130</v>
      </c>
      <c r="D1421" s="16" t="s">
        <v>8221</v>
      </c>
      <c r="E1421" s="16">
        <v>2</v>
      </c>
    </row>
    <row r="1422" spans="1:5" x14ac:dyDescent="0.45">
      <c r="A1422" s="16" t="s">
        <v>8219</v>
      </c>
      <c r="B1422" s="16">
        <v>31</v>
      </c>
      <c r="D1422" s="16" t="s">
        <v>8221</v>
      </c>
      <c r="E1422" s="16">
        <v>1</v>
      </c>
    </row>
    <row r="1423" spans="1:5" x14ac:dyDescent="0.45">
      <c r="A1423" s="16" t="s">
        <v>8219</v>
      </c>
      <c r="B1423" s="16">
        <v>13</v>
      </c>
      <c r="D1423" s="16" t="s">
        <v>8221</v>
      </c>
      <c r="E1423" s="16">
        <v>2</v>
      </c>
    </row>
    <row r="1424" spans="1:5" x14ac:dyDescent="0.45">
      <c r="A1424" s="16" t="s">
        <v>8219</v>
      </c>
      <c r="B1424" s="16">
        <v>90</v>
      </c>
      <c r="D1424" s="16" t="s">
        <v>8221</v>
      </c>
      <c r="E1424" s="16">
        <v>1</v>
      </c>
    </row>
    <row r="1425" spans="1:5" x14ac:dyDescent="0.45">
      <c r="A1425" s="16" t="s">
        <v>8219</v>
      </c>
      <c r="B1425" s="16">
        <v>141</v>
      </c>
      <c r="D1425" s="16" t="s">
        <v>8221</v>
      </c>
      <c r="E1425" s="16">
        <v>1</v>
      </c>
    </row>
    <row r="1426" spans="1:5" x14ac:dyDescent="0.45">
      <c r="A1426" s="16" t="s">
        <v>8219</v>
      </c>
      <c r="B1426" s="16">
        <v>23</v>
      </c>
      <c r="D1426" s="16" t="s">
        <v>8221</v>
      </c>
      <c r="E1426" s="16">
        <v>4</v>
      </c>
    </row>
    <row r="1427" spans="1:5" x14ac:dyDescent="0.45">
      <c r="A1427" s="16" t="s">
        <v>8219</v>
      </c>
      <c r="B1427" s="16">
        <v>18</v>
      </c>
      <c r="D1427" s="16" t="s">
        <v>8221</v>
      </c>
      <c r="E1427" s="16">
        <v>3</v>
      </c>
    </row>
    <row r="1428" spans="1:5" x14ac:dyDescent="0.45">
      <c r="A1428" s="16" t="s">
        <v>8219</v>
      </c>
      <c r="B1428" s="16">
        <v>76</v>
      </c>
      <c r="D1428" s="16" t="s">
        <v>8221</v>
      </c>
      <c r="E1428" s="16">
        <v>38</v>
      </c>
    </row>
    <row r="1429" spans="1:5" x14ac:dyDescent="0.45">
      <c r="A1429" s="16" t="s">
        <v>8219</v>
      </c>
      <c r="B1429" s="16">
        <v>93</v>
      </c>
      <c r="D1429" s="16" t="s">
        <v>8221</v>
      </c>
      <c r="E1429" s="16">
        <v>4</v>
      </c>
    </row>
    <row r="1430" spans="1:5" x14ac:dyDescent="0.45">
      <c r="A1430" s="16" t="s">
        <v>8219</v>
      </c>
      <c r="B1430" s="16">
        <v>69</v>
      </c>
      <c r="D1430" s="16" t="s">
        <v>8221</v>
      </c>
      <c r="E1430" s="16">
        <v>0</v>
      </c>
    </row>
    <row r="1431" spans="1:5" x14ac:dyDescent="0.45">
      <c r="A1431" s="16" t="s">
        <v>8219</v>
      </c>
      <c r="B1431" s="16">
        <v>21</v>
      </c>
      <c r="D1431" s="16" t="s">
        <v>8221</v>
      </c>
      <c r="E1431" s="16">
        <v>2</v>
      </c>
    </row>
    <row r="1432" spans="1:5" x14ac:dyDescent="0.45">
      <c r="A1432" s="16" t="s">
        <v>8219</v>
      </c>
      <c r="B1432" s="16">
        <v>57</v>
      </c>
      <c r="D1432" s="16" t="s">
        <v>8221</v>
      </c>
      <c r="E1432" s="16">
        <v>0</v>
      </c>
    </row>
    <row r="1433" spans="1:5" x14ac:dyDescent="0.45">
      <c r="A1433" s="16" t="s">
        <v>8219</v>
      </c>
      <c r="B1433" s="16">
        <v>108</v>
      </c>
      <c r="D1433" s="16" t="s">
        <v>8221</v>
      </c>
      <c r="E1433" s="16">
        <v>1</v>
      </c>
    </row>
    <row r="1434" spans="1:5" x14ac:dyDescent="0.45">
      <c r="A1434" s="16" t="s">
        <v>8219</v>
      </c>
      <c r="B1434" s="16">
        <v>83</v>
      </c>
      <c r="D1434" s="16" t="s">
        <v>8221</v>
      </c>
      <c r="E1434" s="16">
        <v>7</v>
      </c>
    </row>
    <row r="1435" spans="1:5" x14ac:dyDescent="0.45">
      <c r="A1435" s="16" t="s">
        <v>8219</v>
      </c>
      <c r="B1435" s="16">
        <v>96</v>
      </c>
      <c r="D1435" s="16" t="s">
        <v>8221</v>
      </c>
      <c r="E1435" s="16">
        <v>2</v>
      </c>
    </row>
    <row r="1436" spans="1:5" x14ac:dyDescent="0.45">
      <c r="A1436" s="16" t="s">
        <v>8219</v>
      </c>
      <c r="B1436" s="16">
        <v>64</v>
      </c>
      <c r="D1436" s="16" t="s">
        <v>8221</v>
      </c>
      <c r="E1436" s="16">
        <v>4</v>
      </c>
    </row>
    <row r="1437" spans="1:5" x14ac:dyDescent="0.45">
      <c r="A1437" s="16" t="s">
        <v>8219</v>
      </c>
      <c r="B1437" s="16">
        <v>14</v>
      </c>
      <c r="D1437" s="16" t="s">
        <v>8221</v>
      </c>
      <c r="E1437" s="16">
        <v>4</v>
      </c>
    </row>
    <row r="1438" spans="1:5" x14ac:dyDescent="0.45">
      <c r="A1438" s="16" t="s">
        <v>8219</v>
      </c>
      <c r="B1438" s="16">
        <v>169</v>
      </c>
      <c r="D1438" s="16" t="s">
        <v>8221</v>
      </c>
      <c r="E1438" s="16">
        <v>3</v>
      </c>
    </row>
    <row r="1439" spans="1:5" x14ac:dyDescent="0.45">
      <c r="A1439" s="16" t="s">
        <v>8219</v>
      </c>
      <c r="B1439" s="16">
        <v>33</v>
      </c>
      <c r="D1439" s="16" t="s">
        <v>8221</v>
      </c>
      <c r="E1439" s="16">
        <v>2</v>
      </c>
    </row>
    <row r="1440" spans="1:5" x14ac:dyDescent="0.45">
      <c r="A1440" s="16" t="s">
        <v>8219</v>
      </c>
      <c r="B1440" s="16">
        <v>102</v>
      </c>
      <c r="D1440" s="16" t="s">
        <v>8221</v>
      </c>
      <c r="E1440" s="16">
        <v>197</v>
      </c>
    </row>
    <row r="1441" spans="1:5" x14ac:dyDescent="0.45">
      <c r="A1441" s="16" t="s">
        <v>8219</v>
      </c>
      <c r="B1441" s="16">
        <v>104</v>
      </c>
      <c r="D1441" s="16" t="s">
        <v>8221</v>
      </c>
      <c r="E1441" s="16">
        <v>0</v>
      </c>
    </row>
    <row r="1442" spans="1:5" x14ac:dyDescent="0.45">
      <c r="A1442" s="16" t="s">
        <v>8219</v>
      </c>
      <c r="B1442" s="16">
        <v>20</v>
      </c>
      <c r="D1442" s="16" t="s">
        <v>8221</v>
      </c>
      <c r="E1442" s="16">
        <v>1</v>
      </c>
    </row>
    <row r="1443" spans="1:5" x14ac:dyDescent="0.45">
      <c r="A1443" s="16" t="s">
        <v>8219</v>
      </c>
      <c r="B1443" s="16">
        <v>35</v>
      </c>
      <c r="D1443" s="16" t="s">
        <v>8221</v>
      </c>
      <c r="E1443" s="16">
        <v>4</v>
      </c>
    </row>
    <row r="1444" spans="1:5" x14ac:dyDescent="0.45">
      <c r="A1444" s="16" t="s">
        <v>8219</v>
      </c>
      <c r="B1444" s="16">
        <v>94</v>
      </c>
      <c r="D1444" s="16" t="s">
        <v>8221</v>
      </c>
      <c r="E1444" s="16">
        <v>0</v>
      </c>
    </row>
    <row r="1445" spans="1:5" x14ac:dyDescent="0.45">
      <c r="A1445" s="16" t="s">
        <v>8219</v>
      </c>
      <c r="B1445" s="16">
        <v>14</v>
      </c>
      <c r="D1445" s="16" t="s">
        <v>8221</v>
      </c>
      <c r="E1445" s="16">
        <v>7</v>
      </c>
    </row>
    <row r="1446" spans="1:5" x14ac:dyDescent="0.45">
      <c r="A1446" s="16" t="s">
        <v>8219</v>
      </c>
      <c r="B1446" s="16">
        <v>15</v>
      </c>
      <c r="D1446" s="16" t="s">
        <v>8221</v>
      </c>
      <c r="E1446" s="16">
        <v>11</v>
      </c>
    </row>
    <row r="1447" spans="1:5" x14ac:dyDescent="0.45">
      <c r="A1447" s="16" t="s">
        <v>8219</v>
      </c>
      <c r="B1447" s="16">
        <v>51</v>
      </c>
      <c r="D1447" s="16" t="s">
        <v>8221</v>
      </c>
      <c r="E1447" s="16">
        <v>0</v>
      </c>
    </row>
    <row r="1448" spans="1:5" x14ac:dyDescent="0.45">
      <c r="A1448" s="16" t="s">
        <v>8219</v>
      </c>
      <c r="B1448" s="16">
        <v>19</v>
      </c>
      <c r="D1448" s="16" t="s">
        <v>8221</v>
      </c>
      <c r="E1448" s="16">
        <v>6</v>
      </c>
    </row>
    <row r="1449" spans="1:5" x14ac:dyDescent="0.45">
      <c r="A1449" s="16" t="s">
        <v>8219</v>
      </c>
      <c r="B1449" s="16">
        <v>23</v>
      </c>
      <c r="D1449" s="16" t="s">
        <v>8221</v>
      </c>
      <c r="E1449" s="16">
        <v>0</v>
      </c>
    </row>
    <row r="1450" spans="1:5" x14ac:dyDescent="0.45">
      <c r="A1450" s="16" t="s">
        <v>8219</v>
      </c>
      <c r="B1450" s="16">
        <v>97</v>
      </c>
      <c r="D1450" s="16" t="s">
        <v>8221</v>
      </c>
      <c r="E1450" s="16">
        <v>7</v>
      </c>
    </row>
    <row r="1451" spans="1:5" x14ac:dyDescent="0.45">
      <c r="A1451" s="16" t="s">
        <v>8219</v>
      </c>
      <c r="B1451" s="16">
        <v>76</v>
      </c>
      <c r="D1451" s="16" t="s">
        <v>8221</v>
      </c>
      <c r="E1451" s="16">
        <v>94</v>
      </c>
    </row>
    <row r="1452" spans="1:5" x14ac:dyDescent="0.45">
      <c r="A1452" s="16" t="s">
        <v>8219</v>
      </c>
      <c r="B1452" s="16">
        <v>11</v>
      </c>
      <c r="D1452" s="16" t="s">
        <v>8221</v>
      </c>
      <c r="E1452" s="16">
        <v>2</v>
      </c>
    </row>
    <row r="1453" spans="1:5" x14ac:dyDescent="0.45">
      <c r="A1453" s="16" t="s">
        <v>8219</v>
      </c>
      <c r="B1453" s="16">
        <v>52</v>
      </c>
      <c r="D1453" s="16" t="s">
        <v>8221</v>
      </c>
      <c r="E1453" s="16">
        <v>25</v>
      </c>
    </row>
    <row r="1454" spans="1:5" x14ac:dyDescent="0.45">
      <c r="A1454" s="16" t="s">
        <v>8219</v>
      </c>
      <c r="B1454" s="16">
        <v>95</v>
      </c>
      <c r="D1454" s="16" t="s">
        <v>8221</v>
      </c>
      <c r="E1454" s="16">
        <v>17</v>
      </c>
    </row>
    <row r="1455" spans="1:5" x14ac:dyDescent="0.45">
      <c r="A1455" s="16" t="s">
        <v>8219</v>
      </c>
      <c r="B1455" s="16">
        <v>35</v>
      </c>
      <c r="D1455" s="16" t="s">
        <v>8221</v>
      </c>
      <c r="E1455" s="16">
        <v>2</v>
      </c>
    </row>
    <row r="1456" spans="1:5" x14ac:dyDescent="0.45">
      <c r="A1456" s="16" t="s">
        <v>8219</v>
      </c>
      <c r="B1456" s="16">
        <v>21</v>
      </c>
      <c r="D1456" s="16" t="s">
        <v>8221</v>
      </c>
      <c r="E1456" s="16">
        <v>4</v>
      </c>
    </row>
    <row r="1457" spans="1:5" x14ac:dyDescent="0.45">
      <c r="A1457" s="16" t="s">
        <v>8219</v>
      </c>
      <c r="B1457" s="16">
        <v>93</v>
      </c>
      <c r="D1457" s="16" t="s">
        <v>8221</v>
      </c>
      <c r="E1457" s="16">
        <v>5</v>
      </c>
    </row>
    <row r="1458" spans="1:5" x14ac:dyDescent="0.45">
      <c r="A1458" s="16" t="s">
        <v>8219</v>
      </c>
      <c r="B1458" s="16">
        <v>11</v>
      </c>
      <c r="D1458" s="16" t="s">
        <v>8221</v>
      </c>
      <c r="E1458" s="16">
        <v>2</v>
      </c>
    </row>
    <row r="1459" spans="1:5" x14ac:dyDescent="0.45">
      <c r="A1459" s="16" t="s">
        <v>8219</v>
      </c>
      <c r="B1459" s="16">
        <v>21</v>
      </c>
      <c r="D1459" s="16" t="s">
        <v>8221</v>
      </c>
      <c r="E1459" s="16">
        <v>2</v>
      </c>
    </row>
    <row r="1460" spans="1:5" x14ac:dyDescent="0.45">
      <c r="A1460" s="16" t="s">
        <v>8219</v>
      </c>
      <c r="B1460" s="16">
        <v>54</v>
      </c>
      <c r="D1460" s="16" t="s">
        <v>8221</v>
      </c>
      <c r="E1460" s="16">
        <v>3</v>
      </c>
    </row>
    <row r="1461" spans="1:5" x14ac:dyDescent="0.45">
      <c r="A1461" s="16" t="s">
        <v>8219</v>
      </c>
      <c r="B1461" s="16">
        <v>31</v>
      </c>
      <c r="D1461" s="16" t="s">
        <v>8221</v>
      </c>
      <c r="E1461" s="16">
        <v>0</v>
      </c>
    </row>
    <row r="1462" spans="1:5" x14ac:dyDescent="0.45">
      <c r="A1462" s="16" t="s">
        <v>8219</v>
      </c>
      <c r="B1462" s="16">
        <v>132</v>
      </c>
      <c r="D1462" s="16" t="s">
        <v>8221</v>
      </c>
      <c r="E1462" s="16">
        <v>4</v>
      </c>
    </row>
    <row r="1463" spans="1:5" x14ac:dyDescent="0.45">
      <c r="A1463" s="16" t="s">
        <v>8219</v>
      </c>
      <c r="B1463" s="16">
        <v>3</v>
      </c>
      <c r="D1463" s="16" t="s">
        <v>8221</v>
      </c>
      <c r="E1463" s="16">
        <v>1</v>
      </c>
    </row>
    <row r="1464" spans="1:5" x14ac:dyDescent="0.45">
      <c r="A1464" s="16" t="s">
        <v>8219</v>
      </c>
      <c r="B1464" s="16">
        <v>6</v>
      </c>
      <c r="D1464" s="16" t="s">
        <v>8221</v>
      </c>
      <c r="E1464" s="16">
        <v>12</v>
      </c>
    </row>
    <row r="1465" spans="1:5" x14ac:dyDescent="0.45">
      <c r="A1465" s="16" t="s">
        <v>8219</v>
      </c>
      <c r="B1465" s="16">
        <v>10</v>
      </c>
      <c r="D1465" s="16" t="s">
        <v>8221</v>
      </c>
      <c r="E1465" s="16">
        <v>4</v>
      </c>
    </row>
    <row r="1466" spans="1:5" x14ac:dyDescent="0.45">
      <c r="A1466" s="16" t="s">
        <v>8219</v>
      </c>
      <c r="B1466" s="16">
        <v>147</v>
      </c>
      <c r="D1466" s="16" t="s">
        <v>8221</v>
      </c>
      <c r="E1466" s="16">
        <v>91</v>
      </c>
    </row>
    <row r="1467" spans="1:5" x14ac:dyDescent="0.45">
      <c r="A1467" s="16" t="s">
        <v>8219</v>
      </c>
      <c r="B1467" s="16">
        <v>199</v>
      </c>
      <c r="D1467" s="16" t="s">
        <v>8221</v>
      </c>
      <c r="E1467" s="16">
        <v>1</v>
      </c>
    </row>
    <row r="1468" spans="1:5" x14ac:dyDescent="0.45">
      <c r="A1468" s="16" t="s">
        <v>8219</v>
      </c>
      <c r="B1468" s="16">
        <v>50</v>
      </c>
      <c r="D1468" s="16" t="s">
        <v>8221</v>
      </c>
      <c r="E1468" s="16">
        <v>1</v>
      </c>
    </row>
    <row r="1469" spans="1:5" x14ac:dyDescent="0.45">
      <c r="A1469" s="16" t="s">
        <v>8219</v>
      </c>
      <c r="B1469" s="16">
        <v>21</v>
      </c>
      <c r="D1469" s="16" t="s">
        <v>8221</v>
      </c>
      <c r="E1469" s="16">
        <v>0</v>
      </c>
    </row>
    <row r="1470" spans="1:5" x14ac:dyDescent="0.45">
      <c r="A1470" s="16" t="s">
        <v>8219</v>
      </c>
      <c r="B1470" s="16">
        <v>24</v>
      </c>
      <c r="D1470" s="16" t="s">
        <v>8221</v>
      </c>
      <c r="E1470" s="16">
        <v>13</v>
      </c>
    </row>
    <row r="1471" spans="1:5" x14ac:dyDescent="0.45">
      <c r="A1471" s="16" t="s">
        <v>8219</v>
      </c>
      <c r="B1471" s="16">
        <v>32</v>
      </c>
      <c r="D1471" s="16" t="s">
        <v>8221</v>
      </c>
      <c r="E1471" s="16">
        <v>2</v>
      </c>
    </row>
    <row r="1472" spans="1:5" x14ac:dyDescent="0.45">
      <c r="A1472" s="16" t="s">
        <v>8219</v>
      </c>
      <c r="B1472" s="16">
        <v>62</v>
      </c>
      <c r="D1472" s="16" t="s">
        <v>8221</v>
      </c>
      <c r="E1472" s="16">
        <v>0</v>
      </c>
    </row>
    <row r="1473" spans="1:5" x14ac:dyDescent="0.45">
      <c r="A1473" s="16" t="s">
        <v>8219</v>
      </c>
      <c r="B1473" s="16">
        <v>9</v>
      </c>
      <c r="D1473" s="16" t="s">
        <v>8221</v>
      </c>
      <c r="E1473" s="16">
        <v>21</v>
      </c>
    </row>
    <row r="1474" spans="1:5" x14ac:dyDescent="0.45">
      <c r="A1474" s="16" t="s">
        <v>8219</v>
      </c>
      <c r="B1474" s="16">
        <v>38</v>
      </c>
      <c r="D1474" s="16" t="s">
        <v>8221</v>
      </c>
      <c r="E1474" s="16">
        <v>9</v>
      </c>
    </row>
    <row r="1475" spans="1:5" x14ac:dyDescent="0.45">
      <c r="A1475" s="16" t="s">
        <v>8219</v>
      </c>
      <c r="B1475" s="16">
        <v>54</v>
      </c>
      <c r="D1475" s="16" t="s">
        <v>8221</v>
      </c>
      <c r="E1475" s="16">
        <v>6</v>
      </c>
    </row>
    <row r="1476" spans="1:5" x14ac:dyDescent="0.45">
      <c r="A1476" s="16" t="s">
        <v>8219</v>
      </c>
      <c r="B1476" s="16">
        <v>37</v>
      </c>
      <c r="D1476" s="16" t="s">
        <v>8221</v>
      </c>
      <c r="E1476" s="16">
        <v>4</v>
      </c>
    </row>
    <row r="1477" spans="1:5" x14ac:dyDescent="0.45">
      <c r="A1477" s="16" t="s">
        <v>8219</v>
      </c>
      <c r="B1477" s="16">
        <v>39</v>
      </c>
      <c r="D1477" s="16" t="s">
        <v>8221</v>
      </c>
      <c r="E1477" s="16">
        <v>7</v>
      </c>
    </row>
    <row r="1478" spans="1:5" x14ac:dyDescent="0.45">
      <c r="A1478" s="16" t="s">
        <v>8219</v>
      </c>
      <c r="B1478" s="16">
        <v>34</v>
      </c>
      <c r="D1478" s="16" t="s">
        <v>8221</v>
      </c>
      <c r="E1478" s="16">
        <v>5</v>
      </c>
    </row>
    <row r="1479" spans="1:5" x14ac:dyDescent="0.45">
      <c r="A1479" s="16" t="s">
        <v>8219</v>
      </c>
      <c r="B1479" s="16">
        <v>55</v>
      </c>
      <c r="D1479" s="16" t="s">
        <v>8221</v>
      </c>
      <c r="E1479" s="16">
        <v>0</v>
      </c>
    </row>
    <row r="1480" spans="1:5" x14ac:dyDescent="0.45">
      <c r="A1480" s="16" t="s">
        <v>8219</v>
      </c>
      <c r="B1480" s="16">
        <v>32</v>
      </c>
      <c r="D1480" s="16" t="s">
        <v>8221</v>
      </c>
      <c r="E1480" s="16">
        <v>3</v>
      </c>
    </row>
    <row r="1481" spans="1:5" x14ac:dyDescent="0.45">
      <c r="A1481" s="16" t="s">
        <v>8219</v>
      </c>
      <c r="B1481" s="16">
        <v>25</v>
      </c>
      <c r="D1481" s="16" t="s">
        <v>8221</v>
      </c>
      <c r="E1481" s="16">
        <v>9</v>
      </c>
    </row>
    <row r="1482" spans="1:5" x14ac:dyDescent="0.45">
      <c r="A1482" s="16" t="s">
        <v>8219</v>
      </c>
      <c r="B1482" s="16">
        <v>33</v>
      </c>
      <c r="D1482" s="16" t="s">
        <v>8221</v>
      </c>
      <c r="E1482" s="16">
        <v>6</v>
      </c>
    </row>
    <row r="1483" spans="1:5" x14ac:dyDescent="0.45">
      <c r="A1483" s="16" t="s">
        <v>8219</v>
      </c>
      <c r="B1483" s="16">
        <v>108</v>
      </c>
      <c r="D1483" s="16" t="s">
        <v>8221</v>
      </c>
      <c r="E1483" s="16">
        <v>4</v>
      </c>
    </row>
    <row r="1484" spans="1:5" x14ac:dyDescent="0.45">
      <c r="A1484" s="16" t="s">
        <v>8219</v>
      </c>
      <c r="B1484" s="16">
        <v>20</v>
      </c>
      <c r="D1484" s="16" t="s">
        <v>8221</v>
      </c>
      <c r="E1484" s="16">
        <v>1</v>
      </c>
    </row>
    <row r="1485" spans="1:5" x14ac:dyDescent="0.45">
      <c r="A1485" s="16" t="s">
        <v>8219</v>
      </c>
      <c r="B1485" s="16">
        <v>98</v>
      </c>
      <c r="D1485" s="16" t="s">
        <v>8221</v>
      </c>
      <c r="E1485" s="16">
        <v>17</v>
      </c>
    </row>
    <row r="1486" spans="1:5" x14ac:dyDescent="0.45">
      <c r="A1486" s="16" t="s">
        <v>8219</v>
      </c>
      <c r="B1486" s="16">
        <v>196</v>
      </c>
      <c r="D1486" s="16" t="s">
        <v>8221</v>
      </c>
      <c r="E1486" s="16">
        <v>1</v>
      </c>
    </row>
    <row r="1487" spans="1:5" x14ac:dyDescent="0.45">
      <c r="A1487" s="16" t="s">
        <v>8219</v>
      </c>
      <c r="B1487" s="16">
        <v>39</v>
      </c>
      <c r="D1487" s="16" t="s">
        <v>8221</v>
      </c>
      <c r="E1487" s="16">
        <v>13</v>
      </c>
    </row>
    <row r="1488" spans="1:5" x14ac:dyDescent="0.45">
      <c r="A1488" s="16" t="s">
        <v>8219</v>
      </c>
      <c r="B1488" s="16">
        <v>128</v>
      </c>
      <c r="D1488" s="16" t="s">
        <v>8221</v>
      </c>
      <c r="E1488" s="16">
        <v>6</v>
      </c>
    </row>
    <row r="1489" spans="1:5" x14ac:dyDescent="0.45">
      <c r="A1489" s="16" t="s">
        <v>8219</v>
      </c>
      <c r="B1489" s="16">
        <v>71</v>
      </c>
      <c r="D1489" s="16" t="s">
        <v>8221</v>
      </c>
      <c r="E1489" s="16">
        <v>0</v>
      </c>
    </row>
    <row r="1490" spans="1:5" x14ac:dyDescent="0.45">
      <c r="A1490" s="16" t="s">
        <v>8219</v>
      </c>
      <c r="B1490" s="16">
        <v>47</v>
      </c>
      <c r="D1490" s="16" t="s">
        <v>8221</v>
      </c>
      <c r="E1490" s="16">
        <v>2</v>
      </c>
    </row>
    <row r="1491" spans="1:5" x14ac:dyDescent="0.45">
      <c r="A1491" s="16" t="s">
        <v>8219</v>
      </c>
      <c r="B1491" s="16">
        <v>17</v>
      </c>
      <c r="D1491" s="16" t="s">
        <v>8221</v>
      </c>
      <c r="E1491" s="16">
        <v>2</v>
      </c>
    </row>
    <row r="1492" spans="1:5" x14ac:dyDescent="0.45">
      <c r="A1492" s="16" t="s">
        <v>8219</v>
      </c>
      <c r="B1492" s="16">
        <v>91</v>
      </c>
      <c r="D1492" s="16" t="s">
        <v>8221</v>
      </c>
      <c r="E1492" s="16">
        <v>21</v>
      </c>
    </row>
    <row r="1493" spans="1:5" x14ac:dyDescent="0.45">
      <c r="A1493" s="16" t="s">
        <v>8219</v>
      </c>
      <c r="B1493" s="16">
        <v>43</v>
      </c>
      <c r="D1493" s="16" t="s">
        <v>8221</v>
      </c>
      <c r="E1493" s="16">
        <v>13</v>
      </c>
    </row>
    <row r="1494" spans="1:5" x14ac:dyDescent="0.45">
      <c r="A1494" s="16" t="s">
        <v>8219</v>
      </c>
      <c r="B1494" s="16">
        <v>17</v>
      </c>
      <c r="D1494" s="16" t="s">
        <v>8221</v>
      </c>
      <c r="E1494" s="16">
        <v>0</v>
      </c>
    </row>
    <row r="1495" spans="1:5" x14ac:dyDescent="0.45">
      <c r="A1495" s="16" t="s">
        <v>8219</v>
      </c>
      <c r="B1495" s="16">
        <v>33</v>
      </c>
      <c r="D1495" s="16" t="s">
        <v>8221</v>
      </c>
      <c r="E1495" s="16">
        <v>6</v>
      </c>
    </row>
    <row r="1496" spans="1:5" x14ac:dyDescent="0.45">
      <c r="A1496" s="16" t="s">
        <v>8219</v>
      </c>
      <c r="B1496" s="16">
        <v>87</v>
      </c>
      <c r="D1496" s="16" t="s">
        <v>8221</v>
      </c>
      <c r="E1496" s="16">
        <v>0</v>
      </c>
    </row>
    <row r="1497" spans="1:5" x14ac:dyDescent="0.45">
      <c r="A1497" s="16" t="s">
        <v>8219</v>
      </c>
      <c r="B1497" s="16">
        <v>113</v>
      </c>
      <c r="D1497" s="16" t="s">
        <v>8221</v>
      </c>
      <c r="E1497" s="16">
        <v>1</v>
      </c>
    </row>
    <row r="1498" spans="1:5" x14ac:dyDescent="0.45">
      <c r="A1498" s="16" t="s">
        <v>8219</v>
      </c>
      <c r="B1498" s="16">
        <v>14</v>
      </c>
      <c r="D1498" s="16" t="s">
        <v>8221</v>
      </c>
      <c r="E1498" s="16">
        <v>0</v>
      </c>
    </row>
    <row r="1499" spans="1:5" x14ac:dyDescent="0.45">
      <c r="A1499" s="16" t="s">
        <v>8219</v>
      </c>
      <c r="B1499" s="16">
        <v>30</v>
      </c>
      <c r="D1499" s="16" t="s">
        <v>8221</v>
      </c>
      <c r="E1499" s="16">
        <v>12</v>
      </c>
    </row>
    <row r="1500" spans="1:5" x14ac:dyDescent="0.45">
      <c r="A1500" s="16" t="s">
        <v>8219</v>
      </c>
      <c r="B1500" s="16">
        <v>16</v>
      </c>
      <c r="D1500" s="16" t="s">
        <v>8221</v>
      </c>
      <c r="E1500" s="16">
        <v>2</v>
      </c>
    </row>
    <row r="1501" spans="1:5" x14ac:dyDescent="0.45">
      <c r="A1501" s="16" t="s">
        <v>8219</v>
      </c>
      <c r="B1501" s="16">
        <v>46</v>
      </c>
      <c r="D1501" s="16" t="s">
        <v>8221</v>
      </c>
      <c r="E1501" s="16">
        <v>6</v>
      </c>
    </row>
    <row r="1502" spans="1:5" x14ac:dyDescent="0.45">
      <c r="A1502" s="16" t="s">
        <v>8219</v>
      </c>
      <c r="B1502" s="16">
        <v>24</v>
      </c>
      <c r="D1502" s="16" t="s">
        <v>8221</v>
      </c>
      <c r="E1502" s="16">
        <v>1</v>
      </c>
    </row>
    <row r="1503" spans="1:5" x14ac:dyDescent="0.45">
      <c r="A1503" s="16" t="s">
        <v>8219</v>
      </c>
      <c r="B1503" s="16">
        <v>97</v>
      </c>
      <c r="D1503" s="16" t="s">
        <v>8221</v>
      </c>
      <c r="E1503" s="16">
        <v>1</v>
      </c>
    </row>
    <row r="1504" spans="1:5" x14ac:dyDescent="0.45">
      <c r="A1504" s="16" t="s">
        <v>8219</v>
      </c>
      <c r="B1504" s="16">
        <v>59</v>
      </c>
      <c r="D1504" s="16" t="s">
        <v>8221</v>
      </c>
      <c r="E1504" s="16">
        <v>5</v>
      </c>
    </row>
    <row r="1505" spans="1:5" x14ac:dyDescent="0.45">
      <c r="A1505" s="16" t="s">
        <v>8219</v>
      </c>
      <c r="B1505" s="16">
        <v>1095</v>
      </c>
      <c r="D1505" s="16" t="s">
        <v>8221</v>
      </c>
      <c r="E1505" s="16">
        <v>0</v>
      </c>
    </row>
    <row r="1506" spans="1:5" x14ac:dyDescent="0.45">
      <c r="A1506" s="16" t="s">
        <v>8219</v>
      </c>
      <c r="B1506" s="16">
        <v>218</v>
      </c>
      <c r="D1506" s="16" t="s">
        <v>8221</v>
      </c>
      <c r="E1506" s="16">
        <v>3</v>
      </c>
    </row>
    <row r="1507" spans="1:5" x14ac:dyDescent="0.45">
      <c r="A1507" s="16" t="s">
        <v>8219</v>
      </c>
      <c r="B1507" s="16">
        <v>111</v>
      </c>
      <c r="D1507" s="16" t="s">
        <v>8221</v>
      </c>
      <c r="E1507" s="16">
        <v>8</v>
      </c>
    </row>
    <row r="1508" spans="1:5" x14ac:dyDescent="0.45">
      <c r="A1508" s="16" t="s">
        <v>8219</v>
      </c>
      <c r="B1508" s="16">
        <v>56</v>
      </c>
      <c r="D1508" s="16" t="s">
        <v>8221</v>
      </c>
      <c r="E1508" s="16">
        <v>3</v>
      </c>
    </row>
    <row r="1509" spans="1:5" x14ac:dyDescent="0.45">
      <c r="A1509" s="16" t="s">
        <v>8219</v>
      </c>
      <c r="B1509" s="16">
        <v>265</v>
      </c>
      <c r="D1509" s="16" t="s">
        <v>8221</v>
      </c>
      <c r="E1509" s="16">
        <v>8</v>
      </c>
    </row>
    <row r="1510" spans="1:5" x14ac:dyDescent="0.45">
      <c r="A1510" s="16" t="s">
        <v>8219</v>
      </c>
      <c r="B1510" s="16">
        <v>28</v>
      </c>
      <c r="D1510" s="16" t="s">
        <v>8221</v>
      </c>
      <c r="E1510" s="16">
        <v>1</v>
      </c>
    </row>
    <row r="1511" spans="1:5" x14ac:dyDescent="0.45">
      <c r="A1511" s="16" t="s">
        <v>8219</v>
      </c>
      <c r="B1511" s="16">
        <v>364</v>
      </c>
      <c r="D1511" s="16" t="s">
        <v>8221</v>
      </c>
      <c r="E1511" s="16">
        <v>4</v>
      </c>
    </row>
    <row r="1512" spans="1:5" x14ac:dyDescent="0.45">
      <c r="A1512" s="16" t="s">
        <v>8219</v>
      </c>
      <c r="B1512" s="16">
        <v>27</v>
      </c>
      <c r="D1512" s="16" t="s">
        <v>8221</v>
      </c>
      <c r="E1512" s="16">
        <v>8</v>
      </c>
    </row>
    <row r="1513" spans="1:5" x14ac:dyDescent="0.45">
      <c r="A1513" s="16" t="s">
        <v>8219</v>
      </c>
      <c r="B1513" s="16">
        <v>93</v>
      </c>
      <c r="D1513" s="16" t="s">
        <v>8221</v>
      </c>
      <c r="E1513" s="16">
        <v>1</v>
      </c>
    </row>
    <row r="1514" spans="1:5" x14ac:dyDescent="0.45">
      <c r="A1514" s="16" t="s">
        <v>8219</v>
      </c>
      <c r="B1514" s="16">
        <v>64</v>
      </c>
      <c r="D1514" s="16" t="s">
        <v>8221</v>
      </c>
      <c r="E1514" s="16">
        <v>5</v>
      </c>
    </row>
    <row r="1515" spans="1:5" x14ac:dyDescent="0.45">
      <c r="A1515" s="16" t="s">
        <v>8219</v>
      </c>
      <c r="B1515" s="16">
        <v>22</v>
      </c>
      <c r="D1515" s="16" t="s">
        <v>8221</v>
      </c>
      <c r="E1515" s="16">
        <v>0</v>
      </c>
    </row>
    <row r="1516" spans="1:5" x14ac:dyDescent="0.45">
      <c r="A1516" s="16" t="s">
        <v>8219</v>
      </c>
      <c r="B1516" s="16">
        <v>59</v>
      </c>
      <c r="D1516" s="16" t="s">
        <v>8221</v>
      </c>
      <c r="E1516" s="16">
        <v>0</v>
      </c>
    </row>
    <row r="1517" spans="1:5" x14ac:dyDescent="0.45">
      <c r="A1517" s="16" t="s">
        <v>8219</v>
      </c>
      <c r="B1517" s="16">
        <v>249</v>
      </c>
      <c r="D1517" s="16" t="s">
        <v>8221</v>
      </c>
      <c r="E1517" s="16">
        <v>1</v>
      </c>
    </row>
    <row r="1518" spans="1:5" x14ac:dyDescent="0.45">
      <c r="A1518" s="16" t="s">
        <v>8219</v>
      </c>
      <c r="B1518" s="16">
        <v>392</v>
      </c>
      <c r="D1518" s="16" t="s">
        <v>8221</v>
      </c>
      <c r="E1518" s="16">
        <v>0</v>
      </c>
    </row>
    <row r="1519" spans="1:5" x14ac:dyDescent="0.45">
      <c r="A1519" s="16" t="s">
        <v>8219</v>
      </c>
      <c r="B1519" s="16">
        <v>115</v>
      </c>
      <c r="D1519" s="16" t="s">
        <v>8221</v>
      </c>
      <c r="E1519" s="16">
        <v>0</v>
      </c>
    </row>
    <row r="1520" spans="1:5" x14ac:dyDescent="0.45">
      <c r="A1520" s="16" t="s">
        <v>8219</v>
      </c>
      <c r="B1520" s="16">
        <v>433</v>
      </c>
      <c r="D1520" s="16" t="s">
        <v>8221</v>
      </c>
      <c r="E1520" s="16">
        <v>6</v>
      </c>
    </row>
    <row r="1521" spans="1:5" x14ac:dyDescent="0.45">
      <c r="A1521" s="16" t="s">
        <v>8219</v>
      </c>
      <c r="B1521" s="16">
        <v>20</v>
      </c>
      <c r="D1521" s="16" t="s">
        <v>8221</v>
      </c>
      <c r="E1521" s="16">
        <v>6</v>
      </c>
    </row>
    <row r="1522" spans="1:5" x14ac:dyDescent="0.45">
      <c r="A1522" s="16" t="s">
        <v>8219</v>
      </c>
      <c r="B1522" s="16">
        <v>8</v>
      </c>
      <c r="D1522" s="16" t="s">
        <v>8221</v>
      </c>
      <c r="E1522" s="16">
        <v>14</v>
      </c>
    </row>
    <row r="1523" spans="1:5" x14ac:dyDescent="0.45">
      <c r="A1523" s="16" t="s">
        <v>8219</v>
      </c>
      <c r="B1523" s="16">
        <v>175</v>
      </c>
      <c r="D1523" s="16" t="s">
        <v>8221</v>
      </c>
      <c r="E1523" s="16">
        <v>6</v>
      </c>
    </row>
    <row r="1524" spans="1:5" x14ac:dyDescent="0.45">
      <c r="A1524" s="16" t="s">
        <v>8219</v>
      </c>
      <c r="B1524" s="16">
        <v>104</v>
      </c>
      <c r="D1524" s="16" t="s">
        <v>8221</v>
      </c>
      <c r="E1524" s="16">
        <v>33</v>
      </c>
    </row>
    <row r="1525" spans="1:5" x14ac:dyDescent="0.45">
      <c r="A1525" s="16" t="s">
        <v>8219</v>
      </c>
      <c r="B1525" s="16">
        <v>17</v>
      </c>
      <c r="D1525" s="16" t="s">
        <v>8221</v>
      </c>
      <c r="E1525" s="16">
        <v>4</v>
      </c>
    </row>
    <row r="1526" spans="1:5" x14ac:dyDescent="0.45">
      <c r="A1526" s="16" t="s">
        <v>8219</v>
      </c>
      <c r="B1526" s="16">
        <v>277</v>
      </c>
      <c r="D1526" s="16" t="s">
        <v>8221</v>
      </c>
      <c r="E1526" s="16">
        <v>1</v>
      </c>
    </row>
    <row r="1527" spans="1:5" x14ac:dyDescent="0.45">
      <c r="A1527" s="16" t="s">
        <v>8219</v>
      </c>
      <c r="B1527" s="16">
        <v>118</v>
      </c>
      <c r="D1527" s="16" t="s">
        <v>8221</v>
      </c>
      <c r="E1527" s="16">
        <v>0</v>
      </c>
    </row>
    <row r="1528" spans="1:5" x14ac:dyDescent="0.45">
      <c r="A1528" s="16" t="s">
        <v>8219</v>
      </c>
      <c r="B1528" s="16">
        <v>97</v>
      </c>
      <c r="D1528" s="16" t="s">
        <v>8221</v>
      </c>
      <c r="E1528" s="16">
        <v>6</v>
      </c>
    </row>
    <row r="1529" spans="1:5" x14ac:dyDescent="0.45">
      <c r="A1529" s="16" t="s">
        <v>8219</v>
      </c>
      <c r="B1529" s="16">
        <v>20</v>
      </c>
      <c r="D1529" s="16" t="s">
        <v>8221</v>
      </c>
      <c r="E1529" s="16">
        <v>6</v>
      </c>
    </row>
    <row r="1530" spans="1:5" x14ac:dyDescent="0.45">
      <c r="A1530" s="16" t="s">
        <v>8219</v>
      </c>
      <c r="B1530" s="16">
        <v>26</v>
      </c>
      <c r="D1530" s="16" t="s">
        <v>8221</v>
      </c>
      <c r="E1530" s="16">
        <v>1</v>
      </c>
    </row>
    <row r="1531" spans="1:5" x14ac:dyDescent="0.45">
      <c r="A1531" s="16" t="s">
        <v>8219</v>
      </c>
      <c r="B1531" s="16">
        <v>128</v>
      </c>
      <c r="D1531" s="16" t="s">
        <v>8221</v>
      </c>
      <c r="E1531" s="16">
        <v>3</v>
      </c>
    </row>
    <row r="1532" spans="1:5" x14ac:dyDescent="0.45">
      <c r="A1532" s="16" t="s">
        <v>8219</v>
      </c>
      <c r="B1532" s="16">
        <v>15</v>
      </c>
    </row>
    <row r="1533" spans="1:5" x14ac:dyDescent="0.45">
      <c r="A1533" s="16" t="s">
        <v>8219</v>
      </c>
      <c r="B1533" s="16">
        <v>25</v>
      </c>
    </row>
    <row r="1534" spans="1:5" x14ac:dyDescent="0.45">
      <c r="A1534" s="16" t="s">
        <v>8219</v>
      </c>
      <c r="B1534" s="16">
        <v>55</v>
      </c>
    </row>
    <row r="1535" spans="1:5" x14ac:dyDescent="0.45">
      <c r="A1535" s="16" t="s">
        <v>8219</v>
      </c>
      <c r="B1535" s="16">
        <v>107</v>
      </c>
    </row>
    <row r="1536" spans="1:5" x14ac:dyDescent="0.45">
      <c r="A1536" s="16" t="s">
        <v>8219</v>
      </c>
      <c r="B1536" s="16">
        <v>557</v>
      </c>
    </row>
    <row r="1537" spans="1:2" x14ac:dyDescent="0.45">
      <c r="A1537" s="16" t="s">
        <v>8219</v>
      </c>
      <c r="B1537" s="16">
        <v>40</v>
      </c>
    </row>
    <row r="1538" spans="1:2" x14ac:dyDescent="0.45">
      <c r="A1538" s="16" t="s">
        <v>8219</v>
      </c>
      <c r="B1538" s="16">
        <v>36</v>
      </c>
    </row>
    <row r="1539" spans="1:2" x14ac:dyDescent="0.45">
      <c r="A1539" s="16" t="s">
        <v>8219</v>
      </c>
      <c r="B1539" s="16">
        <v>159</v>
      </c>
    </row>
    <row r="1540" spans="1:2" x14ac:dyDescent="0.45">
      <c r="A1540" s="16" t="s">
        <v>8219</v>
      </c>
      <c r="B1540" s="16">
        <v>41</v>
      </c>
    </row>
    <row r="1541" spans="1:2" x14ac:dyDescent="0.45">
      <c r="A1541" s="16" t="s">
        <v>8219</v>
      </c>
      <c r="B1541" s="16">
        <v>226</v>
      </c>
    </row>
    <row r="1542" spans="1:2" x14ac:dyDescent="0.45">
      <c r="A1542" s="16" t="s">
        <v>8219</v>
      </c>
      <c r="B1542" s="16">
        <v>30</v>
      </c>
    </row>
    <row r="1543" spans="1:2" x14ac:dyDescent="0.45">
      <c r="A1543" s="16" t="s">
        <v>8219</v>
      </c>
      <c r="B1543" s="16">
        <v>103</v>
      </c>
    </row>
    <row r="1544" spans="1:2" x14ac:dyDescent="0.45">
      <c r="A1544" s="16" t="s">
        <v>8219</v>
      </c>
      <c r="B1544" s="16">
        <v>62</v>
      </c>
    </row>
    <row r="1545" spans="1:2" x14ac:dyDescent="0.45">
      <c r="A1545" s="16" t="s">
        <v>8219</v>
      </c>
      <c r="B1545" s="16">
        <v>6</v>
      </c>
    </row>
    <row r="1546" spans="1:2" x14ac:dyDescent="0.45">
      <c r="A1546" s="16" t="s">
        <v>8219</v>
      </c>
      <c r="B1546" s="16">
        <v>182</v>
      </c>
    </row>
    <row r="1547" spans="1:2" x14ac:dyDescent="0.45">
      <c r="A1547" s="16" t="s">
        <v>8219</v>
      </c>
      <c r="B1547" s="16">
        <v>145</v>
      </c>
    </row>
    <row r="1548" spans="1:2" x14ac:dyDescent="0.45">
      <c r="A1548" s="16" t="s">
        <v>8219</v>
      </c>
      <c r="B1548" s="16">
        <v>25</v>
      </c>
    </row>
    <row r="1549" spans="1:2" x14ac:dyDescent="0.45">
      <c r="A1549" s="16" t="s">
        <v>8219</v>
      </c>
      <c r="B1549" s="16">
        <v>320</v>
      </c>
    </row>
    <row r="1550" spans="1:2" x14ac:dyDescent="0.45">
      <c r="A1550" s="16" t="s">
        <v>8219</v>
      </c>
      <c r="B1550" s="16">
        <v>99</v>
      </c>
    </row>
    <row r="1551" spans="1:2" x14ac:dyDescent="0.45">
      <c r="A1551" s="16" t="s">
        <v>8219</v>
      </c>
      <c r="B1551" s="16">
        <v>348</v>
      </c>
    </row>
    <row r="1552" spans="1:2" x14ac:dyDescent="0.45">
      <c r="A1552" s="16" t="s">
        <v>8219</v>
      </c>
      <c r="B1552" s="16">
        <v>41</v>
      </c>
    </row>
    <row r="1553" spans="1:2" x14ac:dyDescent="0.45">
      <c r="A1553" s="16" t="s">
        <v>8219</v>
      </c>
      <c r="B1553" s="16">
        <v>29</v>
      </c>
    </row>
    <row r="1554" spans="1:2" x14ac:dyDescent="0.45">
      <c r="A1554" s="16" t="s">
        <v>8219</v>
      </c>
      <c r="B1554" s="16">
        <v>25</v>
      </c>
    </row>
    <row r="1555" spans="1:2" x14ac:dyDescent="0.45">
      <c r="A1555" s="16" t="s">
        <v>8219</v>
      </c>
      <c r="B1555" s="16">
        <v>23</v>
      </c>
    </row>
    <row r="1556" spans="1:2" x14ac:dyDescent="0.45">
      <c r="A1556" s="16" t="s">
        <v>8219</v>
      </c>
      <c r="B1556" s="16">
        <v>1260</v>
      </c>
    </row>
    <row r="1557" spans="1:2" x14ac:dyDescent="0.45">
      <c r="A1557" s="16" t="s">
        <v>8219</v>
      </c>
      <c r="B1557" s="16">
        <v>307</v>
      </c>
    </row>
    <row r="1558" spans="1:2" x14ac:dyDescent="0.45">
      <c r="A1558" s="16" t="s">
        <v>8219</v>
      </c>
      <c r="B1558" s="16">
        <v>329</v>
      </c>
    </row>
    <row r="1559" spans="1:2" x14ac:dyDescent="0.45">
      <c r="A1559" s="16" t="s">
        <v>8219</v>
      </c>
      <c r="B1559" s="16">
        <v>32</v>
      </c>
    </row>
    <row r="1560" spans="1:2" x14ac:dyDescent="0.45">
      <c r="A1560" s="16" t="s">
        <v>8219</v>
      </c>
      <c r="B1560" s="16">
        <v>27</v>
      </c>
    </row>
    <row r="1561" spans="1:2" x14ac:dyDescent="0.45">
      <c r="A1561" s="16" t="s">
        <v>8219</v>
      </c>
      <c r="B1561" s="16">
        <v>236</v>
      </c>
    </row>
    <row r="1562" spans="1:2" x14ac:dyDescent="0.45">
      <c r="A1562" s="16" t="s">
        <v>8219</v>
      </c>
      <c r="B1562" s="16">
        <v>42</v>
      </c>
    </row>
    <row r="1563" spans="1:2" x14ac:dyDescent="0.45">
      <c r="A1563" s="16" t="s">
        <v>8219</v>
      </c>
      <c r="B1563" s="16">
        <v>95</v>
      </c>
    </row>
    <row r="1564" spans="1:2" x14ac:dyDescent="0.45">
      <c r="A1564" s="16" t="s">
        <v>8219</v>
      </c>
      <c r="B1564" s="16">
        <v>37</v>
      </c>
    </row>
    <row r="1565" spans="1:2" x14ac:dyDescent="0.45">
      <c r="A1565" s="16" t="s">
        <v>8219</v>
      </c>
      <c r="B1565" s="16">
        <v>128</v>
      </c>
    </row>
    <row r="1566" spans="1:2" x14ac:dyDescent="0.45">
      <c r="A1566" s="16" t="s">
        <v>8219</v>
      </c>
      <c r="B1566" s="16">
        <v>156</v>
      </c>
    </row>
    <row r="1567" spans="1:2" x14ac:dyDescent="0.45">
      <c r="A1567" s="16" t="s">
        <v>8219</v>
      </c>
      <c r="B1567" s="16">
        <v>64</v>
      </c>
    </row>
    <row r="1568" spans="1:2" x14ac:dyDescent="0.45">
      <c r="A1568" s="16" t="s">
        <v>8219</v>
      </c>
      <c r="B1568" s="16">
        <v>58</v>
      </c>
    </row>
    <row r="1569" spans="1:2" x14ac:dyDescent="0.45">
      <c r="A1569" s="16" t="s">
        <v>8219</v>
      </c>
      <c r="B1569" s="16">
        <v>20</v>
      </c>
    </row>
    <row r="1570" spans="1:2" x14ac:dyDescent="0.45">
      <c r="A1570" s="16" t="s">
        <v>8219</v>
      </c>
      <c r="B1570" s="16">
        <v>47</v>
      </c>
    </row>
    <row r="1571" spans="1:2" x14ac:dyDescent="0.45">
      <c r="A1571" s="16" t="s">
        <v>8219</v>
      </c>
      <c r="B1571" s="16">
        <v>54</v>
      </c>
    </row>
    <row r="1572" spans="1:2" x14ac:dyDescent="0.45">
      <c r="A1572" s="16" t="s">
        <v>8219</v>
      </c>
      <c r="B1572" s="16">
        <v>9</v>
      </c>
    </row>
    <row r="1573" spans="1:2" x14ac:dyDescent="0.45">
      <c r="A1573" s="16" t="s">
        <v>8219</v>
      </c>
      <c r="B1573" s="16">
        <v>213</v>
      </c>
    </row>
    <row r="1574" spans="1:2" x14ac:dyDescent="0.45">
      <c r="A1574" s="16" t="s">
        <v>8219</v>
      </c>
      <c r="B1574" s="16">
        <v>57</v>
      </c>
    </row>
    <row r="1575" spans="1:2" x14ac:dyDescent="0.45">
      <c r="A1575" s="16" t="s">
        <v>8219</v>
      </c>
      <c r="B1575" s="16">
        <v>25</v>
      </c>
    </row>
    <row r="1576" spans="1:2" x14ac:dyDescent="0.45">
      <c r="A1576" s="16" t="s">
        <v>8219</v>
      </c>
      <c r="B1576" s="16">
        <v>104</v>
      </c>
    </row>
    <row r="1577" spans="1:2" x14ac:dyDescent="0.45">
      <c r="A1577" s="16" t="s">
        <v>8219</v>
      </c>
      <c r="B1577" s="16">
        <v>34</v>
      </c>
    </row>
    <row r="1578" spans="1:2" x14ac:dyDescent="0.45">
      <c r="A1578" s="16" t="s">
        <v>8219</v>
      </c>
      <c r="B1578" s="16">
        <v>67</v>
      </c>
    </row>
    <row r="1579" spans="1:2" x14ac:dyDescent="0.45">
      <c r="A1579" s="16" t="s">
        <v>8219</v>
      </c>
      <c r="B1579" s="16">
        <v>241</v>
      </c>
    </row>
    <row r="1580" spans="1:2" x14ac:dyDescent="0.45">
      <c r="A1580" s="16" t="s">
        <v>8219</v>
      </c>
      <c r="B1580" s="16">
        <v>123</v>
      </c>
    </row>
    <row r="1581" spans="1:2" x14ac:dyDescent="0.45">
      <c r="A1581" s="16" t="s">
        <v>8219</v>
      </c>
      <c r="B1581" s="16">
        <v>302</v>
      </c>
    </row>
    <row r="1582" spans="1:2" x14ac:dyDescent="0.45">
      <c r="A1582" s="16" t="s">
        <v>8219</v>
      </c>
      <c r="B1582" s="16">
        <v>89</v>
      </c>
    </row>
    <row r="1583" spans="1:2" x14ac:dyDescent="0.45">
      <c r="A1583" s="16" t="s">
        <v>8219</v>
      </c>
      <c r="B1583" s="16">
        <v>41</v>
      </c>
    </row>
    <row r="1584" spans="1:2" x14ac:dyDescent="0.45">
      <c r="A1584" s="16" t="s">
        <v>8219</v>
      </c>
      <c r="B1584" s="16">
        <v>69</v>
      </c>
    </row>
    <row r="1585" spans="1:2" x14ac:dyDescent="0.45">
      <c r="A1585" s="16" t="s">
        <v>8219</v>
      </c>
      <c r="B1585" s="16">
        <v>52</v>
      </c>
    </row>
    <row r="1586" spans="1:2" x14ac:dyDescent="0.45">
      <c r="A1586" s="16" t="s">
        <v>8219</v>
      </c>
      <c r="B1586" s="16">
        <v>57</v>
      </c>
    </row>
    <row r="1587" spans="1:2" x14ac:dyDescent="0.45">
      <c r="A1587" s="16" t="s">
        <v>8219</v>
      </c>
      <c r="B1587" s="16">
        <v>74</v>
      </c>
    </row>
    <row r="1588" spans="1:2" x14ac:dyDescent="0.45">
      <c r="A1588" s="16" t="s">
        <v>8219</v>
      </c>
      <c r="B1588" s="16">
        <v>63</v>
      </c>
    </row>
    <row r="1589" spans="1:2" x14ac:dyDescent="0.45">
      <c r="A1589" s="16" t="s">
        <v>8219</v>
      </c>
      <c r="B1589" s="16">
        <v>72</v>
      </c>
    </row>
    <row r="1590" spans="1:2" x14ac:dyDescent="0.45">
      <c r="A1590" s="16" t="s">
        <v>8219</v>
      </c>
      <c r="B1590" s="16">
        <v>71</v>
      </c>
    </row>
    <row r="1591" spans="1:2" x14ac:dyDescent="0.45">
      <c r="A1591" s="16" t="s">
        <v>8219</v>
      </c>
      <c r="B1591" s="16">
        <v>21</v>
      </c>
    </row>
    <row r="1592" spans="1:2" x14ac:dyDescent="0.45">
      <c r="A1592" s="16" t="s">
        <v>8219</v>
      </c>
      <c r="B1592" s="16">
        <v>930</v>
      </c>
    </row>
    <row r="1593" spans="1:2" x14ac:dyDescent="0.45">
      <c r="A1593" s="16" t="s">
        <v>8219</v>
      </c>
      <c r="B1593" s="16">
        <v>55</v>
      </c>
    </row>
    <row r="1594" spans="1:2" x14ac:dyDescent="0.45">
      <c r="A1594" s="16" t="s">
        <v>8219</v>
      </c>
      <c r="B1594" s="16">
        <v>61</v>
      </c>
    </row>
    <row r="1595" spans="1:2" x14ac:dyDescent="0.45">
      <c r="A1595" s="16" t="s">
        <v>8219</v>
      </c>
      <c r="B1595" s="16">
        <v>82</v>
      </c>
    </row>
    <row r="1596" spans="1:2" x14ac:dyDescent="0.45">
      <c r="A1596" s="16" t="s">
        <v>8219</v>
      </c>
      <c r="B1596" s="16">
        <v>71</v>
      </c>
    </row>
    <row r="1597" spans="1:2" x14ac:dyDescent="0.45">
      <c r="A1597" s="16" t="s">
        <v>8219</v>
      </c>
      <c r="B1597" s="16">
        <v>117</v>
      </c>
    </row>
    <row r="1598" spans="1:2" x14ac:dyDescent="0.45">
      <c r="A1598" s="16" t="s">
        <v>8219</v>
      </c>
      <c r="B1598" s="16">
        <v>29</v>
      </c>
    </row>
    <row r="1599" spans="1:2" x14ac:dyDescent="0.45">
      <c r="A1599" s="16" t="s">
        <v>8219</v>
      </c>
      <c r="B1599" s="16">
        <v>74</v>
      </c>
    </row>
    <row r="1600" spans="1:2" x14ac:dyDescent="0.45">
      <c r="A1600" s="16" t="s">
        <v>8219</v>
      </c>
      <c r="B1600" s="16">
        <v>23</v>
      </c>
    </row>
    <row r="1601" spans="1:2" x14ac:dyDescent="0.45">
      <c r="A1601" s="16" t="s">
        <v>8219</v>
      </c>
      <c r="B1601" s="16">
        <v>60</v>
      </c>
    </row>
    <row r="1602" spans="1:2" x14ac:dyDescent="0.45">
      <c r="A1602" s="16" t="s">
        <v>8219</v>
      </c>
      <c r="B1602" s="16">
        <v>55</v>
      </c>
    </row>
    <row r="1603" spans="1:2" x14ac:dyDescent="0.45">
      <c r="A1603" s="16" t="s">
        <v>8219</v>
      </c>
      <c r="B1603" s="16">
        <v>51</v>
      </c>
    </row>
    <row r="1604" spans="1:2" x14ac:dyDescent="0.45">
      <c r="A1604" s="16" t="s">
        <v>8219</v>
      </c>
      <c r="B1604" s="16">
        <v>78</v>
      </c>
    </row>
    <row r="1605" spans="1:2" x14ac:dyDescent="0.45">
      <c r="A1605" s="16" t="s">
        <v>8219</v>
      </c>
      <c r="B1605" s="16">
        <v>62</v>
      </c>
    </row>
    <row r="1606" spans="1:2" x14ac:dyDescent="0.45">
      <c r="A1606" s="16" t="s">
        <v>8219</v>
      </c>
      <c r="B1606" s="16">
        <v>45</v>
      </c>
    </row>
    <row r="1607" spans="1:2" x14ac:dyDescent="0.45">
      <c r="A1607" s="16" t="s">
        <v>8219</v>
      </c>
      <c r="B1607" s="16">
        <v>15</v>
      </c>
    </row>
    <row r="1608" spans="1:2" x14ac:dyDescent="0.45">
      <c r="A1608" s="16" t="s">
        <v>8219</v>
      </c>
      <c r="B1608" s="16">
        <v>151</v>
      </c>
    </row>
    <row r="1609" spans="1:2" x14ac:dyDescent="0.45">
      <c r="A1609" s="16" t="s">
        <v>8219</v>
      </c>
      <c r="B1609" s="16">
        <v>68</v>
      </c>
    </row>
    <row r="1610" spans="1:2" x14ac:dyDescent="0.45">
      <c r="A1610" s="16" t="s">
        <v>8219</v>
      </c>
      <c r="B1610" s="16">
        <v>46</v>
      </c>
    </row>
    <row r="1611" spans="1:2" x14ac:dyDescent="0.45">
      <c r="A1611" s="16" t="s">
        <v>8219</v>
      </c>
      <c r="B1611" s="16">
        <v>24</v>
      </c>
    </row>
    <row r="1612" spans="1:2" x14ac:dyDescent="0.45">
      <c r="A1612" s="16" t="s">
        <v>8219</v>
      </c>
      <c r="B1612" s="16">
        <v>70</v>
      </c>
    </row>
    <row r="1613" spans="1:2" x14ac:dyDescent="0.45">
      <c r="A1613" s="16" t="s">
        <v>8219</v>
      </c>
      <c r="B1613" s="16">
        <v>244</v>
      </c>
    </row>
    <row r="1614" spans="1:2" x14ac:dyDescent="0.45">
      <c r="A1614" s="16" t="s">
        <v>8219</v>
      </c>
      <c r="B1614" s="16">
        <v>82</v>
      </c>
    </row>
    <row r="1615" spans="1:2" x14ac:dyDescent="0.45">
      <c r="A1615" s="16" t="s">
        <v>8219</v>
      </c>
      <c r="B1615" s="16">
        <v>226</v>
      </c>
    </row>
    <row r="1616" spans="1:2" x14ac:dyDescent="0.45">
      <c r="A1616" s="16" t="s">
        <v>8219</v>
      </c>
      <c r="B1616" s="16">
        <v>60</v>
      </c>
    </row>
    <row r="1617" spans="1:2" x14ac:dyDescent="0.45">
      <c r="A1617" s="16" t="s">
        <v>8219</v>
      </c>
      <c r="B1617" s="16">
        <v>322</v>
      </c>
    </row>
    <row r="1618" spans="1:2" x14ac:dyDescent="0.45">
      <c r="A1618" s="16" t="s">
        <v>8219</v>
      </c>
      <c r="B1618" s="16">
        <v>94</v>
      </c>
    </row>
    <row r="1619" spans="1:2" x14ac:dyDescent="0.45">
      <c r="A1619" s="16" t="s">
        <v>8219</v>
      </c>
      <c r="B1619" s="16">
        <v>47</v>
      </c>
    </row>
    <row r="1620" spans="1:2" x14ac:dyDescent="0.45">
      <c r="A1620" s="16" t="s">
        <v>8219</v>
      </c>
      <c r="B1620" s="16">
        <v>115</v>
      </c>
    </row>
    <row r="1621" spans="1:2" x14ac:dyDescent="0.45">
      <c r="A1621" s="16" t="s">
        <v>8219</v>
      </c>
      <c r="B1621" s="16">
        <v>134</v>
      </c>
    </row>
    <row r="1622" spans="1:2" x14ac:dyDescent="0.45">
      <c r="A1622" s="16" t="s">
        <v>8219</v>
      </c>
      <c r="B1622" s="16">
        <v>35</v>
      </c>
    </row>
    <row r="1623" spans="1:2" x14ac:dyDescent="0.45">
      <c r="A1623" s="16" t="s">
        <v>8219</v>
      </c>
      <c r="B1623" s="16">
        <v>104</v>
      </c>
    </row>
    <row r="1624" spans="1:2" x14ac:dyDescent="0.45">
      <c r="A1624" s="16" t="s">
        <v>8219</v>
      </c>
      <c r="B1624" s="16">
        <v>184</v>
      </c>
    </row>
    <row r="1625" spans="1:2" x14ac:dyDescent="0.45">
      <c r="A1625" s="16" t="s">
        <v>8219</v>
      </c>
      <c r="B1625" s="16">
        <v>119</v>
      </c>
    </row>
    <row r="1626" spans="1:2" x14ac:dyDescent="0.45">
      <c r="A1626" s="16" t="s">
        <v>8219</v>
      </c>
      <c r="B1626" s="16">
        <v>59</v>
      </c>
    </row>
    <row r="1627" spans="1:2" x14ac:dyDescent="0.45">
      <c r="A1627" s="16" t="s">
        <v>8219</v>
      </c>
      <c r="B1627" s="16">
        <v>113</v>
      </c>
    </row>
    <row r="1628" spans="1:2" x14ac:dyDescent="0.45">
      <c r="A1628" s="16" t="s">
        <v>8219</v>
      </c>
      <c r="B1628" s="16">
        <v>84</v>
      </c>
    </row>
    <row r="1629" spans="1:2" x14ac:dyDescent="0.45">
      <c r="A1629" s="16" t="s">
        <v>8219</v>
      </c>
      <c r="B1629" s="16">
        <v>74</v>
      </c>
    </row>
    <row r="1630" spans="1:2" x14ac:dyDescent="0.45">
      <c r="A1630" s="16" t="s">
        <v>8219</v>
      </c>
      <c r="B1630" s="16">
        <v>216</v>
      </c>
    </row>
    <row r="1631" spans="1:2" x14ac:dyDescent="0.45">
      <c r="A1631" s="16" t="s">
        <v>8219</v>
      </c>
      <c r="B1631" s="16">
        <v>39</v>
      </c>
    </row>
    <row r="1632" spans="1:2" x14ac:dyDescent="0.45">
      <c r="A1632" s="16" t="s">
        <v>8219</v>
      </c>
      <c r="B1632" s="16">
        <v>21</v>
      </c>
    </row>
    <row r="1633" spans="1:2" x14ac:dyDescent="0.45">
      <c r="A1633" s="16" t="s">
        <v>8219</v>
      </c>
      <c r="B1633" s="16">
        <v>30</v>
      </c>
    </row>
    <row r="1634" spans="1:2" x14ac:dyDescent="0.45">
      <c r="A1634" s="16" t="s">
        <v>8219</v>
      </c>
      <c r="B1634" s="16">
        <v>37</v>
      </c>
    </row>
    <row r="1635" spans="1:2" x14ac:dyDescent="0.45">
      <c r="A1635" s="16" t="s">
        <v>8219</v>
      </c>
      <c r="B1635" s="16">
        <v>202</v>
      </c>
    </row>
    <row r="1636" spans="1:2" x14ac:dyDescent="0.45">
      <c r="A1636" s="16" t="s">
        <v>8219</v>
      </c>
      <c r="B1636" s="16">
        <v>37</v>
      </c>
    </row>
    <row r="1637" spans="1:2" x14ac:dyDescent="0.45">
      <c r="A1637" s="16" t="s">
        <v>8219</v>
      </c>
      <c r="B1637" s="16">
        <v>28</v>
      </c>
    </row>
    <row r="1638" spans="1:2" x14ac:dyDescent="0.45">
      <c r="A1638" s="16" t="s">
        <v>8219</v>
      </c>
      <c r="B1638" s="16">
        <v>26</v>
      </c>
    </row>
    <row r="1639" spans="1:2" x14ac:dyDescent="0.45">
      <c r="A1639" s="16" t="s">
        <v>8219</v>
      </c>
      <c r="B1639" s="16">
        <v>61</v>
      </c>
    </row>
    <row r="1640" spans="1:2" x14ac:dyDescent="0.45">
      <c r="A1640" s="16" t="s">
        <v>8219</v>
      </c>
      <c r="B1640" s="16">
        <v>115</v>
      </c>
    </row>
    <row r="1641" spans="1:2" x14ac:dyDescent="0.45">
      <c r="A1641" s="16" t="s">
        <v>8219</v>
      </c>
      <c r="B1641" s="16">
        <v>181</v>
      </c>
    </row>
    <row r="1642" spans="1:2" x14ac:dyDescent="0.45">
      <c r="A1642" s="16" t="s">
        <v>8219</v>
      </c>
      <c r="B1642" s="16">
        <v>110</v>
      </c>
    </row>
    <row r="1643" spans="1:2" x14ac:dyDescent="0.45">
      <c r="A1643" s="16" t="s">
        <v>8219</v>
      </c>
      <c r="B1643" s="16">
        <v>269</v>
      </c>
    </row>
    <row r="1644" spans="1:2" x14ac:dyDescent="0.45">
      <c r="A1644" s="16" t="s">
        <v>8219</v>
      </c>
      <c r="B1644" s="16">
        <v>79</v>
      </c>
    </row>
    <row r="1645" spans="1:2" x14ac:dyDescent="0.45">
      <c r="A1645" s="16" t="s">
        <v>8219</v>
      </c>
      <c r="B1645" s="16">
        <v>104</v>
      </c>
    </row>
    <row r="1646" spans="1:2" x14ac:dyDescent="0.45">
      <c r="A1646" s="16" t="s">
        <v>8219</v>
      </c>
      <c r="B1646" s="16">
        <v>34</v>
      </c>
    </row>
    <row r="1647" spans="1:2" x14ac:dyDescent="0.45">
      <c r="A1647" s="16" t="s">
        <v>8219</v>
      </c>
      <c r="B1647" s="16">
        <v>167</v>
      </c>
    </row>
    <row r="1648" spans="1:2" x14ac:dyDescent="0.45">
      <c r="A1648" s="16" t="s">
        <v>8219</v>
      </c>
      <c r="B1648" s="16">
        <v>183</v>
      </c>
    </row>
    <row r="1649" spans="1:2" x14ac:dyDescent="0.45">
      <c r="A1649" s="16" t="s">
        <v>8219</v>
      </c>
      <c r="B1649" s="16">
        <v>71</v>
      </c>
    </row>
    <row r="1650" spans="1:2" x14ac:dyDescent="0.45">
      <c r="A1650" s="16" t="s">
        <v>8219</v>
      </c>
      <c r="B1650" s="16">
        <v>69</v>
      </c>
    </row>
    <row r="1651" spans="1:2" x14ac:dyDescent="0.45">
      <c r="A1651" s="16" t="s">
        <v>8219</v>
      </c>
      <c r="B1651" s="16">
        <v>270</v>
      </c>
    </row>
    <row r="1652" spans="1:2" x14ac:dyDescent="0.45">
      <c r="A1652" s="16" t="s">
        <v>8219</v>
      </c>
      <c r="B1652" s="16">
        <v>193</v>
      </c>
    </row>
    <row r="1653" spans="1:2" x14ac:dyDescent="0.45">
      <c r="A1653" s="16" t="s">
        <v>8219</v>
      </c>
      <c r="B1653" s="16">
        <v>57</v>
      </c>
    </row>
    <row r="1654" spans="1:2" x14ac:dyDescent="0.45">
      <c r="A1654" s="16" t="s">
        <v>8219</v>
      </c>
      <c r="B1654" s="16">
        <v>200</v>
      </c>
    </row>
    <row r="1655" spans="1:2" x14ac:dyDescent="0.45">
      <c r="A1655" s="16" t="s">
        <v>8219</v>
      </c>
      <c r="B1655" s="16">
        <v>88</v>
      </c>
    </row>
    <row r="1656" spans="1:2" x14ac:dyDescent="0.45">
      <c r="A1656" s="16" t="s">
        <v>8219</v>
      </c>
      <c r="B1656" s="16">
        <v>213</v>
      </c>
    </row>
    <row r="1657" spans="1:2" x14ac:dyDescent="0.45">
      <c r="A1657" s="16" t="s">
        <v>8219</v>
      </c>
      <c r="B1657" s="16">
        <v>20</v>
      </c>
    </row>
    <row r="1658" spans="1:2" x14ac:dyDescent="0.45">
      <c r="A1658" s="16" t="s">
        <v>8219</v>
      </c>
      <c r="B1658" s="16">
        <v>50</v>
      </c>
    </row>
    <row r="1659" spans="1:2" x14ac:dyDescent="0.45">
      <c r="A1659" s="16" t="s">
        <v>8219</v>
      </c>
      <c r="B1659" s="16">
        <v>115</v>
      </c>
    </row>
    <row r="1660" spans="1:2" x14ac:dyDescent="0.45">
      <c r="A1660" s="16" t="s">
        <v>8219</v>
      </c>
      <c r="B1660" s="16">
        <v>186</v>
      </c>
    </row>
    <row r="1661" spans="1:2" x14ac:dyDescent="0.45">
      <c r="A1661" s="16" t="s">
        <v>8219</v>
      </c>
      <c r="B1661" s="16">
        <v>18</v>
      </c>
    </row>
    <row r="1662" spans="1:2" x14ac:dyDescent="0.45">
      <c r="A1662" s="16" t="s">
        <v>8219</v>
      </c>
      <c r="B1662" s="16">
        <v>176</v>
      </c>
    </row>
    <row r="1663" spans="1:2" x14ac:dyDescent="0.45">
      <c r="A1663" s="16" t="s">
        <v>8219</v>
      </c>
      <c r="B1663" s="16">
        <v>41</v>
      </c>
    </row>
    <row r="1664" spans="1:2" x14ac:dyDescent="0.45">
      <c r="A1664" s="16" t="s">
        <v>8219</v>
      </c>
      <c r="B1664" s="16">
        <v>75</v>
      </c>
    </row>
    <row r="1665" spans="1:2" x14ac:dyDescent="0.45">
      <c r="A1665" s="16" t="s">
        <v>8219</v>
      </c>
      <c r="B1665" s="16">
        <v>97</v>
      </c>
    </row>
    <row r="1666" spans="1:2" x14ac:dyDescent="0.45">
      <c r="A1666" s="16" t="s">
        <v>8219</v>
      </c>
      <c r="B1666" s="16">
        <v>73</v>
      </c>
    </row>
    <row r="1667" spans="1:2" x14ac:dyDescent="0.45">
      <c r="A1667" s="16" t="s">
        <v>8219</v>
      </c>
      <c r="B1667" s="16">
        <v>49</v>
      </c>
    </row>
    <row r="1668" spans="1:2" x14ac:dyDescent="0.45">
      <c r="A1668" s="16" t="s">
        <v>8219</v>
      </c>
      <c r="B1668" s="16">
        <v>134</v>
      </c>
    </row>
    <row r="1669" spans="1:2" x14ac:dyDescent="0.45">
      <c r="A1669" s="16" t="s">
        <v>8219</v>
      </c>
      <c r="B1669" s="16">
        <v>68</v>
      </c>
    </row>
    <row r="1670" spans="1:2" x14ac:dyDescent="0.45">
      <c r="A1670" s="16" t="s">
        <v>8219</v>
      </c>
      <c r="B1670" s="16">
        <v>49</v>
      </c>
    </row>
    <row r="1671" spans="1:2" x14ac:dyDescent="0.45">
      <c r="A1671" s="16" t="s">
        <v>8219</v>
      </c>
      <c r="B1671" s="16">
        <v>63</v>
      </c>
    </row>
    <row r="1672" spans="1:2" x14ac:dyDescent="0.45">
      <c r="A1672" s="16" t="s">
        <v>8219</v>
      </c>
      <c r="B1672" s="16">
        <v>163</v>
      </c>
    </row>
    <row r="1673" spans="1:2" x14ac:dyDescent="0.45">
      <c r="A1673" s="16" t="s">
        <v>8219</v>
      </c>
      <c r="B1673" s="16">
        <v>288</v>
      </c>
    </row>
    <row r="1674" spans="1:2" x14ac:dyDescent="0.45">
      <c r="A1674" s="16" t="s">
        <v>8219</v>
      </c>
      <c r="B1674" s="16">
        <v>42</v>
      </c>
    </row>
    <row r="1675" spans="1:2" x14ac:dyDescent="0.45">
      <c r="A1675" s="16" t="s">
        <v>8219</v>
      </c>
      <c r="B1675" s="16">
        <v>70</v>
      </c>
    </row>
    <row r="1676" spans="1:2" x14ac:dyDescent="0.45">
      <c r="A1676" s="16" t="s">
        <v>8219</v>
      </c>
      <c r="B1676" s="16">
        <v>30</v>
      </c>
    </row>
    <row r="1677" spans="1:2" x14ac:dyDescent="0.45">
      <c r="A1677" s="16" t="s">
        <v>8219</v>
      </c>
      <c r="B1677" s="16">
        <v>51</v>
      </c>
    </row>
    <row r="1678" spans="1:2" x14ac:dyDescent="0.45">
      <c r="A1678" s="16" t="s">
        <v>8219</v>
      </c>
      <c r="B1678" s="16">
        <v>145</v>
      </c>
    </row>
    <row r="1679" spans="1:2" x14ac:dyDescent="0.45">
      <c r="A1679" s="16" t="s">
        <v>8219</v>
      </c>
      <c r="B1679" s="16">
        <v>21</v>
      </c>
    </row>
    <row r="1680" spans="1:2" x14ac:dyDescent="0.45">
      <c r="A1680" s="16" t="s">
        <v>8219</v>
      </c>
      <c r="B1680" s="16">
        <v>286</v>
      </c>
    </row>
    <row r="1681" spans="1:2" x14ac:dyDescent="0.45">
      <c r="A1681" s="16" t="s">
        <v>8219</v>
      </c>
      <c r="B1681" s="16">
        <v>12</v>
      </c>
    </row>
    <row r="1682" spans="1:2" x14ac:dyDescent="0.45">
      <c r="A1682" s="16" t="s">
        <v>8219</v>
      </c>
      <c r="B1682" s="16">
        <v>100</v>
      </c>
    </row>
    <row r="1683" spans="1:2" x14ac:dyDescent="0.45">
      <c r="A1683" s="16" t="s">
        <v>8219</v>
      </c>
      <c r="B1683" s="16">
        <v>100</v>
      </c>
    </row>
    <row r="1684" spans="1:2" x14ac:dyDescent="0.45">
      <c r="A1684" s="16" t="s">
        <v>8219</v>
      </c>
      <c r="B1684" s="16">
        <v>34</v>
      </c>
    </row>
    <row r="1685" spans="1:2" x14ac:dyDescent="0.45">
      <c r="A1685" s="16" t="s">
        <v>8219</v>
      </c>
      <c r="B1685" s="16">
        <v>63</v>
      </c>
    </row>
    <row r="1686" spans="1:2" x14ac:dyDescent="0.45">
      <c r="A1686" s="16" t="s">
        <v>8219</v>
      </c>
      <c r="B1686" s="16">
        <v>30</v>
      </c>
    </row>
    <row r="1687" spans="1:2" x14ac:dyDescent="0.45">
      <c r="A1687" s="16" t="s">
        <v>8219</v>
      </c>
      <c r="B1687" s="16">
        <v>47</v>
      </c>
    </row>
    <row r="1688" spans="1:2" x14ac:dyDescent="0.45">
      <c r="A1688" s="16" t="s">
        <v>8219</v>
      </c>
      <c r="B1688" s="16">
        <v>237</v>
      </c>
    </row>
    <row r="1689" spans="1:2" x14ac:dyDescent="0.45">
      <c r="A1689" s="16" t="s">
        <v>8219</v>
      </c>
      <c r="B1689" s="16">
        <v>47</v>
      </c>
    </row>
    <row r="1690" spans="1:2" x14ac:dyDescent="0.45">
      <c r="A1690" s="16" t="s">
        <v>8219</v>
      </c>
      <c r="B1690" s="16">
        <v>15</v>
      </c>
    </row>
    <row r="1691" spans="1:2" x14ac:dyDescent="0.45">
      <c r="A1691" s="16" t="s">
        <v>8219</v>
      </c>
      <c r="B1691" s="16">
        <v>81</v>
      </c>
    </row>
    <row r="1692" spans="1:2" x14ac:dyDescent="0.45">
      <c r="A1692" s="16" t="s">
        <v>8219</v>
      </c>
      <c r="B1692" s="16">
        <v>122</v>
      </c>
    </row>
    <row r="1693" spans="1:2" x14ac:dyDescent="0.45">
      <c r="A1693" s="16" t="s">
        <v>8219</v>
      </c>
      <c r="B1693" s="16">
        <v>34</v>
      </c>
    </row>
    <row r="1694" spans="1:2" x14ac:dyDescent="0.45">
      <c r="A1694" s="16" t="s">
        <v>8219</v>
      </c>
      <c r="B1694" s="16">
        <v>207</v>
      </c>
    </row>
    <row r="1695" spans="1:2" x14ac:dyDescent="0.45">
      <c r="A1695" s="16" t="s">
        <v>8219</v>
      </c>
      <c r="B1695" s="16">
        <v>25</v>
      </c>
    </row>
    <row r="1696" spans="1:2" x14ac:dyDescent="0.45">
      <c r="A1696" s="16" t="s">
        <v>8219</v>
      </c>
      <c r="B1696" s="16">
        <v>72</v>
      </c>
    </row>
    <row r="1697" spans="1:2" x14ac:dyDescent="0.45">
      <c r="A1697" s="16" t="s">
        <v>8219</v>
      </c>
      <c r="B1697" s="16">
        <v>14</v>
      </c>
    </row>
    <row r="1698" spans="1:2" x14ac:dyDescent="0.45">
      <c r="A1698" s="16" t="s">
        <v>8219</v>
      </c>
      <c r="B1698" s="16">
        <v>15</v>
      </c>
    </row>
    <row r="1699" spans="1:2" x14ac:dyDescent="0.45">
      <c r="A1699" s="16" t="s">
        <v>8219</v>
      </c>
      <c r="B1699" s="16">
        <v>91</v>
      </c>
    </row>
    <row r="1700" spans="1:2" x14ac:dyDescent="0.45">
      <c r="A1700" s="16" t="s">
        <v>8219</v>
      </c>
      <c r="B1700" s="16">
        <v>24</v>
      </c>
    </row>
    <row r="1701" spans="1:2" x14ac:dyDescent="0.45">
      <c r="A1701" s="16" t="s">
        <v>8219</v>
      </c>
      <c r="B1701" s="16">
        <v>27</v>
      </c>
    </row>
    <row r="1702" spans="1:2" x14ac:dyDescent="0.45">
      <c r="A1702" s="16" t="s">
        <v>8219</v>
      </c>
      <c r="B1702" s="16">
        <v>47</v>
      </c>
    </row>
    <row r="1703" spans="1:2" x14ac:dyDescent="0.45">
      <c r="A1703" s="16" t="s">
        <v>8219</v>
      </c>
      <c r="B1703" s="16">
        <v>44</v>
      </c>
    </row>
    <row r="1704" spans="1:2" x14ac:dyDescent="0.45">
      <c r="A1704" s="16" t="s">
        <v>8219</v>
      </c>
      <c r="B1704" s="16">
        <v>72</v>
      </c>
    </row>
    <row r="1705" spans="1:2" x14ac:dyDescent="0.45">
      <c r="A1705" s="16" t="s">
        <v>8219</v>
      </c>
      <c r="B1705" s="16">
        <v>63</v>
      </c>
    </row>
    <row r="1706" spans="1:2" x14ac:dyDescent="0.45">
      <c r="A1706" s="16" t="s">
        <v>8219</v>
      </c>
      <c r="B1706" s="16">
        <v>88</v>
      </c>
    </row>
    <row r="1707" spans="1:2" x14ac:dyDescent="0.45">
      <c r="A1707" s="16" t="s">
        <v>8219</v>
      </c>
      <c r="B1707" s="16">
        <v>70</v>
      </c>
    </row>
    <row r="1708" spans="1:2" x14ac:dyDescent="0.45">
      <c r="A1708" s="16" t="s">
        <v>8219</v>
      </c>
      <c r="B1708" s="16">
        <v>50</v>
      </c>
    </row>
    <row r="1709" spans="1:2" x14ac:dyDescent="0.45">
      <c r="A1709" s="16" t="s">
        <v>8219</v>
      </c>
      <c r="B1709" s="16">
        <v>35</v>
      </c>
    </row>
    <row r="1710" spans="1:2" x14ac:dyDescent="0.45">
      <c r="A1710" s="16" t="s">
        <v>8219</v>
      </c>
      <c r="B1710" s="16">
        <v>175</v>
      </c>
    </row>
    <row r="1711" spans="1:2" x14ac:dyDescent="0.45">
      <c r="A1711" s="16" t="s">
        <v>8219</v>
      </c>
      <c r="B1711" s="16">
        <v>20</v>
      </c>
    </row>
    <row r="1712" spans="1:2" x14ac:dyDescent="0.45">
      <c r="A1712" s="16" t="s">
        <v>8219</v>
      </c>
      <c r="B1712" s="16">
        <v>54</v>
      </c>
    </row>
    <row r="1713" spans="1:2" x14ac:dyDescent="0.45">
      <c r="A1713" s="16" t="s">
        <v>8219</v>
      </c>
      <c r="B1713" s="16">
        <v>20</v>
      </c>
    </row>
    <row r="1714" spans="1:2" x14ac:dyDescent="0.45">
      <c r="A1714" s="16" t="s">
        <v>8219</v>
      </c>
      <c r="B1714" s="16">
        <v>57</v>
      </c>
    </row>
    <row r="1715" spans="1:2" x14ac:dyDescent="0.45">
      <c r="A1715" s="16" t="s">
        <v>8219</v>
      </c>
      <c r="B1715" s="16">
        <v>31</v>
      </c>
    </row>
    <row r="1716" spans="1:2" x14ac:dyDescent="0.45">
      <c r="A1716" s="16" t="s">
        <v>8219</v>
      </c>
      <c r="B1716" s="16">
        <v>31</v>
      </c>
    </row>
    <row r="1717" spans="1:2" x14ac:dyDescent="0.45">
      <c r="A1717" s="16" t="s">
        <v>8219</v>
      </c>
      <c r="B1717" s="16">
        <v>45</v>
      </c>
    </row>
    <row r="1718" spans="1:2" x14ac:dyDescent="0.45">
      <c r="A1718" s="16" t="s">
        <v>8219</v>
      </c>
      <c r="B1718" s="16">
        <v>41</v>
      </c>
    </row>
    <row r="1719" spans="1:2" x14ac:dyDescent="0.45">
      <c r="A1719" s="16" t="s">
        <v>8219</v>
      </c>
      <c r="B1719" s="16">
        <v>29</v>
      </c>
    </row>
    <row r="1720" spans="1:2" x14ac:dyDescent="0.45">
      <c r="A1720" s="16" t="s">
        <v>8219</v>
      </c>
      <c r="B1720" s="16">
        <v>58</v>
      </c>
    </row>
    <row r="1721" spans="1:2" x14ac:dyDescent="0.45">
      <c r="A1721" s="16" t="s">
        <v>8219</v>
      </c>
      <c r="B1721" s="16">
        <v>89</v>
      </c>
    </row>
    <row r="1722" spans="1:2" x14ac:dyDescent="0.45">
      <c r="A1722" s="16" t="s">
        <v>8219</v>
      </c>
      <c r="B1722" s="16">
        <v>125</v>
      </c>
    </row>
    <row r="1723" spans="1:2" x14ac:dyDescent="0.45">
      <c r="A1723" s="16" t="s">
        <v>8219</v>
      </c>
      <c r="B1723" s="16">
        <v>18</v>
      </c>
    </row>
    <row r="1724" spans="1:2" x14ac:dyDescent="0.45">
      <c r="A1724" s="16" t="s">
        <v>8219</v>
      </c>
      <c r="B1724" s="16">
        <v>32</v>
      </c>
    </row>
    <row r="1725" spans="1:2" x14ac:dyDescent="0.45">
      <c r="A1725" s="16" t="s">
        <v>8219</v>
      </c>
      <c r="B1725" s="16">
        <v>16</v>
      </c>
    </row>
    <row r="1726" spans="1:2" x14ac:dyDescent="0.45">
      <c r="A1726" s="16" t="s">
        <v>8219</v>
      </c>
      <c r="B1726" s="16">
        <v>38</v>
      </c>
    </row>
    <row r="1727" spans="1:2" x14ac:dyDescent="0.45">
      <c r="A1727" s="16" t="s">
        <v>8219</v>
      </c>
      <c r="B1727" s="16">
        <v>15</v>
      </c>
    </row>
    <row r="1728" spans="1:2" x14ac:dyDescent="0.45">
      <c r="A1728" s="16" t="s">
        <v>8219</v>
      </c>
      <c r="B1728" s="16">
        <v>23</v>
      </c>
    </row>
    <row r="1729" spans="1:2" x14ac:dyDescent="0.45">
      <c r="A1729" s="16" t="s">
        <v>8219</v>
      </c>
      <c r="B1729" s="16">
        <v>49</v>
      </c>
    </row>
    <row r="1730" spans="1:2" x14ac:dyDescent="0.45">
      <c r="A1730" s="16" t="s">
        <v>8219</v>
      </c>
      <c r="B1730" s="16">
        <v>10</v>
      </c>
    </row>
    <row r="1731" spans="1:2" x14ac:dyDescent="0.45">
      <c r="A1731" s="16" t="s">
        <v>8219</v>
      </c>
      <c r="B1731" s="16">
        <v>15</v>
      </c>
    </row>
    <row r="1732" spans="1:2" x14ac:dyDescent="0.45">
      <c r="A1732" s="16" t="s">
        <v>8219</v>
      </c>
      <c r="B1732" s="16">
        <v>57</v>
      </c>
    </row>
    <row r="1733" spans="1:2" x14ac:dyDescent="0.45">
      <c r="A1733" s="16" t="s">
        <v>8219</v>
      </c>
      <c r="B1733" s="16">
        <v>33</v>
      </c>
    </row>
    <row r="1734" spans="1:2" x14ac:dyDescent="0.45">
      <c r="A1734" s="16" t="s">
        <v>8219</v>
      </c>
      <c r="B1734" s="16">
        <v>9</v>
      </c>
    </row>
    <row r="1735" spans="1:2" x14ac:dyDescent="0.45">
      <c r="A1735" s="16" t="s">
        <v>8219</v>
      </c>
      <c r="B1735" s="16">
        <v>26</v>
      </c>
    </row>
    <row r="1736" spans="1:2" x14ac:dyDescent="0.45">
      <c r="A1736" s="16" t="s">
        <v>8219</v>
      </c>
      <c r="B1736" s="16">
        <v>69</v>
      </c>
    </row>
    <row r="1737" spans="1:2" x14ac:dyDescent="0.45">
      <c r="A1737" s="16" t="s">
        <v>8219</v>
      </c>
      <c r="B1737" s="16">
        <v>65</v>
      </c>
    </row>
    <row r="1738" spans="1:2" x14ac:dyDescent="0.45">
      <c r="A1738" s="16" t="s">
        <v>8219</v>
      </c>
      <c r="B1738" s="16">
        <v>83</v>
      </c>
    </row>
    <row r="1739" spans="1:2" x14ac:dyDescent="0.45">
      <c r="A1739" s="16" t="s">
        <v>8219</v>
      </c>
      <c r="B1739" s="16">
        <v>111</v>
      </c>
    </row>
    <row r="1740" spans="1:2" x14ac:dyDescent="0.45">
      <c r="A1740" s="16" t="s">
        <v>8219</v>
      </c>
      <c r="B1740" s="16">
        <v>46</v>
      </c>
    </row>
    <row r="1741" spans="1:2" x14ac:dyDescent="0.45">
      <c r="A1741" s="16" t="s">
        <v>8219</v>
      </c>
      <c r="B1741" s="16">
        <v>63</v>
      </c>
    </row>
    <row r="1742" spans="1:2" x14ac:dyDescent="0.45">
      <c r="A1742" s="16" t="s">
        <v>8219</v>
      </c>
      <c r="B1742" s="16">
        <v>9</v>
      </c>
    </row>
    <row r="1743" spans="1:2" x14ac:dyDescent="0.45">
      <c r="A1743" s="16" t="s">
        <v>8219</v>
      </c>
      <c r="B1743" s="16">
        <v>34</v>
      </c>
    </row>
    <row r="1744" spans="1:2" x14ac:dyDescent="0.45">
      <c r="A1744" s="16" t="s">
        <v>8219</v>
      </c>
      <c r="B1744" s="16">
        <v>112</v>
      </c>
    </row>
    <row r="1745" spans="1:2" x14ac:dyDescent="0.45">
      <c r="A1745" s="16" t="s">
        <v>8219</v>
      </c>
      <c r="B1745" s="16">
        <v>47</v>
      </c>
    </row>
    <row r="1746" spans="1:2" x14ac:dyDescent="0.45">
      <c r="A1746" s="16" t="s">
        <v>8219</v>
      </c>
      <c r="B1746" s="16">
        <v>38</v>
      </c>
    </row>
    <row r="1747" spans="1:2" x14ac:dyDescent="0.45">
      <c r="A1747" s="16" t="s">
        <v>8219</v>
      </c>
      <c r="B1747" s="16">
        <v>28</v>
      </c>
    </row>
    <row r="1748" spans="1:2" x14ac:dyDescent="0.45">
      <c r="A1748" s="16" t="s">
        <v>8219</v>
      </c>
      <c r="B1748" s="16">
        <v>78</v>
      </c>
    </row>
    <row r="1749" spans="1:2" x14ac:dyDescent="0.45">
      <c r="A1749" s="16" t="s">
        <v>8219</v>
      </c>
      <c r="B1749" s="16">
        <v>23</v>
      </c>
    </row>
    <row r="1750" spans="1:2" x14ac:dyDescent="0.45">
      <c r="A1750" s="16" t="s">
        <v>8219</v>
      </c>
      <c r="B1750" s="16">
        <v>40</v>
      </c>
    </row>
    <row r="1751" spans="1:2" x14ac:dyDescent="0.45">
      <c r="A1751" s="16" t="s">
        <v>8219</v>
      </c>
      <c r="B1751" s="16">
        <v>13</v>
      </c>
    </row>
    <row r="1752" spans="1:2" x14ac:dyDescent="0.45">
      <c r="A1752" s="16" t="s">
        <v>8219</v>
      </c>
      <c r="B1752" s="16">
        <v>18</v>
      </c>
    </row>
    <row r="1753" spans="1:2" x14ac:dyDescent="0.45">
      <c r="A1753" s="16" t="s">
        <v>8219</v>
      </c>
      <c r="B1753" s="16">
        <v>22</v>
      </c>
    </row>
    <row r="1754" spans="1:2" x14ac:dyDescent="0.45">
      <c r="A1754" s="16" t="s">
        <v>8219</v>
      </c>
      <c r="B1754" s="16">
        <v>79</v>
      </c>
    </row>
    <row r="1755" spans="1:2" x14ac:dyDescent="0.45">
      <c r="A1755" s="16" t="s">
        <v>8219</v>
      </c>
      <c r="B1755" s="16">
        <v>14</v>
      </c>
    </row>
    <row r="1756" spans="1:2" x14ac:dyDescent="0.45">
      <c r="A1756" s="16" t="s">
        <v>8219</v>
      </c>
      <c r="B1756" s="16">
        <v>51</v>
      </c>
    </row>
    <row r="1757" spans="1:2" x14ac:dyDescent="0.45">
      <c r="A1757" s="16" t="s">
        <v>8219</v>
      </c>
      <c r="B1757" s="16">
        <v>54</v>
      </c>
    </row>
    <row r="1758" spans="1:2" x14ac:dyDescent="0.45">
      <c r="A1758" s="16" t="s">
        <v>8219</v>
      </c>
      <c r="B1758" s="16">
        <v>70</v>
      </c>
    </row>
    <row r="1759" spans="1:2" x14ac:dyDescent="0.45">
      <c r="A1759" s="16" t="s">
        <v>8219</v>
      </c>
      <c r="B1759" s="16">
        <v>44</v>
      </c>
    </row>
    <row r="1760" spans="1:2" x14ac:dyDescent="0.45">
      <c r="A1760" s="16" t="s">
        <v>8219</v>
      </c>
      <c r="B1760" s="16">
        <v>55</v>
      </c>
    </row>
    <row r="1761" spans="1:2" x14ac:dyDescent="0.45">
      <c r="A1761" s="16" t="s">
        <v>8219</v>
      </c>
      <c r="B1761" s="16">
        <v>15</v>
      </c>
    </row>
    <row r="1762" spans="1:2" x14ac:dyDescent="0.45">
      <c r="A1762" s="16" t="s">
        <v>8219</v>
      </c>
      <c r="B1762" s="16">
        <v>27</v>
      </c>
    </row>
    <row r="1763" spans="1:2" x14ac:dyDescent="0.45">
      <c r="A1763" s="16" t="s">
        <v>8219</v>
      </c>
      <c r="B1763" s="16">
        <v>21</v>
      </c>
    </row>
    <row r="1764" spans="1:2" x14ac:dyDescent="0.45">
      <c r="A1764" s="16" t="s">
        <v>8219</v>
      </c>
      <c r="B1764" s="16">
        <v>162</v>
      </c>
    </row>
    <row r="1765" spans="1:2" x14ac:dyDescent="0.45">
      <c r="A1765" s="16" t="s">
        <v>8219</v>
      </c>
      <c r="B1765" s="16">
        <v>23</v>
      </c>
    </row>
    <row r="1766" spans="1:2" x14ac:dyDescent="0.45">
      <c r="A1766" s="16" t="s">
        <v>8219</v>
      </c>
      <c r="B1766" s="16">
        <v>72</v>
      </c>
    </row>
    <row r="1767" spans="1:2" x14ac:dyDescent="0.45">
      <c r="A1767" s="16" t="s">
        <v>8219</v>
      </c>
      <c r="B1767" s="16">
        <v>68</v>
      </c>
    </row>
    <row r="1768" spans="1:2" x14ac:dyDescent="0.45">
      <c r="A1768" s="16" t="s">
        <v>8219</v>
      </c>
      <c r="B1768" s="16">
        <v>20</v>
      </c>
    </row>
    <row r="1769" spans="1:2" x14ac:dyDescent="0.45">
      <c r="A1769" s="16" t="s">
        <v>8219</v>
      </c>
      <c r="B1769" s="16">
        <v>26</v>
      </c>
    </row>
    <row r="1770" spans="1:2" x14ac:dyDescent="0.45">
      <c r="A1770" s="16" t="s">
        <v>8219</v>
      </c>
      <c r="B1770" s="16">
        <v>72</v>
      </c>
    </row>
    <row r="1771" spans="1:2" x14ac:dyDescent="0.45">
      <c r="A1771" s="16" t="s">
        <v>8219</v>
      </c>
      <c r="B1771" s="16">
        <v>3</v>
      </c>
    </row>
    <row r="1772" spans="1:2" x14ac:dyDescent="0.45">
      <c r="A1772" s="16" t="s">
        <v>8219</v>
      </c>
      <c r="B1772" s="16">
        <v>18</v>
      </c>
    </row>
    <row r="1773" spans="1:2" x14ac:dyDescent="0.45">
      <c r="A1773" s="16" t="s">
        <v>8219</v>
      </c>
      <c r="B1773" s="16">
        <v>30</v>
      </c>
    </row>
    <row r="1774" spans="1:2" x14ac:dyDescent="0.45">
      <c r="A1774" s="16" t="s">
        <v>8219</v>
      </c>
      <c r="B1774" s="16">
        <v>23</v>
      </c>
    </row>
    <row r="1775" spans="1:2" x14ac:dyDescent="0.45">
      <c r="A1775" s="16" t="s">
        <v>8219</v>
      </c>
      <c r="B1775" s="16">
        <v>54</v>
      </c>
    </row>
    <row r="1776" spans="1:2" x14ac:dyDescent="0.45">
      <c r="A1776" s="16" t="s">
        <v>8219</v>
      </c>
      <c r="B1776" s="16">
        <v>26</v>
      </c>
    </row>
    <row r="1777" spans="1:2" x14ac:dyDescent="0.45">
      <c r="A1777" s="16" t="s">
        <v>8219</v>
      </c>
      <c r="B1777" s="16">
        <v>9</v>
      </c>
    </row>
    <row r="1778" spans="1:2" x14ac:dyDescent="0.45">
      <c r="A1778" s="16" t="s">
        <v>8219</v>
      </c>
      <c r="B1778" s="16">
        <v>27</v>
      </c>
    </row>
    <row r="1779" spans="1:2" x14ac:dyDescent="0.45">
      <c r="A1779" s="16" t="s">
        <v>8219</v>
      </c>
      <c r="B1779" s="16">
        <v>30</v>
      </c>
    </row>
    <row r="1780" spans="1:2" x14ac:dyDescent="0.45">
      <c r="A1780" s="16" t="s">
        <v>8219</v>
      </c>
      <c r="B1780" s="16">
        <v>52</v>
      </c>
    </row>
    <row r="1781" spans="1:2" x14ac:dyDescent="0.45">
      <c r="A1781" s="16" t="s">
        <v>8219</v>
      </c>
      <c r="B1781" s="16">
        <v>17</v>
      </c>
    </row>
    <row r="1782" spans="1:2" x14ac:dyDescent="0.45">
      <c r="A1782" s="16" t="s">
        <v>8219</v>
      </c>
      <c r="B1782" s="16">
        <v>19</v>
      </c>
    </row>
    <row r="1783" spans="1:2" x14ac:dyDescent="0.45">
      <c r="A1783" s="16" t="s">
        <v>8219</v>
      </c>
      <c r="B1783" s="16">
        <v>77</v>
      </c>
    </row>
    <row r="1784" spans="1:2" x14ac:dyDescent="0.45">
      <c r="A1784" s="16" t="s">
        <v>8219</v>
      </c>
      <c r="B1784" s="16">
        <v>21</v>
      </c>
    </row>
    <row r="1785" spans="1:2" x14ac:dyDescent="0.45">
      <c r="A1785" s="16" t="s">
        <v>8219</v>
      </c>
      <c r="B1785" s="16">
        <v>38</v>
      </c>
    </row>
    <row r="1786" spans="1:2" x14ac:dyDescent="0.45">
      <c r="A1786" s="16" t="s">
        <v>8219</v>
      </c>
      <c r="B1786" s="16">
        <v>28</v>
      </c>
    </row>
    <row r="1787" spans="1:2" x14ac:dyDescent="0.45">
      <c r="A1787" s="16" t="s">
        <v>8219</v>
      </c>
      <c r="B1787" s="16">
        <v>48</v>
      </c>
    </row>
    <row r="1788" spans="1:2" x14ac:dyDescent="0.45">
      <c r="A1788" s="16" t="s">
        <v>8219</v>
      </c>
      <c r="B1788" s="16">
        <v>46</v>
      </c>
    </row>
    <row r="1789" spans="1:2" x14ac:dyDescent="0.45">
      <c r="A1789" s="16" t="s">
        <v>8219</v>
      </c>
      <c r="B1789" s="16">
        <v>30</v>
      </c>
    </row>
    <row r="1790" spans="1:2" x14ac:dyDescent="0.45">
      <c r="A1790" s="16" t="s">
        <v>8219</v>
      </c>
      <c r="B1790" s="16">
        <v>64</v>
      </c>
    </row>
    <row r="1791" spans="1:2" x14ac:dyDescent="0.45">
      <c r="A1791" s="16" t="s">
        <v>8219</v>
      </c>
      <c r="B1791" s="16">
        <v>15</v>
      </c>
    </row>
    <row r="1792" spans="1:2" x14ac:dyDescent="0.45">
      <c r="A1792" s="16" t="s">
        <v>8219</v>
      </c>
      <c r="B1792" s="16">
        <v>41</v>
      </c>
    </row>
    <row r="1793" spans="1:2" x14ac:dyDescent="0.45">
      <c r="A1793" s="16" t="s">
        <v>8219</v>
      </c>
      <c r="B1793" s="16">
        <v>35</v>
      </c>
    </row>
    <row r="1794" spans="1:2" x14ac:dyDescent="0.45">
      <c r="A1794" s="16" t="s">
        <v>8219</v>
      </c>
      <c r="B1794" s="16">
        <v>45</v>
      </c>
    </row>
    <row r="1795" spans="1:2" x14ac:dyDescent="0.45">
      <c r="A1795" s="16" t="s">
        <v>8219</v>
      </c>
      <c r="B1795" s="16">
        <v>62</v>
      </c>
    </row>
    <row r="1796" spans="1:2" x14ac:dyDescent="0.45">
      <c r="A1796" s="16" t="s">
        <v>8219</v>
      </c>
      <c r="B1796" s="16">
        <v>22</v>
      </c>
    </row>
    <row r="1797" spans="1:2" x14ac:dyDescent="0.45">
      <c r="A1797" s="16" t="s">
        <v>8219</v>
      </c>
      <c r="B1797" s="16">
        <v>18</v>
      </c>
    </row>
    <row r="1798" spans="1:2" x14ac:dyDescent="0.45">
      <c r="A1798" s="16" t="s">
        <v>8219</v>
      </c>
      <c r="B1798" s="16">
        <v>12</v>
      </c>
    </row>
    <row r="1799" spans="1:2" x14ac:dyDescent="0.45">
      <c r="A1799" s="16" t="s">
        <v>8219</v>
      </c>
      <c r="B1799" s="16">
        <v>44</v>
      </c>
    </row>
    <row r="1800" spans="1:2" x14ac:dyDescent="0.45">
      <c r="A1800" s="16" t="s">
        <v>8219</v>
      </c>
      <c r="B1800" s="16">
        <v>27</v>
      </c>
    </row>
    <row r="1801" spans="1:2" x14ac:dyDescent="0.45">
      <c r="A1801" s="16" t="s">
        <v>8219</v>
      </c>
      <c r="B1801" s="16">
        <v>38</v>
      </c>
    </row>
    <row r="1802" spans="1:2" x14ac:dyDescent="0.45">
      <c r="A1802" s="16" t="s">
        <v>8219</v>
      </c>
      <c r="B1802" s="16">
        <v>28</v>
      </c>
    </row>
    <row r="1803" spans="1:2" x14ac:dyDescent="0.45">
      <c r="A1803" s="16" t="s">
        <v>8219</v>
      </c>
      <c r="B1803" s="16">
        <v>24</v>
      </c>
    </row>
    <row r="1804" spans="1:2" x14ac:dyDescent="0.45">
      <c r="A1804" s="16" t="s">
        <v>8219</v>
      </c>
      <c r="B1804" s="16">
        <v>65</v>
      </c>
    </row>
    <row r="1805" spans="1:2" x14ac:dyDescent="0.45">
      <c r="A1805" s="16" t="s">
        <v>8219</v>
      </c>
      <c r="B1805" s="16">
        <v>46</v>
      </c>
    </row>
    <row r="1806" spans="1:2" x14ac:dyDescent="0.45">
      <c r="A1806" s="16" t="s">
        <v>8219</v>
      </c>
      <c r="B1806" s="16">
        <v>85</v>
      </c>
    </row>
    <row r="1807" spans="1:2" x14ac:dyDescent="0.45">
      <c r="A1807" s="16" t="s">
        <v>8219</v>
      </c>
      <c r="B1807" s="16">
        <v>66</v>
      </c>
    </row>
    <row r="1808" spans="1:2" x14ac:dyDescent="0.45">
      <c r="A1808" s="16" t="s">
        <v>8219</v>
      </c>
      <c r="B1808" s="16">
        <v>165</v>
      </c>
    </row>
    <row r="1809" spans="1:2" x14ac:dyDescent="0.45">
      <c r="A1809" s="16" t="s">
        <v>8219</v>
      </c>
      <c r="B1809" s="16">
        <v>17</v>
      </c>
    </row>
    <row r="1810" spans="1:2" x14ac:dyDescent="0.45">
      <c r="A1810" s="16" t="s">
        <v>8219</v>
      </c>
      <c r="B1810" s="16">
        <v>3</v>
      </c>
    </row>
    <row r="1811" spans="1:2" x14ac:dyDescent="0.45">
      <c r="A1811" s="16" t="s">
        <v>8219</v>
      </c>
      <c r="B1811" s="16">
        <v>17</v>
      </c>
    </row>
    <row r="1812" spans="1:2" x14ac:dyDescent="0.45">
      <c r="A1812" s="16" t="s">
        <v>8219</v>
      </c>
      <c r="B1812" s="16">
        <v>91</v>
      </c>
    </row>
    <row r="1813" spans="1:2" x14ac:dyDescent="0.45">
      <c r="A1813" s="16" t="s">
        <v>8219</v>
      </c>
      <c r="B1813" s="16">
        <v>67</v>
      </c>
    </row>
    <row r="1814" spans="1:2" x14ac:dyDescent="0.45">
      <c r="A1814" s="16" t="s">
        <v>8219</v>
      </c>
      <c r="B1814" s="16">
        <v>18</v>
      </c>
    </row>
    <row r="1815" spans="1:2" x14ac:dyDescent="0.45">
      <c r="A1815" s="16" t="s">
        <v>8219</v>
      </c>
      <c r="B1815" s="16">
        <v>21</v>
      </c>
    </row>
    <row r="1816" spans="1:2" x14ac:dyDescent="0.45">
      <c r="A1816" s="16" t="s">
        <v>8219</v>
      </c>
      <c r="B1816" s="16">
        <v>40</v>
      </c>
    </row>
    <row r="1817" spans="1:2" x14ac:dyDescent="0.45">
      <c r="A1817" s="16" t="s">
        <v>8219</v>
      </c>
      <c r="B1817" s="16">
        <v>78</v>
      </c>
    </row>
    <row r="1818" spans="1:2" x14ac:dyDescent="0.45">
      <c r="A1818" s="16" t="s">
        <v>8219</v>
      </c>
      <c r="B1818" s="16">
        <v>26</v>
      </c>
    </row>
    <row r="1819" spans="1:2" x14ac:dyDescent="0.45">
      <c r="A1819" s="16" t="s">
        <v>8219</v>
      </c>
      <c r="B1819" s="16">
        <v>14</v>
      </c>
    </row>
    <row r="1820" spans="1:2" x14ac:dyDescent="0.45">
      <c r="A1820" s="16" t="s">
        <v>8219</v>
      </c>
      <c r="B1820" s="16">
        <v>44</v>
      </c>
    </row>
    <row r="1821" spans="1:2" x14ac:dyDescent="0.45">
      <c r="A1821" s="16" t="s">
        <v>8219</v>
      </c>
      <c r="B1821" s="16">
        <v>9</v>
      </c>
    </row>
    <row r="1822" spans="1:2" x14ac:dyDescent="0.45">
      <c r="A1822" s="16" t="s">
        <v>8219</v>
      </c>
      <c r="B1822" s="16">
        <v>30</v>
      </c>
    </row>
    <row r="1823" spans="1:2" x14ac:dyDescent="0.45">
      <c r="A1823" s="16" t="s">
        <v>8219</v>
      </c>
      <c r="B1823" s="16">
        <v>45</v>
      </c>
    </row>
    <row r="1824" spans="1:2" x14ac:dyDescent="0.45">
      <c r="A1824" s="16" t="s">
        <v>8219</v>
      </c>
      <c r="B1824" s="16">
        <v>56</v>
      </c>
    </row>
    <row r="1825" spans="1:2" x14ac:dyDescent="0.45">
      <c r="A1825" s="16" t="s">
        <v>8219</v>
      </c>
      <c r="B1825" s="16">
        <v>46</v>
      </c>
    </row>
    <row r="1826" spans="1:2" x14ac:dyDescent="0.45">
      <c r="A1826" s="16" t="s">
        <v>8219</v>
      </c>
      <c r="B1826" s="16">
        <v>34</v>
      </c>
    </row>
    <row r="1827" spans="1:2" x14ac:dyDescent="0.45">
      <c r="A1827" s="16" t="s">
        <v>8219</v>
      </c>
      <c r="B1827" s="16">
        <v>98</v>
      </c>
    </row>
    <row r="1828" spans="1:2" x14ac:dyDescent="0.45">
      <c r="A1828" s="16" t="s">
        <v>8219</v>
      </c>
      <c r="B1828" s="16">
        <v>46</v>
      </c>
    </row>
    <row r="1829" spans="1:2" x14ac:dyDescent="0.45">
      <c r="A1829" s="16" t="s">
        <v>8219</v>
      </c>
      <c r="B1829" s="16">
        <v>10</v>
      </c>
    </row>
    <row r="1830" spans="1:2" x14ac:dyDescent="0.45">
      <c r="A1830" s="16" t="s">
        <v>8219</v>
      </c>
      <c r="B1830" s="16">
        <v>76</v>
      </c>
    </row>
    <row r="1831" spans="1:2" x14ac:dyDescent="0.45">
      <c r="A1831" s="16" t="s">
        <v>8219</v>
      </c>
      <c r="B1831" s="16">
        <v>104</v>
      </c>
    </row>
    <row r="1832" spans="1:2" x14ac:dyDescent="0.45">
      <c r="A1832" s="16" t="s">
        <v>8219</v>
      </c>
      <c r="B1832" s="16">
        <v>87</v>
      </c>
    </row>
    <row r="1833" spans="1:2" x14ac:dyDescent="0.45">
      <c r="A1833" s="16" t="s">
        <v>8219</v>
      </c>
      <c r="B1833" s="16">
        <v>29</v>
      </c>
    </row>
    <row r="1834" spans="1:2" x14ac:dyDescent="0.45">
      <c r="A1834" s="16" t="s">
        <v>8219</v>
      </c>
      <c r="B1834" s="16">
        <v>51</v>
      </c>
    </row>
    <row r="1835" spans="1:2" x14ac:dyDescent="0.45">
      <c r="A1835" s="16" t="s">
        <v>8219</v>
      </c>
      <c r="B1835" s="16">
        <v>12</v>
      </c>
    </row>
    <row r="1836" spans="1:2" x14ac:dyDescent="0.45">
      <c r="A1836" s="16" t="s">
        <v>8219</v>
      </c>
      <c r="B1836" s="16">
        <v>72</v>
      </c>
    </row>
    <row r="1837" spans="1:2" x14ac:dyDescent="0.45">
      <c r="A1837" s="16" t="s">
        <v>8219</v>
      </c>
      <c r="B1837" s="16">
        <v>21</v>
      </c>
    </row>
    <row r="1838" spans="1:2" x14ac:dyDescent="0.45">
      <c r="A1838" s="16" t="s">
        <v>8219</v>
      </c>
      <c r="B1838" s="16">
        <v>42</v>
      </c>
    </row>
    <row r="1839" spans="1:2" x14ac:dyDescent="0.45">
      <c r="A1839" s="16" t="s">
        <v>8219</v>
      </c>
      <c r="B1839" s="16">
        <v>71</v>
      </c>
    </row>
    <row r="1840" spans="1:2" x14ac:dyDescent="0.45">
      <c r="A1840" s="16" t="s">
        <v>8219</v>
      </c>
      <c r="B1840" s="16">
        <v>168</v>
      </c>
    </row>
    <row r="1841" spans="1:2" x14ac:dyDescent="0.45">
      <c r="A1841" s="16" t="s">
        <v>8219</v>
      </c>
      <c r="B1841" s="16">
        <v>19</v>
      </c>
    </row>
    <row r="1842" spans="1:2" x14ac:dyDescent="0.45">
      <c r="A1842" s="16" t="s">
        <v>8219</v>
      </c>
      <c r="B1842" s="16">
        <v>37</v>
      </c>
    </row>
    <row r="1843" spans="1:2" x14ac:dyDescent="0.45">
      <c r="A1843" s="16" t="s">
        <v>8219</v>
      </c>
      <c r="B1843" s="16">
        <v>36</v>
      </c>
    </row>
    <row r="1844" spans="1:2" x14ac:dyDescent="0.45">
      <c r="A1844" s="16" t="s">
        <v>8219</v>
      </c>
      <c r="B1844" s="16">
        <v>14</v>
      </c>
    </row>
    <row r="1845" spans="1:2" x14ac:dyDescent="0.45">
      <c r="A1845" s="16" t="s">
        <v>8219</v>
      </c>
      <c r="B1845" s="16">
        <v>18</v>
      </c>
    </row>
    <row r="1846" spans="1:2" x14ac:dyDescent="0.45">
      <c r="A1846" s="16" t="s">
        <v>8219</v>
      </c>
      <c r="B1846" s="16">
        <v>82</v>
      </c>
    </row>
    <row r="1847" spans="1:2" x14ac:dyDescent="0.45">
      <c r="A1847" s="16" t="s">
        <v>8219</v>
      </c>
      <c r="B1847" s="16">
        <v>43</v>
      </c>
    </row>
    <row r="1848" spans="1:2" x14ac:dyDescent="0.45">
      <c r="A1848" s="16" t="s">
        <v>8219</v>
      </c>
      <c r="B1848" s="16">
        <v>8</v>
      </c>
    </row>
    <row r="1849" spans="1:2" x14ac:dyDescent="0.45">
      <c r="A1849" s="16" t="s">
        <v>8219</v>
      </c>
      <c r="B1849" s="16">
        <v>45</v>
      </c>
    </row>
    <row r="1850" spans="1:2" x14ac:dyDescent="0.45">
      <c r="A1850" s="16" t="s">
        <v>8219</v>
      </c>
      <c r="B1850" s="16">
        <v>20</v>
      </c>
    </row>
    <row r="1851" spans="1:2" x14ac:dyDescent="0.45">
      <c r="A1851" s="16" t="s">
        <v>8219</v>
      </c>
      <c r="B1851" s="16">
        <v>31</v>
      </c>
    </row>
    <row r="1852" spans="1:2" x14ac:dyDescent="0.45">
      <c r="A1852" s="16" t="s">
        <v>8219</v>
      </c>
      <c r="B1852" s="16">
        <v>25</v>
      </c>
    </row>
    <row r="1853" spans="1:2" x14ac:dyDescent="0.45">
      <c r="A1853" s="16" t="s">
        <v>8219</v>
      </c>
      <c r="B1853" s="16">
        <v>14</v>
      </c>
    </row>
    <row r="1854" spans="1:2" x14ac:dyDescent="0.45">
      <c r="A1854" s="16" t="s">
        <v>8219</v>
      </c>
      <c r="B1854" s="16">
        <v>45</v>
      </c>
    </row>
    <row r="1855" spans="1:2" x14ac:dyDescent="0.45">
      <c r="A1855" s="16" t="s">
        <v>8219</v>
      </c>
      <c r="B1855" s="16">
        <v>20</v>
      </c>
    </row>
    <row r="1856" spans="1:2" x14ac:dyDescent="0.45">
      <c r="A1856" s="16" t="s">
        <v>8219</v>
      </c>
      <c r="B1856" s="16">
        <v>39</v>
      </c>
    </row>
    <row r="1857" spans="1:2" x14ac:dyDescent="0.45">
      <c r="A1857" s="16" t="s">
        <v>8219</v>
      </c>
      <c r="B1857" s="16">
        <v>16</v>
      </c>
    </row>
    <row r="1858" spans="1:2" x14ac:dyDescent="0.45">
      <c r="A1858" s="16" t="s">
        <v>8219</v>
      </c>
      <c r="B1858" s="16">
        <v>37</v>
      </c>
    </row>
    <row r="1859" spans="1:2" x14ac:dyDescent="0.45">
      <c r="A1859" s="16" t="s">
        <v>8219</v>
      </c>
      <c r="B1859" s="16">
        <v>14</v>
      </c>
    </row>
    <row r="1860" spans="1:2" x14ac:dyDescent="0.45">
      <c r="A1860" s="16" t="s">
        <v>8219</v>
      </c>
      <c r="B1860" s="16">
        <v>21</v>
      </c>
    </row>
    <row r="1861" spans="1:2" x14ac:dyDescent="0.45">
      <c r="A1861" s="16" t="s">
        <v>8219</v>
      </c>
      <c r="B1861" s="16">
        <v>69</v>
      </c>
    </row>
    <row r="1862" spans="1:2" x14ac:dyDescent="0.45">
      <c r="A1862" s="16" t="s">
        <v>8219</v>
      </c>
      <c r="B1862" s="16">
        <v>16</v>
      </c>
    </row>
    <row r="1863" spans="1:2" x14ac:dyDescent="0.45">
      <c r="A1863" s="16" t="s">
        <v>8219</v>
      </c>
      <c r="B1863" s="16">
        <v>55</v>
      </c>
    </row>
    <row r="1864" spans="1:2" x14ac:dyDescent="0.45">
      <c r="A1864" s="16" t="s">
        <v>8219</v>
      </c>
      <c r="B1864" s="16">
        <v>27</v>
      </c>
    </row>
    <row r="1865" spans="1:2" x14ac:dyDescent="0.45">
      <c r="A1865" s="16" t="s">
        <v>8219</v>
      </c>
      <c r="B1865" s="16">
        <v>36</v>
      </c>
    </row>
    <row r="1866" spans="1:2" x14ac:dyDescent="0.45">
      <c r="A1866" s="16" t="s">
        <v>8219</v>
      </c>
      <c r="B1866" s="16">
        <v>19</v>
      </c>
    </row>
    <row r="1867" spans="1:2" x14ac:dyDescent="0.45">
      <c r="A1867" s="16" t="s">
        <v>8219</v>
      </c>
      <c r="B1867" s="16">
        <v>12</v>
      </c>
    </row>
    <row r="1868" spans="1:2" x14ac:dyDescent="0.45">
      <c r="A1868" s="16" t="s">
        <v>8219</v>
      </c>
      <c r="B1868" s="16">
        <v>17</v>
      </c>
    </row>
    <row r="1869" spans="1:2" x14ac:dyDescent="0.45">
      <c r="A1869" s="16" t="s">
        <v>8219</v>
      </c>
      <c r="B1869" s="16">
        <v>114</v>
      </c>
    </row>
    <row r="1870" spans="1:2" x14ac:dyDescent="0.45">
      <c r="A1870" s="16" t="s">
        <v>8219</v>
      </c>
      <c r="B1870" s="16">
        <v>93</v>
      </c>
    </row>
    <row r="1871" spans="1:2" x14ac:dyDescent="0.45">
      <c r="A1871" s="16" t="s">
        <v>8219</v>
      </c>
      <c r="B1871" s="16">
        <v>36</v>
      </c>
    </row>
    <row r="1872" spans="1:2" x14ac:dyDescent="0.45">
      <c r="A1872" s="16" t="s">
        <v>8219</v>
      </c>
      <c r="B1872" s="16">
        <v>61</v>
      </c>
    </row>
    <row r="1873" spans="1:2" x14ac:dyDescent="0.45">
      <c r="A1873" s="16" t="s">
        <v>8219</v>
      </c>
      <c r="B1873" s="16">
        <v>47</v>
      </c>
    </row>
    <row r="1874" spans="1:2" x14ac:dyDescent="0.45">
      <c r="A1874" s="16" t="s">
        <v>8219</v>
      </c>
      <c r="B1874" s="16">
        <v>17</v>
      </c>
    </row>
    <row r="1875" spans="1:2" x14ac:dyDescent="0.45">
      <c r="A1875" s="16" t="s">
        <v>8219</v>
      </c>
      <c r="B1875" s="16">
        <v>63</v>
      </c>
    </row>
    <row r="1876" spans="1:2" x14ac:dyDescent="0.45">
      <c r="A1876" s="16" t="s">
        <v>8219</v>
      </c>
      <c r="B1876" s="16">
        <v>9</v>
      </c>
    </row>
    <row r="1877" spans="1:2" x14ac:dyDescent="0.45">
      <c r="A1877" s="16" t="s">
        <v>8219</v>
      </c>
      <c r="B1877" s="16">
        <v>30</v>
      </c>
    </row>
    <row r="1878" spans="1:2" x14ac:dyDescent="0.45">
      <c r="A1878" s="16" t="s">
        <v>8219</v>
      </c>
      <c r="B1878" s="16">
        <v>23</v>
      </c>
    </row>
    <row r="1879" spans="1:2" x14ac:dyDescent="0.45">
      <c r="A1879" s="16" t="s">
        <v>8219</v>
      </c>
      <c r="B1879" s="16">
        <v>33</v>
      </c>
    </row>
    <row r="1880" spans="1:2" x14ac:dyDescent="0.45">
      <c r="A1880" s="16" t="s">
        <v>8219</v>
      </c>
      <c r="B1880" s="16">
        <v>39</v>
      </c>
    </row>
    <row r="1881" spans="1:2" x14ac:dyDescent="0.45">
      <c r="A1881" s="16" t="s">
        <v>8219</v>
      </c>
      <c r="B1881" s="16">
        <v>17</v>
      </c>
    </row>
    <row r="1882" spans="1:2" x14ac:dyDescent="0.45">
      <c r="A1882" s="16" t="s">
        <v>8219</v>
      </c>
      <c r="B1882" s="16">
        <v>6</v>
      </c>
    </row>
    <row r="1883" spans="1:2" x14ac:dyDescent="0.45">
      <c r="A1883" s="16" t="s">
        <v>8219</v>
      </c>
      <c r="B1883" s="16">
        <v>39</v>
      </c>
    </row>
    <row r="1884" spans="1:2" x14ac:dyDescent="0.45">
      <c r="A1884" s="16" t="s">
        <v>8219</v>
      </c>
      <c r="B1884" s="16">
        <v>57</v>
      </c>
    </row>
    <row r="1885" spans="1:2" x14ac:dyDescent="0.45">
      <c r="A1885" s="16" t="s">
        <v>8219</v>
      </c>
      <c r="B1885" s="16">
        <v>56</v>
      </c>
    </row>
    <row r="1886" spans="1:2" x14ac:dyDescent="0.45">
      <c r="A1886" s="16" t="s">
        <v>8219</v>
      </c>
      <c r="B1886" s="16">
        <v>13</v>
      </c>
    </row>
    <row r="1887" spans="1:2" x14ac:dyDescent="0.45">
      <c r="A1887" s="16" t="s">
        <v>8219</v>
      </c>
      <c r="B1887" s="16">
        <v>95</v>
      </c>
    </row>
    <row r="1888" spans="1:2" x14ac:dyDescent="0.45">
      <c r="A1888" s="16" t="s">
        <v>8219</v>
      </c>
      <c r="B1888" s="16">
        <v>80</v>
      </c>
    </row>
    <row r="1889" spans="1:2" x14ac:dyDescent="0.45">
      <c r="A1889" s="16" t="s">
        <v>8219</v>
      </c>
      <c r="B1889" s="16">
        <v>133</v>
      </c>
    </row>
    <row r="1890" spans="1:2" x14ac:dyDescent="0.45">
      <c r="A1890" s="16" t="s">
        <v>8219</v>
      </c>
      <c r="B1890" s="16">
        <v>44</v>
      </c>
    </row>
    <row r="1891" spans="1:2" x14ac:dyDescent="0.45">
      <c r="A1891" s="16" t="s">
        <v>8219</v>
      </c>
      <c r="B1891" s="16">
        <v>30</v>
      </c>
    </row>
    <row r="1892" spans="1:2" x14ac:dyDescent="0.45">
      <c r="A1892" s="16" t="s">
        <v>8219</v>
      </c>
      <c r="B1892" s="16">
        <v>56</v>
      </c>
    </row>
    <row r="1893" spans="1:2" x14ac:dyDescent="0.45">
      <c r="A1893" s="16" t="s">
        <v>8219</v>
      </c>
      <c r="B1893" s="16">
        <v>66</v>
      </c>
    </row>
    <row r="1894" spans="1:2" x14ac:dyDescent="0.45">
      <c r="A1894" s="16" t="s">
        <v>8219</v>
      </c>
      <c r="B1894" s="16">
        <v>29</v>
      </c>
    </row>
    <row r="1895" spans="1:2" x14ac:dyDescent="0.45">
      <c r="A1895" s="16" t="s">
        <v>8219</v>
      </c>
      <c r="B1895" s="16">
        <v>72</v>
      </c>
    </row>
    <row r="1896" spans="1:2" x14ac:dyDescent="0.45">
      <c r="A1896" s="16" t="s">
        <v>8219</v>
      </c>
      <c r="B1896" s="16">
        <v>27</v>
      </c>
    </row>
    <row r="1897" spans="1:2" x14ac:dyDescent="0.45">
      <c r="A1897" s="16" t="s">
        <v>8219</v>
      </c>
      <c r="B1897" s="16">
        <v>10</v>
      </c>
    </row>
    <row r="1898" spans="1:2" x14ac:dyDescent="0.45">
      <c r="A1898" s="16" t="s">
        <v>8219</v>
      </c>
      <c r="B1898" s="16">
        <v>35</v>
      </c>
    </row>
    <row r="1899" spans="1:2" x14ac:dyDescent="0.45">
      <c r="A1899" s="16" t="s">
        <v>8219</v>
      </c>
      <c r="B1899" s="16">
        <v>29</v>
      </c>
    </row>
    <row r="1900" spans="1:2" x14ac:dyDescent="0.45">
      <c r="A1900" s="16" t="s">
        <v>8219</v>
      </c>
      <c r="B1900" s="16">
        <v>13</v>
      </c>
    </row>
    <row r="1901" spans="1:2" x14ac:dyDescent="0.45">
      <c r="A1901" s="16" t="s">
        <v>8219</v>
      </c>
      <c r="B1901" s="16">
        <v>72</v>
      </c>
    </row>
    <row r="1902" spans="1:2" x14ac:dyDescent="0.45">
      <c r="A1902" s="16" t="s">
        <v>8219</v>
      </c>
      <c r="B1902" s="16">
        <v>78</v>
      </c>
    </row>
    <row r="1903" spans="1:2" x14ac:dyDescent="0.45">
      <c r="A1903" s="16" t="s">
        <v>8219</v>
      </c>
      <c r="B1903" s="16">
        <v>49</v>
      </c>
    </row>
    <row r="1904" spans="1:2" x14ac:dyDescent="0.45">
      <c r="A1904" s="16" t="s">
        <v>8219</v>
      </c>
      <c r="B1904" s="16">
        <v>42</v>
      </c>
    </row>
    <row r="1905" spans="1:2" x14ac:dyDescent="0.45">
      <c r="A1905" s="16" t="s">
        <v>8219</v>
      </c>
      <c r="B1905" s="16">
        <v>35</v>
      </c>
    </row>
    <row r="1906" spans="1:2" x14ac:dyDescent="0.45">
      <c r="A1906" s="16" t="s">
        <v>8219</v>
      </c>
      <c r="B1906" s="16">
        <v>42</v>
      </c>
    </row>
    <row r="1907" spans="1:2" x14ac:dyDescent="0.45">
      <c r="A1907" s="16" t="s">
        <v>8219</v>
      </c>
      <c r="B1907" s="16">
        <v>42</v>
      </c>
    </row>
    <row r="1908" spans="1:2" x14ac:dyDescent="0.45">
      <c r="A1908" s="16" t="s">
        <v>8219</v>
      </c>
      <c r="B1908" s="16">
        <v>31</v>
      </c>
    </row>
    <row r="1909" spans="1:2" x14ac:dyDescent="0.45">
      <c r="A1909" s="16" t="s">
        <v>8219</v>
      </c>
      <c r="B1909" s="16">
        <v>38</v>
      </c>
    </row>
    <row r="1910" spans="1:2" x14ac:dyDescent="0.45">
      <c r="A1910" s="16" t="s">
        <v>8219</v>
      </c>
      <c r="B1910" s="16">
        <v>8</v>
      </c>
    </row>
    <row r="1911" spans="1:2" x14ac:dyDescent="0.45">
      <c r="A1911" s="16" t="s">
        <v>8219</v>
      </c>
      <c r="B1911" s="16">
        <v>39</v>
      </c>
    </row>
    <row r="1912" spans="1:2" x14ac:dyDescent="0.45">
      <c r="A1912" s="16" t="s">
        <v>8219</v>
      </c>
      <c r="B1912" s="16">
        <v>29</v>
      </c>
    </row>
    <row r="1913" spans="1:2" x14ac:dyDescent="0.45">
      <c r="A1913" s="16" t="s">
        <v>8219</v>
      </c>
      <c r="B1913" s="16">
        <v>72</v>
      </c>
    </row>
    <row r="1914" spans="1:2" x14ac:dyDescent="0.45">
      <c r="A1914" s="16" t="s">
        <v>8219</v>
      </c>
      <c r="B1914" s="16">
        <v>15</v>
      </c>
    </row>
    <row r="1915" spans="1:2" x14ac:dyDescent="0.45">
      <c r="A1915" s="16" t="s">
        <v>8219</v>
      </c>
      <c r="B1915" s="16">
        <v>33</v>
      </c>
    </row>
    <row r="1916" spans="1:2" x14ac:dyDescent="0.45">
      <c r="A1916" s="16" t="s">
        <v>8219</v>
      </c>
      <c r="B1916" s="16">
        <v>15</v>
      </c>
    </row>
    <row r="1917" spans="1:2" x14ac:dyDescent="0.45">
      <c r="A1917" s="16" t="s">
        <v>8219</v>
      </c>
      <c r="B1917" s="16">
        <v>19</v>
      </c>
    </row>
    <row r="1918" spans="1:2" x14ac:dyDescent="0.45">
      <c r="A1918" s="16" t="s">
        <v>8219</v>
      </c>
      <c r="B1918" s="16">
        <v>17</v>
      </c>
    </row>
    <row r="1919" spans="1:2" x14ac:dyDescent="0.45">
      <c r="A1919" s="16" t="s">
        <v>8219</v>
      </c>
      <c r="B1919" s="16">
        <v>44</v>
      </c>
    </row>
    <row r="1920" spans="1:2" x14ac:dyDescent="0.45">
      <c r="A1920" s="16" t="s">
        <v>8219</v>
      </c>
      <c r="B1920" s="16">
        <v>10</v>
      </c>
    </row>
    <row r="1921" spans="1:2" x14ac:dyDescent="0.45">
      <c r="A1921" s="16" t="s">
        <v>8219</v>
      </c>
      <c r="B1921" s="16">
        <v>46</v>
      </c>
    </row>
    <row r="1922" spans="1:2" x14ac:dyDescent="0.45">
      <c r="A1922" s="16" t="s">
        <v>8219</v>
      </c>
      <c r="B1922" s="16">
        <v>11</v>
      </c>
    </row>
    <row r="1923" spans="1:2" x14ac:dyDescent="0.45">
      <c r="A1923" s="16" t="s">
        <v>8219</v>
      </c>
      <c r="B1923" s="16">
        <v>13</v>
      </c>
    </row>
    <row r="1924" spans="1:2" x14ac:dyDescent="0.45">
      <c r="A1924" s="16" t="s">
        <v>8219</v>
      </c>
      <c r="B1924" s="16">
        <v>33</v>
      </c>
    </row>
    <row r="1925" spans="1:2" x14ac:dyDescent="0.45">
      <c r="A1925" s="16" t="s">
        <v>8219</v>
      </c>
      <c r="B1925" s="16">
        <v>28</v>
      </c>
    </row>
    <row r="1926" spans="1:2" x14ac:dyDescent="0.45">
      <c r="A1926" s="16" t="s">
        <v>8219</v>
      </c>
      <c r="B1926" s="16">
        <v>21</v>
      </c>
    </row>
    <row r="1927" spans="1:2" x14ac:dyDescent="0.45">
      <c r="A1927" s="16" t="s">
        <v>8219</v>
      </c>
      <c r="B1927" s="16">
        <v>13</v>
      </c>
    </row>
    <row r="1928" spans="1:2" x14ac:dyDescent="0.45">
      <c r="A1928" s="16" t="s">
        <v>8219</v>
      </c>
      <c r="B1928" s="16">
        <v>34</v>
      </c>
    </row>
    <row r="1929" spans="1:2" x14ac:dyDescent="0.45">
      <c r="A1929" s="16" t="s">
        <v>8219</v>
      </c>
      <c r="B1929" s="16">
        <v>80</v>
      </c>
    </row>
    <row r="1930" spans="1:2" x14ac:dyDescent="0.45">
      <c r="A1930" s="16" t="s">
        <v>8219</v>
      </c>
      <c r="B1930" s="16">
        <v>74</v>
      </c>
    </row>
    <row r="1931" spans="1:2" x14ac:dyDescent="0.45">
      <c r="A1931" s="16" t="s">
        <v>8219</v>
      </c>
      <c r="B1931" s="16">
        <v>7</v>
      </c>
    </row>
    <row r="1932" spans="1:2" x14ac:dyDescent="0.45">
      <c r="A1932" s="16" t="s">
        <v>8219</v>
      </c>
      <c r="B1932" s="16">
        <v>34</v>
      </c>
    </row>
    <row r="1933" spans="1:2" x14ac:dyDescent="0.45">
      <c r="A1933" s="16" t="s">
        <v>8219</v>
      </c>
      <c r="B1933" s="16">
        <v>86</v>
      </c>
    </row>
    <row r="1934" spans="1:2" x14ac:dyDescent="0.45">
      <c r="A1934" s="16" t="s">
        <v>8219</v>
      </c>
      <c r="B1934" s="16">
        <v>37</v>
      </c>
    </row>
    <row r="1935" spans="1:2" x14ac:dyDescent="0.45">
      <c r="A1935" s="16" t="s">
        <v>8219</v>
      </c>
      <c r="B1935" s="16">
        <v>18</v>
      </c>
    </row>
    <row r="1936" spans="1:2" x14ac:dyDescent="0.45">
      <c r="A1936" s="16" t="s">
        <v>8219</v>
      </c>
      <c r="B1936" s="16">
        <v>22</v>
      </c>
    </row>
    <row r="1937" spans="1:2" x14ac:dyDescent="0.45">
      <c r="A1937" s="16" t="s">
        <v>8219</v>
      </c>
      <c r="B1937" s="16">
        <v>26</v>
      </c>
    </row>
    <row r="1938" spans="1:2" x14ac:dyDescent="0.45">
      <c r="A1938" s="16" t="s">
        <v>8219</v>
      </c>
      <c r="B1938" s="16">
        <v>27</v>
      </c>
    </row>
    <row r="1939" spans="1:2" x14ac:dyDescent="0.45">
      <c r="A1939" s="16" t="s">
        <v>8219</v>
      </c>
      <c r="B1939" s="16">
        <v>8</v>
      </c>
    </row>
    <row r="1940" spans="1:2" x14ac:dyDescent="0.45">
      <c r="A1940" s="16" t="s">
        <v>8219</v>
      </c>
      <c r="B1940" s="16">
        <v>204</v>
      </c>
    </row>
    <row r="1941" spans="1:2" x14ac:dyDescent="0.45">
      <c r="A1941" s="16" t="s">
        <v>8219</v>
      </c>
      <c r="B1941" s="16">
        <v>46</v>
      </c>
    </row>
    <row r="1942" spans="1:2" x14ac:dyDescent="0.45">
      <c r="A1942" s="16" t="s">
        <v>8219</v>
      </c>
      <c r="B1942" s="16">
        <v>17</v>
      </c>
    </row>
    <row r="1943" spans="1:2" x14ac:dyDescent="0.45">
      <c r="A1943" s="16" t="s">
        <v>8219</v>
      </c>
      <c r="B1943" s="16">
        <v>28</v>
      </c>
    </row>
    <row r="1944" spans="1:2" x14ac:dyDescent="0.45">
      <c r="A1944" s="16" t="s">
        <v>8219</v>
      </c>
      <c r="B1944" s="16">
        <v>83</v>
      </c>
    </row>
    <row r="1945" spans="1:2" x14ac:dyDescent="0.45">
      <c r="A1945" s="16" t="s">
        <v>8219</v>
      </c>
      <c r="B1945" s="16">
        <v>13</v>
      </c>
    </row>
    <row r="1946" spans="1:2" x14ac:dyDescent="0.45">
      <c r="A1946" s="16" t="s">
        <v>8219</v>
      </c>
      <c r="B1946" s="16">
        <v>8</v>
      </c>
    </row>
    <row r="1947" spans="1:2" x14ac:dyDescent="0.45">
      <c r="A1947" s="16" t="s">
        <v>8219</v>
      </c>
      <c r="B1947" s="16">
        <v>32</v>
      </c>
    </row>
    <row r="1948" spans="1:2" x14ac:dyDescent="0.45">
      <c r="A1948" s="16" t="s">
        <v>8219</v>
      </c>
      <c r="B1948" s="16">
        <v>85</v>
      </c>
    </row>
    <row r="1949" spans="1:2" x14ac:dyDescent="0.45">
      <c r="A1949" s="16" t="s">
        <v>8219</v>
      </c>
      <c r="B1949" s="16">
        <v>29</v>
      </c>
    </row>
    <row r="1950" spans="1:2" x14ac:dyDescent="0.45">
      <c r="A1950" s="16" t="s">
        <v>8219</v>
      </c>
      <c r="B1950" s="16">
        <v>24</v>
      </c>
    </row>
    <row r="1951" spans="1:2" x14ac:dyDescent="0.45">
      <c r="A1951" s="16" t="s">
        <v>8219</v>
      </c>
      <c r="B1951" s="16">
        <v>8</v>
      </c>
    </row>
    <row r="1952" spans="1:2" x14ac:dyDescent="0.45">
      <c r="A1952" s="16" t="s">
        <v>8219</v>
      </c>
      <c r="B1952" s="16">
        <v>19</v>
      </c>
    </row>
    <row r="1953" spans="1:2" x14ac:dyDescent="0.45">
      <c r="A1953" s="16" t="s">
        <v>8219</v>
      </c>
      <c r="B1953" s="16">
        <v>336</v>
      </c>
    </row>
    <row r="1954" spans="1:2" x14ac:dyDescent="0.45">
      <c r="A1954" s="16" t="s">
        <v>8219</v>
      </c>
      <c r="B1954" s="16">
        <v>13</v>
      </c>
    </row>
    <row r="1955" spans="1:2" x14ac:dyDescent="0.45">
      <c r="A1955" s="16" t="s">
        <v>8219</v>
      </c>
      <c r="B1955" s="16">
        <v>42</v>
      </c>
    </row>
    <row r="1956" spans="1:2" x14ac:dyDescent="0.45">
      <c r="A1956" s="16" t="s">
        <v>8219</v>
      </c>
      <c r="B1956" s="16">
        <v>64</v>
      </c>
    </row>
    <row r="1957" spans="1:2" x14ac:dyDescent="0.45">
      <c r="A1957" s="16" t="s">
        <v>8219</v>
      </c>
      <c r="B1957" s="16">
        <v>25</v>
      </c>
    </row>
    <row r="1958" spans="1:2" x14ac:dyDescent="0.45">
      <c r="A1958" s="16" t="s">
        <v>8219</v>
      </c>
      <c r="B1958" s="16">
        <v>20</v>
      </c>
    </row>
    <row r="1959" spans="1:2" x14ac:dyDescent="0.45">
      <c r="A1959" s="16" t="s">
        <v>8219</v>
      </c>
      <c r="B1959" s="16">
        <v>104</v>
      </c>
    </row>
    <row r="1960" spans="1:2" x14ac:dyDescent="0.45">
      <c r="A1960" s="16" t="s">
        <v>8219</v>
      </c>
      <c r="B1960" s="16">
        <v>53</v>
      </c>
    </row>
    <row r="1961" spans="1:2" x14ac:dyDescent="0.45">
      <c r="A1961" s="16" t="s">
        <v>8219</v>
      </c>
      <c r="B1961" s="16">
        <v>14</v>
      </c>
    </row>
    <row r="1962" spans="1:2" x14ac:dyDescent="0.45">
      <c r="A1962" s="16" t="s">
        <v>8219</v>
      </c>
      <c r="B1962" s="16">
        <v>20</v>
      </c>
    </row>
    <row r="1963" spans="1:2" x14ac:dyDescent="0.45">
      <c r="A1963" s="16" t="s">
        <v>8219</v>
      </c>
      <c r="B1963" s="16">
        <v>558</v>
      </c>
    </row>
    <row r="1964" spans="1:2" x14ac:dyDescent="0.45">
      <c r="A1964" s="16" t="s">
        <v>8219</v>
      </c>
      <c r="B1964" s="16">
        <v>22</v>
      </c>
    </row>
    <row r="1965" spans="1:2" x14ac:dyDescent="0.45">
      <c r="A1965" s="16" t="s">
        <v>8219</v>
      </c>
      <c r="B1965" s="16">
        <v>24</v>
      </c>
    </row>
    <row r="1966" spans="1:2" x14ac:dyDescent="0.45">
      <c r="A1966" s="16" t="s">
        <v>8219</v>
      </c>
      <c r="B1966" s="16">
        <v>74</v>
      </c>
    </row>
    <row r="1967" spans="1:2" x14ac:dyDescent="0.45">
      <c r="A1967" s="16" t="s">
        <v>8219</v>
      </c>
      <c r="B1967" s="16">
        <v>54</v>
      </c>
    </row>
    <row r="1968" spans="1:2" x14ac:dyDescent="0.45">
      <c r="A1968" s="16" t="s">
        <v>8219</v>
      </c>
      <c r="B1968" s="16">
        <v>31</v>
      </c>
    </row>
    <row r="1969" spans="1:2" x14ac:dyDescent="0.45">
      <c r="A1969" s="16" t="s">
        <v>8219</v>
      </c>
      <c r="B1969" s="16">
        <v>25</v>
      </c>
    </row>
    <row r="1970" spans="1:2" x14ac:dyDescent="0.45">
      <c r="A1970" s="16" t="s">
        <v>8219</v>
      </c>
      <c r="B1970" s="16">
        <v>17</v>
      </c>
    </row>
    <row r="1971" spans="1:2" x14ac:dyDescent="0.45">
      <c r="A1971" s="16" t="s">
        <v>8219</v>
      </c>
      <c r="B1971" s="16">
        <v>12</v>
      </c>
    </row>
    <row r="1972" spans="1:2" x14ac:dyDescent="0.45">
      <c r="A1972" s="16" t="s">
        <v>8219</v>
      </c>
      <c r="B1972" s="16">
        <v>38</v>
      </c>
    </row>
    <row r="1973" spans="1:2" x14ac:dyDescent="0.45">
      <c r="A1973" s="16" t="s">
        <v>8219</v>
      </c>
      <c r="B1973" s="16">
        <v>41</v>
      </c>
    </row>
    <row r="1974" spans="1:2" x14ac:dyDescent="0.45">
      <c r="A1974" s="16" t="s">
        <v>8219</v>
      </c>
      <c r="B1974" s="16">
        <v>19</v>
      </c>
    </row>
    <row r="1975" spans="1:2" x14ac:dyDescent="0.45">
      <c r="A1975" s="16" t="s">
        <v>8219</v>
      </c>
      <c r="B1975" s="16">
        <v>41</v>
      </c>
    </row>
    <row r="1976" spans="1:2" x14ac:dyDescent="0.45">
      <c r="A1976" s="16" t="s">
        <v>8219</v>
      </c>
      <c r="B1976" s="16">
        <v>26</v>
      </c>
    </row>
    <row r="1977" spans="1:2" x14ac:dyDescent="0.45">
      <c r="A1977" s="16" t="s">
        <v>8219</v>
      </c>
      <c r="B1977" s="16">
        <v>25</v>
      </c>
    </row>
    <row r="1978" spans="1:2" x14ac:dyDescent="0.45">
      <c r="A1978" s="16" t="s">
        <v>8219</v>
      </c>
      <c r="B1978" s="16">
        <v>9</v>
      </c>
    </row>
    <row r="1979" spans="1:2" x14ac:dyDescent="0.45">
      <c r="A1979" s="16" t="s">
        <v>8219</v>
      </c>
      <c r="B1979" s="16">
        <v>78</v>
      </c>
    </row>
    <row r="1980" spans="1:2" x14ac:dyDescent="0.45">
      <c r="A1980" s="16" t="s">
        <v>8219</v>
      </c>
      <c r="B1980" s="16">
        <v>45</v>
      </c>
    </row>
    <row r="1981" spans="1:2" x14ac:dyDescent="0.45">
      <c r="A1981" s="16" t="s">
        <v>8219</v>
      </c>
      <c r="B1981" s="16">
        <v>102</v>
      </c>
    </row>
    <row r="1982" spans="1:2" x14ac:dyDescent="0.45">
      <c r="A1982" s="16" t="s">
        <v>8219</v>
      </c>
      <c r="B1982" s="16">
        <v>5</v>
      </c>
    </row>
    <row r="1983" spans="1:2" x14ac:dyDescent="0.45">
      <c r="A1983" s="16" t="s">
        <v>8219</v>
      </c>
      <c r="B1983" s="16">
        <v>27</v>
      </c>
    </row>
    <row r="1984" spans="1:2" x14ac:dyDescent="0.45">
      <c r="A1984" s="16" t="s">
        <v>8219</v>
      </c>
      <c r="B1984" s="16">
        <v>37</v>
      </c>
    </row>
    <row r="1985" spans="1:2" x14ac:dyDescent="0.45">
      <c r="A1985" s="16" t="s">
        <v>8219</v>
      </c>
      <c r="B1985" s="16">
        <v>14</v>
      </c>
    </row>
    <row r="1986" spans="1:2" x14ac:dyDescent="0.45">
      <c r="A1986" s="16" t="s">
        <v>8219</v>
      </c>
      <c r="B1986" s="16">
        <v>27</v>
      </c>
    </row>
    <row r="1987" spans="1:2" x14ac:dyDescent="0.45">
      <c r="A1987" s="16" t="s">
        <v>8219</v>
      </c>
      <c r="B1987" s="16">
        <v>45</v>
      </c>
    </row>
    <row r="1988" spans="1:2" x14ac:dyDescent="0.45">
      <c r="A1988" s="16" t="s">
        <v>8219</v>
      </c>
      <c r="B1988" s="16">
        <v>49</v>
      </c>
    </row>
    <row r="1989" spans="1:2" x14ac:dyDescent="0.45">
      <c r="A1989" s="16" t="s">
        <v>8219</v>
      </c>
      <c r="B1989" s="16">
        <v>24</v>
      </c>
    </row>
    <row r="1990" spans="1:2" x14ac:dyDescent="0.45">
      <c r="A1990" s="16" t="s">
        <v>8219</v>
      </c>
      <c r="B1990" s="16">
        <v>112</v>
      </c>
    </row>
    <row r="1991" spans="1:2" x14ac:dyDescent="0.45">
      <c r="A1991" s="16" t="s">
        <v>8219</v>
      </c>
      <c r="B1991" s="16">
        <v>23</v>
      </c>
    </row>
    <row r="1992" spans="1:2" x14ac:dyDescent="0.45">
      <c r="A1992" s="16" t="s">
        <v>8219</v>
      </c>
      <c r="B1992" s="16">
        <v>54</v>
      </c>
    </row>
    <row r="1993" spans="1:2" x14ac:dyDescent="0.45">
      <c r="A1993" s="16" t="s">
        <v>8219</v>
      </c>
      <c r="B1993" s="16">
        <v>28</v>
      </c>
    </row>
    <row r="1994" spans="1:2" x14ac:dyDescent="0.45">
      <c r="A1994" s="16" t="s">
        <v>8219</v>
      </c>
      <c r="B1994" s="16">
        <v>11</v>
      </c>
    </row>
    <row r="1995" spans="1:2" x14ac:dyDescent="0.45">
      <c r="A1995" s="16" t="s">
        <v>8219</v>
      </c>
      <c r="B1995" s="16">
        <v>62</v>
      </c>
    </row>
    <row r="1996" spans="1:2" x14ac:dyDescent="0.45">
      <c r="A1996" s="16" t="s">
        <v>8219</v>
      </c>
      <c r="B1996" s="16">
        <v>73</v>
      </c>
    </row>
    <row r="1997" spans="1:2" x14ac:dyDescent="0.45">
      <c r="A1997" s="16" t="s">
        <v>8219</v>
      </c>
      <c r="B1997" s="16">
        <v>18</v>
      </c>
    </row>
    <row r="1998" spans="1:2" x14ac:dyDescent="0.45">
      <c r="A1998" s="16" t="s">
        <v>8219</v>
      </c>
      <c r="B1998" s="16">
        <v>35</v>
      </c>
    </row>
    <row r="1999" spans="1:2" x14ac:dyDescent="0.45">
      <c r="A1999" s="16" t="s">
        <v>8219</v>
      </c>
      <c r="B1999" s="16">
        <v>43</v>
      </c>
    </row>
    <row r="2000" spans="1:2" x14ac:dyDescent="0.45">
      <c r="A2000" s="16" t="s">
        <v>8219</v>
      </c>
      <c r="B2000" s="16">
        <v>36</v>
      </c>
    </row>
    <row r="2001" spans="1:2" x14ac:dyDescent="0.45">
      <c r="A2001" s="16" t="s">
        <v>8219</v>
      </c>
      <c r="B2001" s="16">
        <v>62</v>
      </c>
    </row>
    <row r="2002" spans="1:2" x14ac:dyDescent="0.45">
      <c r="A2002" s="16" t="s">
        <v>8219</v>
      </c>
      <c r="B2002" s="16">
        <v>15</v>
      </c>
    </row>
    <row r="2003" spans="1:2" x14ac:dyDescent="0.45">
      <c r="A2003" s="16" t="s">
        <v>8219</v>
      </c>
      <c r="B2003" s="16">
        <v>33</v>
      </c>
    </row>
    <row r="2004" spans="1:2" x14ac:dyDescent="0.45">
      <c r="A2004" s="16" t="s">
        <v>8219</v>
      </c>
      <c r="B2004" s="16">
        <v>27</v>
      </c>
    </row>
    <row r="2005" spans="1:2" x14ac:dyDescent="0.45">
      <c r="A2005" s="16" t="s">
        <v>8219</v>
      </c>
      <c r="B2005" s="16">
        <v>17</v>
      </c>
    </row>
    <row r="2006" spans="1:2" x14ac:dyDescent="0.45">
      <c r="A2006" s="16" t="s">
        <v>8219</v>
      </c>
      <c r="B2006" s="16">
        <v>4</v>
      </c>
    </row>
    <row r="2007" spans="1:2" x14ac:dyDescent="0.45">
      <c r="A2007" s="16" t="s">
        <v>8219</v>
      </c>
      <c r="B2007" s="16">
        <v>53</v>
      </c>
    </row>
    <row r="2008" spans="1:2" x14ac:dyDescent="0.45">
      <c r="A2008" s="16" t="s">
        <v>8219</v>
      </c>
      <c r="B2008" s="16">
        <v>49</v>
      </c>
    </row>
    <row r="2009" spans="1:2" x14ac:dyDescent="0.45">
      <c r="A2009" s="16" t="s">
        <v>8219</v>
      </c>
      <c r="B2009" s="16">
        <v>57</v>
      </c>
    </row>
    <row r="2010" spans="1:2" x14ac:dyDescent="0.45">
      <c r="A2010" s="16" t="s">
        <v>8219</v>
      </c>
      <c r="B2010" s="16">
        <v>69</v>
      </c>
    </row>
    <row r="2011" spans="1:2" x14ac:dyDescent="0.45">
      <c r="A2011" s="16" t="s">
        <v>8219</v>
      </c>
      <c r="B2011" s="16">
        <v>15</v>
      </c>
    </row>
    <row r="2012" spans="1:2" x14ac:dyDescent="0.45">
      <c r="A2012" s="16" t="s">
        <v>8219</v>
      </c>
      <c r="B2012" s="16">
        <v>64</v>
      </c>
    </row>
    <row r="2013" spans="1:2" x14ac:dyDescent="0.45">
      <c r="A2013" s="16" t="s">
        <v>8219</v>
      </c>
      <c r="B2013" s="16">
        <v>20</v>
      </c>
    </row>
    <row r="2014" spans="1:2" x14ac:dyDescent="0.45">
      <c r="A2014" s="16" t="s">
        <v>8219</v>
      </c>
      <c r="B2014" s="16">
        <v>27</v>
      </c>
    </row>
    <row r="2015" spans="1:2" x14ac:dyDescent="0.45">
      <c r="A2015" s="16" t="s">
        <v>8219</v>
      </c>
      <c r="B2015" s="16">
        <v>21</v>
      </c>
    </row>
    <row r="2016" spans="1:2" x14ac:dyDescent="0.45">
      <c r="A2016" s="16" t="s">
        <v>8219</v>
      </c>
      <c r="B2016" s="16">
        <v>31</v>
      </c>
    </row>
    <row r="2017" spans="1:2" x14ac:dyDescent="0.45">
      <c r="A2017" s="16" t="s">
        <v>8219</v>
      </c>
      <c r="B2017" s="16">
        <v>51</v>
      </c>
    </row>
    <row r="2018" spans="1:2" x14ac:dyDescent="0.45">
      <c r="A2018" s="16" t="s">
        <v>8219</v>
      </c>
      <c r="B2018" s="16">
        <v>57</v>
      </c>
    </row>
    <row r="2019" spans="1:2" x14ac:dyDescent="0.45">
      <c r="A2019" s="16" t="s">
        <v>8219</v>
      </c>
      <c r="B2019" s="16">
        <v>20</v>
      </c>
    </row>
    <row r="2020" spans="1:2" x14ac:dyDescent="0.45">
      <c r="A2020" s="16" t="s">
        <v>8219</v>
      </c>
      <c r="B2020" s="16">
        <v>71</v>
      </c>
    </row>
    <row r="2021" spans="1:2" x14ac:dyDescent="0.45">
      <c r="A2021" s="16" t="s">
        <v>8219</v>
      </c>
      <c r="B2021" s="16">
        <v>72</v>
      </c>
    </row>
    <row r="2022" spans="1:2" x14ac:dyDescent="0.45">
      <c r="A2022" s="16" t="s">
        <v>8219</v>
      </c>
      <c r="B2022" s="16">
        <v>45</v>
      </c>
    </row>
    <row r="2023" spans="1:2" x14ac:dyDescent="0.45">
      <c r="A2023" s="16" t="s">
        <v>8219</v>
      </c>
      <c r="B2023" s="16">
        <v>51</v>
      </c>
    </row>
    <row r="2024" spans="1:2" x14ac:dyDescent="0.45">
      <c r="A2024" s="16" t="s">
        <v>8219</v>
      </c>
      <c r="B2024" s="16">
        <v>56</v>
      </c>
    </row>
    <row r="2025" spans="1:2" x14ac:dyDescent="0.45">
      <c r="A2025" s="16" t="s">
        <v>8219</v>
      </c>
      <c r="B2025" s="16">
        <v>17</v>
      </c>
    </row>
    <row r="2026" spans="1:2" x14ac:dyDescent="0.45">
      <c r="A2026" s="16" t="s">
        <v>8219</v>
      </c>
      <c r="B2026" s="16">
        <v>197</v>
      </c>
    </row>
    <row r="2027" spans="1:2" x14ac:dyDescent="0.45">
      <c r="A2027" s="16" t="s">
        <v>8219</v>
      </c>
      <c r="B2027" s="16">
        <v>70</v>
      </c>
    </row>
    <row r="2028" spans="1:2" x14ac:dyDescent="0.45">
      <c r="A2028" s="16" t="s">
        <v>8219</v>
      </c>
      <c r="B2028" s="16">
        <v>21</v>
      </c>
    </row>
    <row r="2029" spans="1:2" x14ac:dyDescent="0.45">
      <c r="A2029" s="16" t="s">
        <v>8219</v>
      </c>
      <c r="B2029" s="16">
        <v>34</v>
      </c>
    </row>
    <row r="2030" spans="1:2" x14ac:dyDescent="0.45">
      <c r="A2030" s="16" t="s">
        <v>8219</v>
      </c>
      <c r="B2030" s="16">
        <v>39</v>
      </c>
    </row>
    <row r="2031" spans="1:2" x14ac:dyDescent="0.45">
      <c r="A2031" s="16" t="s">
        <v>8219</v>
      </c>
      <c r="B2031" s="16">
        <v>78</v>
      </c>
    </row>
    <row r="2032" spans="1:2" x14ac:dyDescent="0.45">
      <c r="A2032" s="16" t="s">
        <v>8219</v>
      </c>
      <c r="B2032" s="16">
        <v>48</v>
      </c>
    </row>
    <row r="2033" spans="1:2" x14ac:dyDescent="0.45">
      <c r="A2033" s="16" t="s">
        <v>8219</v>
      </c>
      <c r="B2033" s="16">
        <v>29</v>
      </c>
    </row>
    <row r="2034" spans="1:2" x14ac:dyDescent="0.45">
      <c r="A2034" s="16" t="s">
        <v>8219</v>
      </c>
      <c r="B2034" s="16">
        <v>73</v>
      </c>
    </row>
    <row r="2035" spans="1:2" x14ac:dyDescent="0.45">
      <c r="A2035" s="16" t="s">
        <v>8219</v>
      </c>
      <c r="B2035" s="16">
        <v>8</v>
      </c>
    </row>
    <row r="2036" spans="1:2" x14ac:dyDescent="0.45">
      <c r="A2036" s="16" t="s">
        <v>8219</v>
      </c>
      <c r="B2036" s="16">
        <v>17</v>
      </c>
    </row>
    <row r="2037" spans="1:2" x14ac:dyDescent="0.45">
      <c r="A2037" s="16" t="s">
        <v>8219</v>
      </c>
      <c r="B2037" s="16">
        <v>9</v>
      </c>
    </row>
    <row r="2038" spans="1:2" x14ac:dyDescent="0.45">
      <c r="A2038" s="16" t="s">
        <v>8219</v>
      </c>
      <c r="B2038" s="16">
        <v>17</v>
      </c>
    </row>
    <row r="2039" spans="1:2" x14ac:dyDescent="0.45">
      <c r="A2039" s="16" t="s">
        <v>8219</v>
      </c>
      <c r="B2039" s="16">
        <v>33</v>
      </c>
    </row>
    <row r="2040" spans="1:2" x14ac:dyDescent="0.45">
      <c r="A2040" s="16" t="s">
        <v>8219</v>
      </c>
      <c r="B2040" s="16">
        <v>38</v>
      </c>
    </row>
    <row r="2041" spans="1:2" x14ac:dyDescent="0.45">
      <c r="A2041" s="16" t="s">
        <v>8219</v>
      </c>
      <c r="B2041" s="16">
        <v>79</v>
      </c>
    </row>
    <row r="2042" spans="1:2" x14ac:dyDescent="0.45">
      <c r="A2042" s="16" t="s">
        <v>8219</v>
      </c>
      <c r="B2042" s="16">
        <v>46</v>
      </c>
    </row>
    <row r="2043" spans="1:2" x14ac:dyDescent="0.45">
      <c r="A2043" s="16" t="s">
        <v>8219</v>
      </c>
      <c r="B2043" s="16">
        <v>20</v>
      </c>
    </row>
    <row r="2044" spans="1:2" x14ac:dyDescent="0.45">
      <c r="A2044" s="16" t="s">
        <v>8219</v>
      </c>
      <c r="B2044" s="16">
        <v>20</v>
      </c>
    </row>
    <row r="2045" spans="1:2" x14ac:dyDescent="0.45">
      <c r="A2045" s="16" t="s">
        <v>8219</v>
      </c>
      <c r="B2045" s="16">
        <v>13</v>
      </c>
    </row>
    <row r="2046" spans="1:2" x14ac:dyDescent="0.45">
      <c r="A2046" s="16" t="s">
        <v>8219</v>
      </c>
      <c r="B2046" s="16">
        <v>22</v>
      </c>
    </row>
    <row r="2047" spans="1:2" x14ac:dyDescent="0.45">
      <c r="A2047" s="16" t="s">
        <v>8219</v>
      </c>
      <c r="B2047" s="16">
        <v>36</v>
      </c>
    </row>
    <row r="2048" spans="1:2" x14ac:dyDescent="0.45">
      <c r="A2048" s="16" t="s">
        <v>8219</v>
      </c>
      <c r="B2048" s="16">
        <v>40</v>
      </c>
    </row>
    <row r="2049" spans="1:2" x14ac:dyDescent="0.45">
      <c r="A2049" s="16" t="s">
        <v>8219</v>
      </c>
      <c r="B2049" s="16">
        <v>9</v>
      </c>
    </row>
    <row r="2050" spans="1:2" x14ac:dyDescent="0.45">
      <c r="A2050" s="16" t="s">
        <v>8219</v>
      </c>
      <c r="B2050" s="16">
        <v>19</v>
      </c>
    </row>
    <row r="2051" spans="1:2" x14ac:dyDescent="0.45">
      <c r="A2051" s="16" t="s">
        <v>8219</v>
      </c>
      <c r="B2051" s="16">
        <v>14</v>
      </c>
    </row>
    <row r="2052" spans="1:2" x14ac:dyDescent="0.45">
      <c r="A2052" s="16" t="s">
        <v>8219</v>
      </c>
      <c r="B2052" s="16">
        <v>38</v>
      </c>
    </row>
    <row r="2053" spans="1:2" x14ac:dyDescent="0.45">
      <c r="A2053" s="16" t="s">
        <v>8219</v>
      </c>
      <c r="B2053" s="16">
        <v>58</v>
      </c>
    </row>
    <row r="2054" spans="1:2" x14ac:dyDescent="0.45">
      <c r="A2054" s="16" t="s">
        <v>8219</v>
      </c>
      <c r="B2054" s="16">
        <v>28</v>
      </c>
    </row>
    <row r="2055" spans="1:2" x14ac:dyDescent="0.45">
      <c r="A2055" s="16" t="s">
        <v>8219</v>
      </c>
      <c r="B2055" s="16">
        <v>17</v>
      </c>
    </row>
    <row r="2056" spans="1:2" x14ac:dyDescent="0.45">
      <c r="A2056" s="16" t="s">
        <v>8219</v>
      </c>
      <c r="B2056" s="16">
        <v>12</v>
      </c>
    </row>
    <row r="2057" spans="1:2" x14ac:dyDescent="0.45">
      <c r="A2057" s="16" t="s">
        <v>8219</v>
      </c>
      <c r="B2057" s="16">
        <v>40</v>
      </c>
    </row>
    <row r="2058" spans="1:2" x14ac:dyDescent="0.45">
      <c r="A2058" s="16" t="s">
        <v>8219</v>
      </c>
      <c r="B2058" s="16">
        <v>57</v>
      </c>
    </row>
    <row r="2059" spans="1:2" x14ac:dyDescent="0.45">
      <c r="A2059" s="16" t="s">
        <v>8219</v>
      </c>
      <c r="B2059" s="16">
        <v>114</v>
      </c>
    </row>
    <row r="2060" spans="1:2" x14ac:dyDescent="0.45">
      <c r="A2060" s="16" t="s">
        <v>8219</v>
      </c>
      <c r="B2060" s="16">
        <v>31</v>
      </c>
    </row>
    <row r="2061" spans="1:2" x14ac:dyDescent="0.45">
      <c r="A2061" s="16" t="s">
        <v>8219</v>
      </c>
      <c r="B2061" s="16">
        <v>3</v>
      </c>
    </row>
    <row r="2062" spans="1:2" x14ac:dyDescent="0.45">
      <c r="A2062" s="16" t="s">
        <v>8219</v>
      </c>
      <c r="B2062" s="16">
        <v>16</v>
      </c>
    </row>
    <row r="2063" spans="1:2" x14ac:dyDescent="0.45">
      <c r="A2063" s="16" t="s">
        <v>8219</v>
      </c>
      <c r="B2063" s="16">
        <v>199</v>
      </c>
    </row>
    <row r="2064" spans="1:2" x14ac:dyDescent="0.45">
      <c r="A2064" s="16" t="s">
        <v>8219</v>
      </c>
      <c r="B2064" s="16">
        <v>31</v>
      </c>
    </row>
    <row r="2065" spans="1:2" x14ac:dyDescent="0.45">
      <c r="A2065" s="16" t="s">
        <v>8219</v>
      </c>
      <c r="B2065" s="16">
        <v>30</v>
      </c>
    </row>
    <row r="2066" spans="1:2" x14ac:dyDescent="0.45">
      <c r="A2066" s="16" t="s">
        <v>8219</v>
      </c>
      <c r="B2066" s="16">
        <v>34</v>
      </c>
    </row>
    <row r="2067" spans="1:2" x14ac:dyDescent="0.45">
      <c r="A2067" s="16" t="s">
        <v>8219</v>
      </c>
      <c r="B2067" s="16">
        <v>18</v>
      </c>
    </row>
    <row r="2068" spans="1:2" x14ac:dyDescent="0.45">
      <c r="A2068" s="16" t="s">
        <v>8219</v>
      </c>
      <c r="B2068" s="16">
        <v>67</v>
      </c>
    </row>
    <row r="2069" spans="1:2" x14ac:dyDescent="0.45">
      <c r="A2069" s="16" t="s">
        <v>8219</v>
      </c>
      <c r="B2069" s="16">
        <v>66</v>
      </c>
    </row>
    <row r="2070" spans="1:2" x14ac:dyDescent="0.45">
      <c r="A2070" s="16" t="s">
        <v>8219</v>
      </c>
      <c r="B2070" s="16">
        <v>23</v>
      </c>
    </row>
    <row r="2071" spans="1:2" x14ac:dyDescent="0.45">
      <c r="A2071" s="16" t="s">
        <v>8219</v>
      </c>
      <c r="B2071" s="16">
        <v>126</v>
      </c>
    </row>
    <row r="2072" spans="1:2" x14ac:dyDescent="0.45">
      <c r="A2072" s="16" t="s">
        <v>8219</v>
      </c>
      <c r="B2072" s="16">
        <v>6</v>
      </c>
    </row>
    <row r="2073" spans="1:2" x14ac:dyDescent="0.45">
      <c r="A2073" s="16" t="s">
        <v>8219</v>
      </c>
      <c r="B2073" s="16">
        <v>25</v>
      </c>
    </row>
    <row r="2074" spans="1:2" x14ac:dyDescent="0.45">
      <c r="A2074" s="16" t="s">
        <v>8219</v>
      </c>
      <c r="B2074" s="16">
        <v>39</v>
      </c>
    </row>
    <row r="2075" spans="1:2" x14ac:dyDescent="0.45">
      <c r="A2075" s="16" t="s">
        <v>8219</v>
      </c>
      <c r="B2075" s="16">
        <v>62</v>
      </c>
    </row>
    <row r="2076" spans="1:2" x14ac:dyDescent="0.45">
      <c r="A2076" s="16" t="s">
        <v>8219</v>
      </c>
      <c r="B2076" s="16">
        <v>31</v>
      </c>
    </row>
    <row r="2077" spans="1:2" x14ac:dyDescent="0.45">
      <c r="A2077" s="16" t="s">
        <v>8219</v>
      </c>
      <c r="B2077" s="16">
        <v>274</v>
      </c>
    </row>
    <row r="2078" spans="1:2" x14ac:dyDescent="0.45">
      <c r="A2078" s="16" t="s">
        <v>8219</v>
      </c>
      <c r="B2078" s="16">
        <v>17</v>
      </c>
    </row>
    <row r="2079" spans="1:2" x14ac:dyDescent="0.45">
      <c r="A2079" s="16" t="s">
        <v>8219</v>
      </c>
      <c r="B2079" s="16">
        <v>14</v>
      </c>
    </row>
    <row r="2080" spans="1:2" x14ac:dyDescent="0.45">
      <c r="A2080" s="16" t="s">
        <v>8219</v>
      </c>
      <c r="B2080" s="16">
        <v>60</v>
      </c>
    </row>
    <row r="2081" spans="1:2" x14ac:dyDescent="0.45">
      <c r="A2081" s="16" t="s">
        <v>8219</v>
      </c>
      <c r="B2081" s="16">
        <v>33</v>
      </c>
    </row>
    <row r="2082" spans="1:2" x14ac:dyDescent="0.45">
      <c r="A2082" s="16" t="s">
        <v>8219</v>
      </c>
      <c r="B2082" s="16">
        <v>78</v>
      </c>
    </row>
    <row r="2083" spans="1:2" x14ac:dyDescent="0.45">
      <c r="A2083" s="16" t="s">
        <v>8219</v>
      </c>
      <c r="B2083" s="16">
        <v>30</v>
      </c>
    </row>
    <row r="2084" spans="1:2" x14ac:dyDescent="0.45">
      <c r="A2084" s="16" t="s">
        <v>8219</v>
      </c>
      <c r="B2084" s="16">
        <v>136</v>
      </c>
    </row>
    <row r="2085" spans="1:2" x14ac:dyDescent="0.45">
      <c r="A2085" s="16" t="s">
        <v>8219</v>
      </c>
      <c r="B2085" s="16">
        <v>40</v>
      </c>
    </row>
    <row r="2086" spans="1:2" x14ac:dyDescent="0.45">
      <c r="A2086" s="16" t="s">
        <v>8219</v>
      </c>
      <c r="B2086" s="16">
        <v>18</v>
      </c>
    </row>
    <row r="2087" spans="1:2" x14ac:dyDescent="0.45">
      <c r="A2087" s="16" t="s">
        <v>8219</v>
      </c>
      <c r="B2087" s="16">
        <v>39</v>
      </c>
    </row>
    <row r="2088" spans="1:2" x14ac:dyDescent="0.45">
      <c r="A2088" s="16" t="s">
        <v>8219</v>
      </c>
      <c r="B2088" s="16">
        <v>21</v>
      </c>
    </row>
    <row r="2089" spans="1:2" x14ac:dyDescent="0.45">
      <c r="A2089" s="16" t="s">
        <v>8219</v>
      </c>
      <c r="B2089" s="16">
        <v>30</v>
      </c>
    </row>
    <row r="2090" spans="1:2" x14ac:dyDescent="0.45">
      <c r="A2090" s="16" t="s">
        <v>8219</v>
      </c>
      <c r="B2090" s="16">
        <v>27</v>
      </c>
    </row>
    <row r="2091" spans="1:2" x14ac:dyDescent="0.45">
      <c r="A2091" s="16" t="s">
        <v>8219</v>
      </c>
      <c r="B2091" s="16">
        <v>35</v>
      </c>
    </row>
    <row r="2092" spans="1:2" x14ac:dyDescent="0.45">
      <c r="A2092" s="16" t="s">
        <v>8219</v>
      </c>
      <c r="B2092" s="16">
        <v>13</v>
      </c>
    </row>
    <row r="2093" spans="1:2" x14ac:dyDescent="0.45">
      <c r="A2093" s="16" t="s">
        <v>8219</v>
      </c>
      <c r="B2093" s="16">
        <v>23</v>
      </c>
    </row>
    <row r="2094" spans="1:2" x14ac:dyDescent="0.45">
      <c r="A2094" s="16" t="s">
        <v>8219</v>
      </c>
      <c r="B2094" s="16">
        <v>39</v>
      </c>
    </row>
    <row r="2095" spans="1:2" x14ac:dyDescent="0.45">
      <c r="A2095" s="16" t="s">
        <v>8219</v>
      </c>
      <c r="B2095" s="16">
        <v>35</v>
      </c>
    </row>
    <row r="2096" spans="1:2" x14ac:dyDescent="0.45">
      <c r="A2096" s="16" t="s">
        <v>8219</v>
      </c>
      <c r="B2096" s="16">
        <v>27</v>
      </c>
    </row>
    <row r="2097" spans="1:2" x14ac:dyDescent="0.45">
      <c r="A2097" s="16" t="s">
        <v>8219</v>
      </c>
      <c r="B2097" s="16">
        <v>21</v>
      </c>
    </row>
    <row r="2098" spans="1:2" x14ac:dyDescent="0.45">
      <c r="A2098" s="16" t="s">
        <v>8219</v>
      </c>
      <c r="B2098" s="16">
        <v>104</v>
      </c>
    </row>
    <row r="2099" spans="1:2" x14ac:dyDescent="0.45">
      <c r="A2099" s="16" t="s">
        <v>8219</v>
      </c>
      <c r="B2099" s="16">
        <v>19</v>
      </c>
    </row>
    <row r="2100" spans="1:2" x14ac:dyDescent="0.45">
      <c r="A2100" s="16" t="s">
        <v>8219</v>
      </c>
      <c r="B2100" s="16">
        <v>97</v>
      </c>
    </row>
    <row r="2101" spans="1:2" x14ac:dyDescent="0.45">
      <c r="A2101" s="16" t="s">
        <v>8219</v>
      </c>
      <c r="B2101" s="16">
        <v>27</v>
      </c>
    </row>
    <row r="2102" spans="1:2" x14ac:dyDescent="0.45">
      <c r="A2102" s="16" t="s">
        <v>8219</v>
      </c>
      <c r="B2102" s="16">
        <v>24</v>
      </c>
    </row>
    <row r="2103" spans="1:2" x14ac:dyDescent="0.45">
      <c r="A2103" s="16" t="s">
        <v>8219</v>
      </c>
      <c r="B2103" s="16">
        <v>13</v>
      </c>
    </row>
    <row r="2104" spans="1:2" x14ac:dyDescent="0.45">
      <c r="A2104" s="16" t="s">
        <v>8219</v>
      </c>
      <c r="B2104" s="16">
        <v>46</v>
      </c>
    </row>
    <row r="2105" spans="1:2" x14ac:dyDescent="0.45">
      <c r="A2105" s="16" t="s">
        <v>8219</v>
      </c>
      <c r="B2105" s="16">
        <v>4</v>
      </c>
    </row>
    <row r="2106" spans="1:2" x14ac:dyDescent="0.45">
      <c r="A2106" s="16" t="s">
        <v>8219</v>
      </c>
      <c r="B2106" s="16">
        <v>40</v>
      </c>
    </row>
    <row r="2107" spans="1:2" x14ac:dyDescent="0.45">
      <c r="A2107" s="16" t="s">
        <v>8219</v>
      </c>
      <c r="B2107" s="16">
        <v>44</v>
      </c>
    </row>
    <row r="2108" spans="1:2" x14ac:dyDescent="0.45">
      <c r="A2108" s="16" t="s">
        <v>8219</v>
      </c>
      <c r="B2108" s="16">
        <v>35</v>
      </c>
    </row>
    <row r="2109" spans="1:2" x14ac:dyDescent="0.45">
      <c r="A2109" s="16" t="s">
        <v>8219</v>
      </c>
      <c r="B2109" s="16">
        <v>63</v>
      </c>
    </row>
    <row r="2110" spans="1:2" x14ac:dyDescent="0.45">
      <c r="A2110" s="16" t="s">
        <v>8219</v>
      </c>
      <c r="B2110" s="16">
        <v>89</v>
      </c>
    </row>
    <row r="2111" spans="1:2" x14ac:dyDescent="0.45">
      <c r="A2111" s="16" t="s">
        <v>8219</v>
      </c>
      <c r="B2111" s="16">
        <v>15</v>
      </c>
    </row>
    <row r="2112" spans="1:2" x14ac:dyDescent="0.45">
      <c r="A2112" s="16" t="s">
        <v>8219</v>
      </c>
      <c r="B2112" s="16">
        <v>46</v>
      </c>
    </row>
    <row r="2113" spans="1:2" x14ac:dyDescent="0.45">
      <c r="A2113" s="16" t="s">
        <v>8219</v>
      </c>
      <c r="B2113" s="16">
        <v>33</v>
      </c>
    </row>
    <row r="2114" spans="1:2" x14ac:dyDescent="0.45">
      <c r="A2114" s="16" t="s">
        <v>8219</v>
      </c>
      <c r="B2114" s="16">
        <v>52</v>
      </c>
    </row>
    <row r="2115" spans="1:2" x14ac:dyDescent="0.45">
      <c r="A2115" s="16" t="s">
        <v>8219</v>
      </c>
      <c r="B2115" s="16">
        <v>7</v>
      </c>
    </row>
    <row r="2116" spans="1:2" x14ac:dyDescent="0.45">
      <c r="A2116" s="16" t="s">
        <v>8219</v>
      </c>
      <c r="B2116" s="16">
        <v>28</v>
      </c>
    </row>
    <row r="2117" spans="1:2" x14ac:dyDescent="0.45">
      <c r="A2117" s="16" t="s">
        <v>8219</v>
      </c>
      <c r="B2117" s="16">
        <v>11</v>
      </c>
    </row>
    <row r="2118" spans="1:2" x14ac:dyDescent="0.45">
      <c r="A2118" s="16" t="s">
        <v>8219</v>
      </c>
      <c r="B2118" s="16">
        <v>15</v>
      </c>
    </row>
    <row r="2119" spans="1:2" x14ac:dyDescent="0.45">
      <c r="A2119" s="16" t="s">
        <v>8219</v>
      </c>
      <c r="B2119" s="16">
        <v>30</v>
      </c>
    </row>
    <row r="2120" spans="1:2" x14ac:dyDescent="0.45">
      <c r="A2120" s="16" t="s">
        <v>8219</v>
      </c>
      <c r="B2120" s="16">
        <v>27</v>
      </c>
    </row>
    <row r="2121" spans="1:2" x14ac:dyDescent="0.45">
      <c r="A2121" s="16" t="s">
        <v>8219</v>
      </c>
      <c r="B2121" s="16">
        <v>28</v>
      </c>
    </row>
    <row r="2122" spans="1:2" x14ac:dyDescent="0.45">
      <c r="A2122" s="16" t="s">
        <v>8219</v>
      </c>
      <c r="B2122" s="16">
        <v>17</v>
      </c>
    </row>
    <row r="2123" spans="1:2" x14ac:dyDescent="0.45">
      <c r="A2123" s="16" t="s">
        <v>8219</v>
      </c>
      <c r="B2123" s="16">
        <v>50</v>
      </c>
    </row>
    <row r="2124" spans="1:2" x14ac:dyDescent="0.45">
      <c r="A2124" s="16" t="s">
        <v>8219</v>
      </c>
      <c r="B2124" s="16">
        <v>26</v>
      </c>
    </row>
    <row r="2125" spans="1:2" x14ac:dyDescent="0.45">
      <c r="A2125" s="16" t="s">
        <v>8219</v>
      </c>
      <c r="B2125" s="16">
        <v>88</v>
      </c>
    </row>
    <row r="2126" spans="1:2" x14ac:dyDescent="0.45">
      <c r="A2126" s="16" t="s">
        <v>8219</v>
      </c>
      <c r="B2126" s="16">
        <v>91</v>
      </c>
    </row>
    <row r="2127" spans="1:2" x14ac:dyDescent="0.45">
      <c r="A2127" s="16" t="s">
        <v>8219</v>
      </c>
      <c r="B2127" s="16">
        <v>3</v>
      </c>
    </row>
    <row r="2128" spans="1:2" x14ac:dyDescent="0.45">
      <c r="A2128" s="16" t="s">
        <v>8219</v>
      </c>
      <c r="B2128" s="16">
        <v>28</v>
      </c>
    </row>
    <row r="2129" spans="1:2" x14ac:dyDescent="0.45">
      <c r="A2129" s="16" t="s">
        <v>8219</v>
      </c>
      <c r="B2129" s="16">
        <v>77</v>
      </c>
    </row>
    <row r="2130" spans="1:2" x14ac:dyDescent="0.45">
      <c r="A2130" s="16" t="s">
        <v>8219</v>
      </c>
      <c r="B2130" s="16">
        <v>27</v>
      </c>
    </row>
    <row r="2131" spans="1:2" x14ac:dyDescent="0.45">
      <c r="A2131" s="16" t="s">
        <v>8219</v>
      </c>
      <c r="B2131" s="16">
        <v>107</v>
      </c>
    </row>
    <row r="2132" spans="1:2" x14ac:dyDescent="0.45">
      <c r="A2132" s="16" t="s">
        <v>8219</v>
      </c>
      <c r="B2132" s="16">
        <v>96</v>
      </c>
    </row>
    <row r="2133" spans="1:2" x14ac:dyDescent="0.45">
      <c r="A2133" s="16" t="s">
        <v>8219</v>
      </c>
      <c r="B2133" s="16">
        <v>56</v>
      </c>
    </row>
    <row r="2134" spans="1:2" x14ac:dyDescent="0.45">
      <c r="A2134" s="16" t="s">
        <v>8219</v>
      </c>
      <c r="B2134" s="16">
        <v>58</v>
      </c>
    </row>
    <row r="2135" spans="1:2" x14ac:dyDescent="0.45">
      <c r="A2135" s="16" t="s">
        <v>8219</v>
      </c>
      <c r="B2135" s="16">
        <v>15</v>
      </c>
    </row>
    <row r="2136" spans="1:2" x14ac:dyDescent="0.45">
      <c r="A2136" s="16" t="s">
        <v>8219</v>
      </c>
      <c r="B2136" s="16">
        <v>20</v>
      </c>
    </row>
    <row r="2137" spans="1:2" x14ac:dyDescent="0.45">
      <c r="A2137" s="16" t="s">
        <v>8219</v>
      </c>
      <c r="B2137" s="16">
        <v>38</v>
      </c>
    </row>
    <row r="2138" spans="1:2" x14ac:dyDescent="0.45">
      <c r="A2138" s="16" t="s">
        <v>8219</v>
      </c>
      <c r="B2138" s="16">
        <v>33</v>
      </c>
    </row>
    <row r="2139" spans="1:2" x14ac:dyDescent="0.45">
      <c r="A2139" s="16" t="s">
        <v>8219</v>
      </c>
      <c r="B2139" s="16">
        <v>57</v>
      </c>
    </row>
    <row r="2140" spans="1:2" x14ac:dyDescent="0.45">
      <c r="A2140" s="16" t="s">
        <v>8219</v>
      </c>
      <c r="B2140" s="16">
        <v>25</v>
      </c>
    </row>
    <row r="2141" spans="1:2" x14ac:dyDescent="0.45">
      <c r="A2141" s="16" t="s">
        <v>8219</v>
      </c>
      <c r="B2141" s="16">
        <v>14</v>
      </c>
    </row>
    <row r="2142" spans="1:2" x14ac:dyDescent="0.45">
      <c r="A2142" s="16" t="s">
        <v>8219</v>
      </c>
      <c r="B2142" s="16">
        <v>94</v>
      </c>
    </row>
    <row r="2143" spans="1:2" x14ac:dyDescent="0.45">
      <c r="A2143" s="16" t="s">
        <v>8219</v>
      </c>
      <c r="B2143" s="16">
        <v>59</v>
      </c>
    </row>
    <row r="2144" spans="1:2" x14ac:dyDescent="0.45">
      <c r="A2144" s="16" t="s">
        <v>8219</v>
      </c>
      <c r="B2144" s="16">
        <v>36</v>
      </c>
    </row>
    <row r="2145" spans="1:2" x14ac:dyDescent="0.45">
      <c r="A2145" s="16" t="s">
        <v>8219</v>
      </c>
      <c r="B2145" s="16">
        <v>115</v>
      </c>
    </row>
    <row r="2146" spans="1:2" x14ac:dyDescent="0.45">
      <c r="A2146" s="16" t="s">
        <v>8219</v>
      </c>
      <c r="B2146" s="16">
        <v>30</v>
      </c>
    </row>
    <row r="2147" spans="1:2" x14ac:dyDescent="0.45">
      <c r="A2147" s="16" t="s">
        <v>8219</v>
      </c>
      <c r="B2147" s="16">
        <v>52</v>
      </c>
    </row>
    <row r="2148" spans="1:2" x14ac:dyDescent="0.45">
      <c r="A2148" s="16" t="s">
        <v>8219</v>
      </c>
      <c r="B2148" s="16">
        <v>27</v>
      </c>
    </row>
    <row r="2149" spans="1:2" x14ac:dyDescent="0.45">
      <c r="A2149" s="16" t="s">
        <v>8219</v>
      </c>
      <c r="B2149" s="16">
        <v>24</v>
      </c>
    </row>
    <row r="2150" spans="1:2" x14ac:dyDescent="0.45">
      <c r="A2150" s="16" t="s">
        <v>8219</v>
      </c>
      <c r="B2150" s="16">
        <v>10</v>
      </c>
    </row>
    <row r="2151" spans="1:2" x14ac:dyDescent="0.45">
      <c r="A2151" s="16" t="s">
        <v>8219</v>
      </c>
      <c r="B2151" s="16">
        <v>30</v>
      </c>
    </row>
    <row r="2152" spans="1:2" x14ac:dyDescent="0.45">
      <c r="A2152" s="16" t="s">
        <v>8219</v>
      </c>
      <c r="B2152" s="16">
        <v>71</v>
      </c>
    </row>
    <row r="2153" spans="1:2" x14ac:dyDescent="0.45">
      <c r="A2153" s="16" t="s">
        <v>8219</v>
      </c>
      <c r="B2153" s="16">
        <v>10</v>
      </c>
    </row>
    <row r="2154" spans="1:2" x14ac:dyDescent="0.45">
      <c r="A2154" s="16" t="s">
        <v>8219</v>
      </c>
      <c r="B2154" s="16">
        <v>24</v>
      </c>
    </row>
    <row r="2155" spans="1:2" x14ac:dyDescent="0.45">
      <c r="A2155" s="16" t="s">
        <v>8219</v>
      </c>
      <c r="B2155" s="16">
        <v>38</v>
      </c>
    </row>
    <row r="2156" spans="1:2" x14ac:dyDescent="0.45">
      <c r="A2156" s="16" t="s">
        <v>8219</v>
      </c>
      <c r="B2156" s="16">
        <v>26</v>
      </c>
    </row>
    <row r="2157" spans="1:2" x14ac:dyDescent="0.45">
      <c r="A2157" s="16" t="s">
        <v>8219</v>
      </c>
      <c r="B2157" s="16">
        <v>19</v>
      </c>
    </row>
    <row r="2158" spans="1:2" x14ac:dyDescent="0.45">
      <c r="A2158" s="16" t="s">
        <v>8219</v>
      </c>
      <c r="B2158" s="16">
        <v>11</v>
      </c>
    </row>
    <row r="2159" spans="1:2" x14ac:dyDescent="0.45">
      <c r="A2159" s="16" t="s">
        <v>8219</v>
      </c>
      <c r="B2159" s="16">
        <v>27</v>
      </c>
    </row>
    <row r="2160" spans="1:2" x14ac:dyDescent="0.45">
      <c r="A2160" s="16" t="s">
        <v>8219</v>
      </c>
      <c r="B2160" s="16">
        <v>34</v>
      </c>
    </row>
    <row r="2161" spans="1:2" x14ac:dyDescent="0.45">
      <c r="A2161" s="16" t="s">
        <v>8219</v>
      </c>
      <c r="B2161" s="16">
        <v>20</v>
      </c>
    </row>
    <row r="2162" spans="1:2" x14ac:dyDescent="0.45">
      <c r="A2162" s="16" t="s">
        <v>8219</v>
      </c>
      <c r="B2162" s="16">
        <v>37</v>
      </c>
    </row>
    <row r="2163" spans="1:2" x14ac:dyDescent="0.45">
      <c r="A2163" s="16" t="s">
        <v>8219</v>
      </c>
      <c r="B2163" s="16">
        <v>20</v>
      </c>
    </row>
    <row r="2164" spans="1:2" x14ac:dyDescent="0.45">
      <c r="A2164" s="16" t="s">
        <v>8219</v>
      </c>
      <c r="B2164" s="16">
        <v>10</v>
      </c>
    </row>
    <row r="2165" spans="1:2" x14ac:dyDescent="0.45">
      <c r="A2165" s="16" t="s">
        <v>8219</v>
      </c>
      <c r="B2165" s="16">
        <v>26</v>
      </c>
    </row>
    <row r="2166" spans="1:2" x14ac:dyDescent="0.45">
      <c r="A2166" s="16" t="s">
        <v>8219</v>
      </c>
      <c r="B2166" s="16">
        <v>20</v>
      </c>
    </row>
    <row r="2167" spans="1:2" x14ac:dyDescent="0.45">
      <c r="A2167" s="16" t="s">
        <v>8219</v>
      </c>
      <c r="B2167" s="16">
        <v>46</v>
      </c>
    </row>
    <row r="2168" spans="1:2" x14ac:dyDescent="0.45">
      <c r="A2168" s="16" t="s">
        <v>8219</v>
      </c>
      <c r="B2168" s="16">
        <v>76</v>
      </c>
    </row>
    <row r="2169" spans="1:2" x14ac:dyDescent="0.45">
      <c r="A2169" s="16" t="s">
        <v>8219</v>
      </c>
      <c r="B2169" s="16">
        <v>41</v>
      </c>
    </row>
    <row r="2170" spans="1:2" x14ac:dyDescent="0.45">
      <c r="A2170" s="16" t="s">
        <v>8219</v>
      </c>
      <c r="B2170" s="16">
        <v>7</v>
      </c>
    </row>
    <row r="2171" spans="1:2" x14ac:dyDescent="0.45">
      <c r="A2171" s="16" t="s">
        <v>8219</v>
      </c>
      <c r="B2171" s="16">
        <v>49</v>
      </c>
    </row>
    <row r="2172" spans="1:2" x14ac:dyDescent="0.45">
      <c r="A2172" s="16" t="s">
        <v>8219</v>
      </c>
      <c r="B2172" s="16">
        <v>26</v>
      </c>
    </row>
    <row r="2173" spans="1:2" x14ac:dyDescent="0.45">
      <c r="A2173" s="16" t="s">
        <v>8219</v>
      </c>
      <c r="B2173" s="16">
        <v>65</v>
      </c>
    </row>
    <row r="2174" spans="1:2" x14ac:dyDescent="0.45">
      <c r="A2174" s="16" t="s">
        <v>8219</v>
      </c>
      <c r="B2174" s="16">
        <v>28</v>
      </c>
    </row>
    <row r="2175" spans="1:2" x14ac:dyDescent="0.45">
      <c r="A2175" s="16" t="s">
        <v>8219</v>
      </c>
      <c r="B2175" s="16">
        <v>8</v>
      </c>
    </row>
    <row r="2176" spans="1:2" x14ac:dyDescent="0.45">
      <c r="A2176" s="16" t="s">
        <v>8219</v>
      </c>
      <c r="B2176" s="16">
        <v>3</v>
      </c>
    </row>
    <row r="2177" spans="1:2" x14ac:dyDescent="0.45">
      <c r="A2177" s="16" t="s">
        <v>8219</v>
      </c>
      <c r="B2177" s="16">
        <v>9</v>
      </c>
    </row>
    <row r="2178" spans="1:2" x14ac:dyDescent="0.45">
      <c r="A2178" s="16" t="s">
        <v>8219</v>
      </c>
      <c r="B2178" s="16">
        <v>9</v>
      </c>
    </row>
    <row r="2179" spans="1:2" x14ac:dyDescent="0.45">
      <c r="A2179" s="16" t="s">
        <v>8219</v>
      </c>
      <c r="B2179" s="16">
        <v>20</v>
      </c>
    </row>
    <row r="2180" spans="1:2" x14ac:dyDescent="0.45">
      <c r="A2180" s="16" t="s">
        <v>8219</v>
      </c>
      <c r="B2180" s="16">
        <v>57</v>
      </c>
    </row>
    <row r="2181" spans="1:2" x14ac:dyDescent="0.45">
      <c r="A2181" s="16" t="s">
        <v>8219</v>
      </c>
      <c r="B2181" s="16">
        <v>8</v>
      </c>
    </row>
    <row r="2182" spans="1:2" x14ac:dyDescent="0.45">
      <c r="A2182" s="16" t="s">
        <v>8219</v>
      </c>
      <c r="B2182" s="16">
        <v>14</v>
      </c>
    </row>
    <row r="2183" spans="1:2" x14ac:dyDescent="0.45">
      <c r="A2183" s="16" t="s">
        <v>8219</v>
      </c>
      <c r="B2183" s="16">
        <v>17</v>
      </c>
    </row>
    <row r="2184" spans="1:2" x14ac:dyDescent="0.45">
      <c r="A2184" s="16" t="s">
        <v>8219</v>
      </c>
      <c r="B2184" s="16">
        <v>100</v>
      </c>
    </row>
    <row r="2185" spans="1:2" x14ac:dyDescent="0.45">
      <c r="A2185" s="16" t="s">
        <v>8219</v>
      </c>
      <c r="B2185" s="16">
        <v>32</v>
      </c>
    </row>
    <row r="2186" spans="1:2" x14ac:dyDescent="0.45">
      <c r="A2186" s="16" t="s">
        <v>8219</v>
      </c>
      <c r="B2186" s="16">
        <v>3</v>
      </c>
    </row>
  </sheetData>
  <conditionalFormatting sqref="A2:A2186 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of Category</vt:lpstr>
      <vt:lpstr>Pivot of Sub Category</vt:lpstr>
      <vt:lpstr>Date_State Pivot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 Lane</cp:lastModifiedBy>
  <dcterms:created xsi:type="dcterms:W3CDTF">2017-04-20T15:17:24Z</dcterms:created>
  <dcterms:modified xsi:type="dcterms:W3CDTF">2021-09-23T22:56:43Z</dcterms:modified>
</cp:coreProperties>
</file>