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rika\Desktop\Data Analysis\1 Master Excel\Portfolio\2 -\"/>
    </mc:Choice>
  </mc:AlternateContent>
  <xr:revisionPtr revIDLastSave="0" documentId="13_ncr:1_{14B150DC-2A98-4866-B2BE-56E21F72BA64}" xr6:coauthVersionLast="47" xr6:coauthVersionMax="47" xr10:uidLastSave="{00000000-0000-0000-0000-000000000000}"/>
  <bookViews>
    <workbookView xWindow="-120" yWindow="-120" windowWidth="25440" windowHeight="15390" activeTab="4" xr2:uid="{AB9858A2-BFD5-4951-AC09-F40EA59E0D88}"/>
  </bookViews>
  <sheets>
    <sheet name="Original Expenses" sheetId="1" r:id="rId1"/>
    <sheet name="Original Budget" sheetId="7" r:id="rId2"/>
    <sheet name="Expenses" sheetId="3" r:id="rId3"/>
    <sheet name="Budget" sheetId="5" r:id="rId4"/>
    <sheet name="Total Spent vs Budget" sheetId="6" r:id="rId5"/>
  </sheets>
  <definedNames>
    <definedName name="ExternalData_1" localSheetId="3" hidden="1">Budget!$A$1:$B$7</definedName>
    <definedName name="ExternalData_1" localSheetId="2" hidden="1">Expenses!$A$1:$C$51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D6" i="6"/>
  <c r="D7" i="6"/>
  <c r="D8" i="6"/>
  <c r="D9" i="6"/>
  <c r="D4" i="6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40C465-4F1B-45B7-ACEB-9E182DFEEEA4}" keepAlive="1" name="Query - monthly_budget" description="Connection to the 'monthly_budget' query in the workbook." type="5" refreshedVersion="8" background="1" saveData="1">
    <dbPr connection="Provider=Microsoft.Mashup.OleDb.1;Data Source=$Workbook$;Location=monthly_budget;Extended Properties=&quot;&quot;" command="SELECT * FROM [monthly_budget]"/>
  </connection>
  <connection id="2" xr16:uid="{EA03171A-CF40-4E65-8147-448DC23C41C0}" keepAlive="1" name="Query - monthly_budget (2)" description="Connection to the 'monthly_budget (2)' query in the workbook." type="5" refreshedVersion="8" background="1" saveData="1">
    <dbPr connection="Provider=Microsoft.Mashup.OleDb.1;Data Source=$Workbook$;Location=&quot;monthly_budget (2)&quot;;Extended Properties=&quot;&quot;" command="SELECT * FROM [monthly_budget (2)]"/>
  </connection>
  <connection id="3" xr16:uid="{5B64F49F-5A97-4238-B8F3-53C9B9F5543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<sst xmlns="http://schemas.openxmlformats.org/spreadsheetml/2006/main" count="134" uniqueCount="21">
  <si>
    <t>Date</t>
  </si>
  <si>
    <t>Category</t>
  </si>
  <si>
    <t>Amount</t>
  </si>
  <si>
    <t>Dining Out</t>
  </si>
  <si>
    <t>Utilities</t>
  </si>
  <si>
    <t>Transport</t>
  </si>
  <si>
    <t>grocery</t>
  </si>
  <si>
    <t>Utility</t>
  </si>
  <si>
    <t>Entertainment</t>
  </si>
  <si>
    <t>Groceries</t>
  </si>
  <si>
    <t>entertainment</t>
  </si>
  <si>
    <t>rent</t>
  </si>
  <si>
    <t>dining</t>
  </si>
  <si>
    <t>Rent</t>
  </si>
  <si>
    <t>Trnasport</t>
  </si>
  <si>
    <t>Monthly Budget</t>
  </si>
  <si>
    <t>Row Labels</t>
  </si>
  <si>
    <t>Grand Total</t>
  </si>
  <si>
    <t>Over/Under Budget</t>
  </si>
  <si>
    <t>Budget</t>
  </si>
  <si>
    <t>Total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</si>
</sst>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Budget.xlsx]Total Spent vs Budget!PivotTable1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Spent vs Budget'!$B$3</c:f>
              <c:strCache>
                <c:ptCount val="1"/>
                <c:pt idx="0">
                  <c:v>Total 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Spent vs Budget'!$A$4:$A$10</c:f>
              <c:strCache>
                <c:ptCount val="6"/>
                <c:pt idx="0">
                  <c:v>Dining Out</c:v>
                </c:pt>
                <c:pt idx="1">
                  <c:v>Entertainment</c:v>
                </c:pt>
                <c:pt idx="2">
                  <c:v>Groceries</c:v>
                </c:pt>
                <c:pt idx="3">
                  <c:v>Rent</c:v>
                </c:pt>
                <c:pt idx="4">
                  <c:v>Transport</c:v>
                </c:pt>
                <c:pt idx="5">
                  <c:v>Utilities</c:v>
                </c:pt>
              </c:strCache>
            </c:strRef>
          </c:cat>
          <c:val>
            <c:numRef>
              <c:f>'Total Spent vs Budget'!$B$4:$B$10</c:f>
              <c:numCache>
                <c:formatCode>"$"#,##0.00</c:formatCode>
                <c:ptCount val="6"/>
                <c:pt idx="0">
                  <c:v>919.8</c:v>
                </c:pt>
                <c:pt idx="1">
                  <c:v>542.75</c:v>
                </c:pt>
                <c:pt idx="2">
                  <c:v>1025.03</c:v>
                </c:pt>
                <c:pt idx="3">
                  <c:v>1148.79</c:v>
                </c:pt>
                <c:pt idx="4">
                  <c:v>840.37</c:v>
                </c:pt>
                <c:pt idx="5">
                  <c:v>974.78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F-4966-B3EF-90E6C3A7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047376"/>
        <c:axId val="328046416"/>
      </c:barChart>
      <c:barChart>
        <c:barDir val="col"/>
        <c:grouping val="stacked"/>
        <c:varyColors val="0"/>
        <c:ser>
          <c:idx val="1"/>
          <c:order val="1"/>
          <c:tx>
            <c:strRef>
              <c:f>'Total Spent vs Budget'!$C$3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Spent vs Budget'!$A$4:$A$10</c:f>
              <c:strCache>
                <c:ptCount val="6"/>
                <c:pt idx="0">
                  <c:v>Dining Out</c:v>
                </c:pt>
                <c:pt idx="1">
                  <c:v>Entertainment</c:v>
                </c:pt>
                <c:pt idx="2">
                  <c:v>Groceries</c:v>
                </c:pt>
                <c:pt idx="3">
                  <c:v>Rent</c:v>
                </c:pt>
                <c:pt idx="4">
                  <c:v>Transport</c:v>
                </c:pt>
                <c:pt idx="5">
                  <c:v>Utilities</c:v>
                </c:pt>
              </c:strCache>
            </c:strRef>
          </c:cat>
          <c:val>
            <c:numRef>
              <c:f>'Total Spent vs Budget'!$C$4:$C$10</c:f>
              <c:numCache>
                <c:formatCode>"$"#,##0.00</c:formatCode>
                <c:ptCount val="6"/>
                <c:pt idx="0">
                  <c:v>250</c:v>
                </c:pt>
                <c:pt idx="1">
                  <c:v>100</c:v>
                </c:pt>
                <c:pt idx="2">
                  <c:v>500</c:v>
                </c:pt>
                <c:pt idx="3">
                  <c:v>1200</c:v>
                </c:pt>
                <c:pt idx="4">
                  <c:v>150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F-4966-B3EF-90E6C3A7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28100528"/>
        <c:axId val="198018288"/>
      </c:barChart>
      <c:catAx>
        <c:axId val="3280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46416"/>
        <c:crosses val="autoZero"/>
        <c:auto val="1"/>
        <c:lblAlgn val="ctr"/>
        <c:lblOffset val="100"/>
        <c:noMultiLvlLbl val="0"/>
      </c:catAx>
      <c:valAx>
        <c:axId val="3280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47376"/>
        <c:crosses val="autoZero"/>
        <c:crossBetween val="between"/>
      </c:valAx>
      <c:valAx>
        <c:axId val="19801828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00528"/>
        <c:crosses val="max"/>
        <c:crossBetween val="between"/>
      </c:valAx>
      <c:catAx>
        <c:axId val="32810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01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185737</xdr:rowOff>
    </xdr:from>
    <xdr:to>
      <xdr:col>13</xdr:col>
      <xdr:colOff>19050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F24129-1279-2B5F-4A79-A91192CF1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rika" refreshedDate="45776.604163657408" createdVersion="8" refreshedVersion="8" minRefreshableVersion="3" recordCount="50" xr:uid="{3264FA27-CD2C-4147-B4DB-66CA80BD5DF3}">
  <cacheSource type="worksheet">
    <worksheetSource name="Table1_1"/>
  </cacheSource>
  <cacheFields count="4">
    <cacheField name="Date" numFmtId="14">
      <sharedItems containsSemiMixedTypes="0" containsNonDate="0" containsDate="1" containsString="0" minDate="2025-04-01T00:00:00" maxDate="2025-05-01T00:00:00"/>
    </cacheField>
    <cacheField name="Category" numFmtId="0">
      <sharedItems count="6">
        <s v="Dining Out"/>
        <s v="Utilities"/>
        <s v="Transport"/>
        <s v="Groceries"/>
        <s v="Entertainment"/>
        <s v="Rent"/>
      </sharedItems>
    </cacheField>
    <cacheField name="Amount" numFmtId="164">
      <sharedItems containsSemiMixedTypes="0" containsString="0" containsNumber="1" minValue="15.3" maxValue="197.36" count="50">
        <n v="124.64"/>
        <n v="141.22999999999999"/>
        <n v="20.25"/>
        <n v="103.9"/>
        <n v="87.6"/>
        <n v="69.53"/>
        <n v="22.55"/>
        <n v="111.1"/>
        <n v="91.63"/>
        <n v="193.22"/>
        <n v="177.62"/>
        <n v="53.17"/>
        <n v="67.77"/>
        <n v="15.3"/>
        <n v="113.25"/>
        <n v="109.55"/>
        <n v="84.52"/>
        <n v="173.55"/>
        <n v="161.33000000000001"/>
        <n v="46.78"/>
        <n v="147.22"/>
        <n v="140.97"/>
        <n v="26.24"/>
        <n v="161.52000000000001"/>
        <n v="95.62"/>
        <n v="47.16"/>
        <n v="166.67"/>
        <n v="148.18"/>
        <n v="151.36000000000001"/>
        <n v="190.55"/>
        <n v="153.27000000000001"/>
        <n v="19.47"/>
        <n v="197.36"/>
        <n v="56.98"/>
        <n v="83.42"/>
        <n v="117.75"/>
        <n v="25.29"/>
        <n v="59.03"/>
        <n v="185.89"/>
        <n v="103.87"/>
        <n v="172.52"/>
        <n v="35.75"/>
        <n v="61.63"/>
        <n v="179.11"/>
        <n v="56.16"/>
        <n v="55.3"/>
        <n v="119.53"/>
        <n v="145.79"/>
        <n v="186.31"/>
        <n v="193.11"/>
      </sharedItems>
    </cacheField>
    <cacheField name="Monthly Budget" numFmtId="0">
      <sharedItems containsSemiMixedTypes="0" containsString="0" containsNumber="1" containsInteger="1" minValue="100" maxValue="1200" count="6">
        <n v="250"/>
        <n v="200"/>
        <n v="150"/>
        <n v="500"/>
        <n v="100"/>
        <n v="1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d v="2025-04-14T00:00:00"/>
    <x v="0"/>
    <x v="0"/>
    <x v="0"/>
  </r>
  <r>
    <d v="2025-04-21T00:00:00"/>
    <x v="1"/>
    <x v="1"/>
    <x v="1"/>
  </r>
  <r>
    <d v="2025-04-08T00:00:00"/>
    <x v="2"/>
    <x v="2"/>
    <x v="2"/>
  </r>
  <r>
    <d v="2025-04-21T00:00:00"/>
    <x v="3"/>
    <x v="3"/>
    <x v="3"/>
  </r>
  <r>
    <d v="2025-04-28T00:00:00"/>
    <x v="1"/>
    <x v="4"/>
    <x v="1"/>
  </r>
  <r>
    <d v="2025-04-15T00:00:00"/>
    <x v="0"/>
    <x v="5"/>
    <x v="0"/>
  </r>
  <r>
    <d v="2025-04-14T00:00:00"/>
    <x v="3"/>
    <x v="6"/>
    <x v="3"/>
  </r>
  <r>
    <d v="2025-04-30T00:00:00"/>
    <x v="4"/>
    <x v="7"/>
    <x v="4"/>
  </r>
  <r>
    <d v="2025-04-13T00:00:00"/>
    <x v="0"/>
    <x v="8"/>
    <x v="0"/>
  </r>
  <r>
    <d v="2025-04-16T00:00:00"/>
    <x v="3"/>
    <x v="9"/>
    <x v="3"/>
  </r>
  <r>
    <d v="2025-04-06T00:00:00"/>
    <x v="3"/>
    <x v="10"/>
    <x v="3"/>
  </r>
  <r>
    <d v="2025-04-06T00:00:00"/>
    <x v="1"/>
    <x v="11"/>
    <x v="1"/>
  </r>
  <r>
    <d v="2025-04-22T00:00:00"/>
    <x v="2"/>
    <x v="12"/>
    <x v="2"/>
  </r>
  <r>
    <d v="2025-04-29T00:00:00"/>
    <x v="3"/>
    <x v="13"/>
    <x v="3"/>
  </r>
  <r>
    <d v="2025-04-09T00:00:00"/>
    <x v="4"/>
    <x v="14"/>
    <x v="4"/>
  </r>
  <r>
    <d v="2025-04-24T00:00:00"/>
    <x v="4"/>
    <x v="15"/>
    <x v="4"/>
  </r>
  <r>
    <d v="2025-04-24T00:00:00"/>
    <x v="3"/>
    <x v="16"/>
    <x v="3"/>
  </r>
  <r>
    <d v="2025-04-16T00:00:00"/>
    <x v="3"/>
    <x v="17"/>
    <x v="3"/>
  </r>
  <r>
    <d v="2025-04-04T00:00:00"/>
    <x v="1"/>
    <x v="18"/>
    <x v="1"/>
  </r>
  <r>
    <d v="2025-04-25T00:00:00"/>
    <x v="1"/>
    <x v="19"/>
    <x v="1"/>
  </r>
  <r>
    <d v="2025-04-11T00:00:00"/>
    <x v="4"/>
    <x v="20"/>
    <x v="4"/>
  </r>
  <r>
    <d v="2025-04-24T00:00:00"/>
    <x v="5"/>
    <x v="21"/>
    <x v="5"/>
  </r>
  <r>
    <d v="2025-04-18T00:00:00"/>
    <x v="1"/>
    <x v="22"/>
    <x v="1"/>
  </r>
  <r>
    <d v="2025-04-17T00:00:00"/>
    <x v="0"/>
    <x v="23"/>
    <x v="0"/>
  </r>
  <r>
    <d v="2025-04-12T00:00:00"/>
    <x v="0"/>
    <x v="24"/>
    <x v="0"/>
  </r>
  <r>
    <d v="2025-04-30T00:00:00"/>
    <x v="3"/>
    <x v="25"/>
    <x v="3"/>
  </r>
  <r>
    <d v="2025-04-09T00:00:00"/>
    <x v="5"/>
    <x v="26"/>
    <x v="5"/>
  </r>
  <r>
    <d v="2025-04-09T00:00:00"/>
    <x v="3"/>
    <x v="27"/>
    <x v="3"/>
  </r>
  <r>
    <d v="2025-04-02T00:00:00"/>
    <x v="2"/>
    <x v="28"/>
    <x v="2"/>
  </r>
  <r>
    <d v="2025-04-21T00:00:00"/>
    <x v="0"/>
    <x v="29"/>
    <x v="0"/>
  </r>
  <r>
    <d v="2025-04-25T00:00:00"/>
    <x v="2"/>
    <x v="30"/>
    <x v="2"/>
  </r>
  <r>
    <d v="2025-04-12T00:00:00"/>
    <x v="2"/>
    <x v="31"/>
    <x v="2"/>
  </r>
  <r>
    <d v="2025-04-19T00:00:00"/>
    <x v="2"/>
    <x v="32"/>
    <x v="2"/>
  </r>
  <r>
    <d v="2025-04-06T00:00:00"/>
    <x v="2"/>
    <x v="33"/>
    <x v="2"/>
  </r>
  <r>
    <d v="2025-04-19T00:00:00"/>
    <x v="5"/>
    <x v="34"/>
    <x v="5"/>
  </r>
  <r>
    <d v="2025-04-15T00:00:00"/>
    <x v="2"/>
    <x v="35"/>
    <x v="2"/>
  </r>
  <r>
    <d v="2025-04-08T00:00:00"/>
    <x v="5"/>
    <x v="36"/>
    <x v="5"/>
  </r>
  <r>
    <d v="2025-04-08T00:00:00"/>
    <x v="3"/>
    <x v="37"/>
    <x v="3"/>
  </r>
  <r>
    <d v="2025-04-24T00:00:00"/>
    <x v="5"/>
    <x v="38"/>
    <x v="5"/>
  </r>
  <r>
    <d v="2025-04-09T00:00:00"/>
    <x v="5"/>
    <x v="39"/>
    <x v="5"/>
  </r>
  <r>
    <d v="2025-04-01T00:00:00"/>
    <x v="5"/>
    <x v="40"/>
    <x v="5"/>
  </r>
  <r>
    <d v="2025-04-28T00:00:00"/>
    <x v="5"/>
    <x v="41"/>
    <x v="5"/>
  </r>
  <r>
    <d v="2025-04-05T00:00:00"/>
    <x v="4"/>
    <x v="42"/>
    <x v="4"/>
  </r>
  <r>
    <d v="2025-04-10T00:00:00"/>
    <x v="5"/>
    <x v="43"/>
    <x v="5"/>
  </r>
  <r>
    <d v="2025-04-23T00:00:00"/>
    <x v="2"/>
    <x v="44"/>
    <x v="2"/>
  </r>
  <r>
    <d v="2025-04-04T00:00:00"/>
    <x v="5"/>
    <x v="45"/>
    <x v="5"/>
  </r>
  <r>
    <d v="2025-04-19T00:00:00"/>
    <x v="1"/>
    <x v="46"/>
    <x v="1"/>
  </r>
  <r>
    <d v="2025-04-09T00:00:00"/>
    <x v="1"/>
    <x v="47"/>
    <x v="1"/>
  </r>
  <r>
    <d v="2025-04-05T00:00:00"/>
    <x v="0"/>
    <x v="48"/>
    <x v="0"/>
  </r>
  <r>
    <d v="2025-04-09T00:00:00"/>
    <x v="1"/>
    <x v="4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3606D-B610-40AC-BC6A-CBABCBE2010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C10" firstHeaderRow="0" firstDataRow="1" firstDataCol="1"/>
  <pivotFields count="4">
    <pivotField numFmtId="14" showAll="0"/>
    <pivotField axis="axisRow" showAll="0">
      <items count="7">
        <item x="0"/>
        <item x="4"/>
        <item x="3"/>
        <item x="5"/>
        <item x="2"/>
        <item x="1"/>
        <item t="default"/>
      </items>
    </pivotField>
    <pivotField dataField="1" numFmtId="164" showAll="0">
      <items count="51">
        <item x="13"/>
        <item x="31"/>
        <item x="2"/>
        <item x="6"/>
        <item x="36"/>
        <item x="22"/>
        <item x="41"/>
        <item x="19"/>
        <item x="25"/>
        <item x="11"/>
        <item x="45"/>
        <item x="44"/>
        <item x="33"/>
        <item x="37"/>
        <item x="42"/>
        <item x="12"/>
        <item x="5"/>
        <item x="34"/>
        <item x="16"/>
        <item x="4"/>
        <item x="8"/>
        <item x="24"/>
        <item x="39"/>
        <item x="3"/>
        <item x="15"/>
        <item x="7"/>
        <item x="14"/>
        <item x="35"/>
        <item x="46"/>
        <item x="0"/>
        <item x="21"/>
        <item x="1"/>
        <item x="47"/>
        <item x="20"/>
        <item x="27"/>
        <item x="28"/>
        <item x="30"/>
        <item x="18"/>
        <item x="23"/>
        <item x="26"/>
        <item x="40"/>
        <item x="17"/>
        <item x="10"/>
        <item x="43"/>
        <item x="38"/>
        <item x="48"/>
        <item x="29"/>
        <item x="49"/>
        <item x="9"/>
        <item x="32"/>
        <item t="default"/>
      </items>
    </pivotField>
    <pivotField dataField="1" showAll="0">
      <items count="7">
        <item x="4"/>
        <item x="2"/>
        <item x="1"/>
        <item x="0"/>
        <item x="3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pent" fld="2" baseField="0" baseItem="0" numFmtId="164"/>
    <dataField name="Budget" fld="3" subtotal="max" baseField="1" baseItem="4" numFmtId="164"/>
  </dataFields>
  <formats count="1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1883B71-4F60-40FB-BF35-074D5B0845D9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Date" tableColumnId="1"/>
      <queryTableField id="2" name="Category" tableColumnId="2"/>
      <queryTableField id="3" name="Amount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0C1976-FA1A-4AD4-8BED-AC51FB730EB0}" autoFormatId="16" applyNumberFormats="0" applyBorderFormats="0" applyFontFormats="0" applyPatternFormats="0" applyAlignmentFormats="0" applyWidthHeightFormats="0">
  <queryTableRefresh nextId="3">
    <queryTableFields count="2">
      <queryTableField id="1" name="Category" tableColumnId="1"/>
      <queryTableField id="2" name="Monthly Budge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BA2551-A6D3-4667-901D-737FA730D389}" name="Table1_1" displayName="Table1_1" ref="A1:D51" tableType="queryTable" totalsRowShown="0">
  <autoFilter ref="A1:D51" xr:uid="{4CBA2551-A6D3-4667-901D-737FA730D389}"/>
  <tableColumns count="4">
    <tableColumn id="1" xr3:uid="{20A4B004-6F6E-43F6-8BBB-890E1E3C49E0}" uniqueName="1" name="Date" queryTableFieldId="1" dataDxfId="8"/>
    <tableColumn id="2" xr3:uid="{EC54B9C5-2D8A-4E3C-95D5-71D8574F2126}" uniqueName="2" name="Category" queryTableFieldId="2" dataDxfId="7"/>
    <tableColumn id="3" xr3:uid="{E84FB81A-FC83-4C01-91CE-0C24282C21CD}" uniqueName="3" name="Amount" queryTableFieldId="3" dataDxfId="6"/>
    <tableColumn id="4" xr3:uid="{75CC8119-2F05-4449-815B-B920F72198C4}" uniqueName="4" name="Monthly Budget" queryTableFieldId="4" dataDxfId="5">
      <calculatedColumnFormula>_xlfn.XLOOKUP(Table1_1[[#This Row],[Category]],monthly_budget[Category],monthly_budget[Monthly Budget],"Not Found")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59D9CE-D97F-4AE0-86F7-6EA0B17DBD40}" name="monthly_budget" displayName="monthly_budget" ref="A1:B7" tableType="queryTable" totalsRowShown="0">
  <autoFilter ref="A1:B7" xr:uid="{6B59D9CE-D97F-4AE0-86F7-6EA0B17DBD40}"/>
  <tableColumns count="2">
    <tableColumn id="1" xr3:uid="{4A4609BF-FA07-4E1E-9CC0-97917090CD52}" uniqueName="1" name="Category" queryTableFieldId="1" dataDxfId="4"/>
    <tableColumn id="2" xr3:uid="{97C71991-BADB-4E8E-ABF2-40A4A778665D}" uniqueName="2" name="Monthly Budget" queryTableFieldId="2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771D-5A9B-491B-ACB2-31822A70D689}">
  <dimension ref="A1:C51"/>
  <sheetViews>
    <sheetView topLeftCell="A4" workbookViewId="0">
      <selection activeCell="F14" sqref="F14"/>
    </sheetView>
  </sheetViews>
  <sheetFormatPr defaultRowHeight="15" x14ac:dyDescent="0.25"/>
  <cols>
    <col min="1" max="1" width="10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45761</v>
      </c>
      <c r="B2" t="s">
        <v>3</v>
      </c>
      <c r="C2">
        <v>124.64</v>
      </c>
    </row>
    <row r="3" spans="1:3" x14ac:dyDescent="0.25">
      <c r="A3" s="1">
        <v>45768</v>
      </c>
      <c r="B3" t="s">
        <v>4</v>
      </c>
      <c r="C3">
        <v>141.22999999999999</v>
      </c>
    </row>
    <row r="4" spans="1:3" x14ac:dyDescent="0.25">
      <c r="A4" s="1">
        <v>45755</v>
      </c>
      <c r="B4" t="s">
        <v>5</v>
      </c>
      <c r="C4">
        <v>20.25</v>
      </c>
    </row>
    <row r="5" spans="1:3" x14ac:dyDescent="0.25">
      <c r="A5" s="1">
        <v>45768</v>
      </c>
      <c r="B5" t="s">
        <v>6</v>
      </c>
      <c r="C5">
        <v>103.9</v>
      </c>
    </row>
    <row r="6" spans="1:3" x14ac:dyDescent="0.25">
      <c r="A6" s="1">
        <v>45775</v>
      </c>
      <c r="B6" t="s">
        <v>7</v>
      </c>
      <c r="C6">
        <v>87.6</v>
      </c>
    </row>
    <row r="7" spans="1:3" x14ac:dyDescent="0.25">
      <c r="A7" s="1">
        <v>45762</v>
      </c>
      <c r="B7" t="s">
        <v>3</v>
      </c>
      <c r="C7">
        <v>69.53</v>
      </c>
    </row>
    <row r="8" spans="1:3" x14ac:dyDescent="0.25">
      <c r="A8" s="1">
        <v>45761</v>
      </c>
      <c r="B8" t="s">
        <v>6</v>
      </c>
      <c r="C8">
        <v>22.55</v>
      </c>
    </row>
    <row r="9" spans="1:3" x14ac:dyDescent="0.25">
      <c r="A9" s="1">
        <v>45777</v>
      </c>
      <c r="B9" t="s">
        <v>8</v>
      </c>
      <c r="C9">
        <v>111.1</v>
      </c>
    </row>
    <row r="10" spans="1:3" x14ac:dyDescent="0.25">
      <c r="A10" s="1">
        <v>45760</v>
      </c>
      <c r="B10" t="s">
        <v>3</v>
      </c>
      <c r="C10">
        <v>91.63</v>
      </c>
    </row>
    <row r="11" spans="1:3" x14ac:dyDescent="0.25">
      <c r="A11" s="1">
        <v>45763</v>
      </c>
      <c r="B11" t="s">
        <v>9</v>
      </c>
      <c r="C11">
        <v>193.22</v>
      </c>
    </row>
    <row r="12" spans="1:3" x14ac:dyDescent="0.25">
      <c r="A12" s="1">
        <v>45753</v>
      </c>
      <c r="B12" t="s">
        <v>9</v>
      </c>
      <c r="C12">
        <v>177.62</v>
      </c>
    </row>
    <row r="13" spans="1:3" x14ac:dyDescent="0.25">
      <c r="A13" s="1">
        <v>45753</v>
      </c>
      <c r="B13" t="s">
        <v>4</v>
      </c>
      <c r="C13">
        <v>53.17</v>
      </c>
    </row>
    <row r="14" spans="1:3" x14ac:dyDescent="0.25">
      <c r="A14" s="1">
        <v>45769</v>
      </c>
      <c r="B14" t="s">
        <v>5</v>
      </c>
      <c r="C14">
        <v>67.77</v>
      </c>
    </row>
    <row r="15" spans="1:3" x14ac:dyDescent="0.25">
      <c r="A15" s="1">
        <v>45776</v>
      </c>
      <c r="B15" t="s">
        <v>6</v>
      </c>
      <c r="C15">
        <v>15.3</v>
      </c>
    </row>
    <row r="16" spans="1:3" x14ac:dyDescent="0.25">
      <c r="A16" s="1">
        <v>45756</v>
      </c>
      <c r="B16" t="s">
        <v>10</v>
      </c>
      <c r="C16">
        <v>113.25</v>
      </c>
    </row>
    <row r="17" spans="1:3" x14ac:dyDescent="0.25">
      <c r="A17" s="1">
        <v>45771</v>
      </c>
      <c r="B17" t="s">
        <v>10</v>
      </c>
      <c r="C17">
        <v>109.55</v>
      </c>
    </row>
    <row r="18" spans="1:3" x14ac:dyDescent="0.25">
      <c r="A18" s="1">
        <v>45771</v>
      </c>
      <c r="B18" t="s">
        <v>9</v>
      </c>
      <c r="C18">
        <v>84.52</v>
      </c>
    </row>
    <row r="19" spans="1:3" x14ac:dyDescent="0.25">
      <c r="A19" s="1">
        <v>45763</v>
      </c>
      <c r="B19" t="s">
        <v>6</v>
      </c>
      <c r="C19">
        <v>173.55</v>
      </c>
    </row>
    <row r="20" spans="1:3" x14ac:dyDescent="0.25">
      <c r="A20" s="1">
        <v>45751</v>
      </c>
      <c r="B20" t="s">
        <v>7</v>
      </c>
      <c r="C20">
        <v>161.33000000000001</v>
      </c>
    </row>
    <row r="21" spans="1:3" x14ac:dyDescent="0.25">
      <c r="A21" s="1">
        <v>45772</v>
      </c>
      <c r="B21" t="s">
        <v>7</v>
      </c>
      <c r="C21">
        <v>46.78</v>
      </c>
    </row>
    <row r="22" spans="1:3" x14ac:dyDescent="0.25">
      <c r="A22" s="1">
        <v>45758</v>
      </c>
      <c r="B22" t="s">
        <v>8</v>
      </c>
      <c r="C22">
        <v>147.22</v>
      </c>
    </row>
    <row r="23" spans="1:3" x14ac:dyDescent="0.25">
      <c r="A23" s="1">
        <v>45771</v>
      </c>
      <c r="B23" t="s">
        <v>11</v>
      </c>
      <c r="C23">
        <v>140.97</v>
      </c>
    </row>
    <row r="24" spans="1:3" x14ac:dyDescent="0.25">
      <c r="A24" s="1">
        <v>45765</v>
      </c>
      <c r="B24" t="s">
        <v>4</v>
      </c>
      <c r="C24">
        <v>26.24</v>
      </c>
    </row>
    <row r="25" spans="1:3" x14ac:dyDescent="0.25">
      <c r="A25" s="1">
        <v>45764</v>
      </c>
      <c r="B25" t="s">
        <v>12</v>
      </c>
      <c r="C25">
        <v>161.52000000000001</v>
      </c>
    </row>
    <row r="26" spans="1:3" x14ac:dyDescent="0.25">
      <c r="A26" s="1">
        <v>45759</v>
      </c>
      <c r="B26" t="s">
        <v>12</v>
      </c>
      <c r="C26">
        <v>95.62</v>
      </c>
    </row>
    <row r="27" spans="1:3" x14ac:dyDescent="0.25">
      <c r="A27" s="1">
        <v>45777</v>
      </c>
      <c r="B27" t="s">
        <v>6</v>
      </c>
      <c r="C27">
        <v>47.16</v>
      </c>
    </row>
    <row r="28" spans="1:3" x14ac:dyDescent="0.25">
      <c r="A28" s="1">
        <v>45756</v>
      </c>
      <c r="B28" t="s">
        <v>13</v>
      </c>
      <c r="C28">
        <v>166.67</v>
      </c>
    </row>
    <row r="29" spans="1:3" x14ac:dyDescent="0.25">
      <c r="A29" s="1">
        <v>45756</v>
      </c>
      <c r="B29" t="s">
        <v>6</v>
      </c>
      <c r="C29">
        <v>148.18</v>
      </c>
    </row>
    <row r="30" spans="1:3" x14ac:dyDescent="0.25">
      <c r="A30" s="1">
        <v>45749</v>
      </c>
      <c r="B30" t="s">
        <v>5</v>
      </c>
      <c r="C30">
        <v>151.36000000000001</v>
      </c>
    </row>
    <row r="31" spans="1:3" x14ac:dyDescent="0.25">
      <c r="A31" s="1">
        <v>45768</v>
      </c>
      <c r="B31" t="s">
        <v>3</v>
      </c>
      <c r="C31">
        <v>190.55</v>
      </c>
    </row>
    <row r="32" spans="1:3" x14ac:dyDescent="0.25">
      <c r="A32" s="1">
        <v>45772</v>
      </c>
      <c r="B32" t="s">
        <v>14</v>
      </c>
      <c r="C32">
        <v>153.27000000000001</v>
      </c>
    </row>
    <row r="33" spans="1:3" x14ac:dyDescent="0.25">
      <c r="A33" s="1">
        <v>45759</v>
      </c>
      <c r="B33" t="s">
        <v>5</v>
      </c>
      <c r="C33">
        <v>19.47</v>
      </c>
    </row>
    <row r="34" spans="1:3" x14ac:dyDescent="0.25">
      <c r="A34" s="1">
        <v>45766</v>
      </c>
      <c r="B34" t="s">
        <v>5</v>
      </c>
      <c r="C34">
        <v>197.36</v>
      </c>
    </row>
    <row r="35" spans="1:3" x14ac:dyDescent="0.25">
      <c r="A35" s="1">
        <v>45753</v>
      </c>
      <c r="B35" t="s">
        <v>14</v>
      </c>
      <c r="C35">
        <v>56.98</v>
      </c>
    </row>
    <row r="36" spans="1:3" x14ac:dyDescent="0.25">
      <c r="A36" s="1">
        <v>45766</v>
      </c>
      <c r="B36" t="s">
        <v>13</v>
      </c>
      <c r="C36">
        <v>83.42</v>
      </c>
    </row>
    <row r="37" spans="1:3" x14ac:dyDescent="0.25">
      <c r="A37" s="1">
        <v>45762</v>
      </c>
      <c r="B37" t="s">
        <v>5</v>
      </c>
      <c r="C37">
        <v>117.75</v>
      </c>
    </row>
    <row r="38" spans="1:3" x14ac:dyDescent="0.25">
      <c r="A38" s="1">
        <v>45755</v>
      </c>
      <c r="B38" t="s">
        <v>11</v>
      </c>
      <c r="C38">
        <v>25.29</v>
      </c>
    </row>
    <row r="39" spans="1:3" x14ac:dyDescent="0.25">
      <c r="A39" s="1">
        <v>45755</v>
      </c>
      <c r="B39" t="s">
        <v>9</v>
      </c>
      <c r="C39">
        <v>59.03</v>
      </c>
    </row>
    <row r="40" spans="1:3" x14ac:dyDescent="0.25">
      <c r="A40" s="1">
        <v>45771</v>
      </c>
      <c r="B40" t="s">
        <v>11</v>
      </c>
      <c r="C40">
        <v>185.89</v>
      </c>
    </row>
    <row r="41" spans="1:3" x14ac:dyDescent="0.25">
      <c r="A41" s="1">
        <v>45756</v>
      </c>
      <c r="B41" t="s">
        <v>13</v>
      </c>
      <c r="C41">
        <v>103.87</v>
      </c>
    </row>
    <row r="42" spans="1:3" x14ac:dyDescent="0.25">
      <c r="A42" s="1">
        <v>45748</v>
      </c>
      <c r="B42" t="s">
        <v>11</v>
      </c>
      <c r="C42">
        <v>172.52</v>
      </c>
    </row>
    <row r="43" spans="1:3" x14ac:dyDescent="0.25">
      <c r="A43" s="1">
        <v>45775</v>
      </c>
      <c r="B43" t="s">
        <v>11</v>
      </c>
      <c r="C43">
        <v>35.75</v>
      </c>
    </row>
    <row r="44" spans="1:3" x14ac:dyDescent="0.25">
      <c r="A44" s="1">
        <v>45752</v>
      </c>
      <c r="B44" t="s">
        <v>10</v>
      </c>
      <c r="C44">
        <v>61.63</v>
      </c>
    </row>
    <row r="45" spans="1:3" x14ac:dyDescent="0.25">
      <c r="A45" s="1">
        <v>45757</v>
      </c>
      <c r="B45" t="s">
        <v>13</v>
      </c>
      <c r="C45">
        <v>179.11</v>
      </c>
    </row>
    <row r="46" spans="1:3" x14ac:dyDescent="0.25">
      <c r="A46" s="1">
        <v>45770</v>
      </c>
      <c r="B46" t="s">
        <v>5</v>
      </c>
      <c r="C46">
        <v>56.16</v>
      </c>
    </row>
    <row r="47" spans="1:3" x14ac:dyDescent="0.25">
      <c r="A47" s="1">
        <v>45751</v>
      </c>
      <c r="B47" t="s">
        <v>11</v>
      </c>
      <c r="C47">
        <v>55.3</v>
      </c>
    </row>
    <row r="48" spans="1:3" x14ac:dyDescent="0.25">
      <c r="A48" s="1">
        <v>45766</v>
      </c>
      <c r="B48" t="s">
        <v>4</v>
      </c>
      <c r="C48">
        <v>119.53</v>
      </c>
    </row>
    <row r="49" spans="1:3" x14ac:dyDescent="0.25">
      <c r="A49" s="1">
        <v>45756</v>
      </c>
      <c r="B49" t="s">
        <v>4</v>
      </c>
      <c r="C49">
        <v>145.79</v>
      </c>
    </row>
    <row r="50" spans="1:3" x14ac:dyDescent="0.25">
      <c r="A50" s="1">
        <v>45752</v>
      </c>
      <c r="B50" t="s">
        <v>12</v>
      </c>
      <c r="C50">
        <v>186.31</v>
      </c>
    </row>
    <row r="51" spans="1:3" x14ac:dyDescent="0.25">
      <c r="A51" s="1">
        <v>45756</v>
      </c>
      <c r="B51" t="s">
        <v>7</v>
      </c>
      <c r="C51">
        <v>193.11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2BE0-161F-48F9-BC98-7B9B0F9E9EC1}">
  <dimension ref="A1:B7"/>
  <sheetViews>
    <sheetView workbookViewId="0">
      <selection activeCell="G31" sqref="G31"/>
    </sheetView>
  </sheetViews>
  <sheetFormatPr defaultRowHeight="15" x14ac:dyDescent="0.25"/>
  <sheetData>
    <row r="1" spans="1:2" x14ac:dyDescent="0.25">
      <c r="A1" t="s">
        <v>1</v>
      </c>
      <c r="B1" t="s">
        <v>15</v>
      </c>
    </row>
    <row r="2" spans="1:2" x14ac:dyDescent="0.25">
      <c r="A2" t="s">
        <v>9</v>
      </c>
      <c r="B2">
        <v>500</v>
      </c>
    </row>
    <row r="3" spans="1:2" x14ac:dyDescent="0.25">
      <c r="A3" t="s">
        <v>5</v>
      </c>
      <c r="B3">
        <v>150</v>
      </c>
    </row>
    <row r="4" spans="1:2" x14ac:dyDescent="0.25">
      <c r="A4" t="s">
        <v>4</v>
      </c>
      <c r="B4">
        <v>200</v>
      </c>
    </row>
    <row r="5" spans="1:2" x14ac:dyDescent="0.25">
      <c r="A5" t="s">
        <v>8</v>
      </c>
      <c r="B5">
        <v>100</v>
      </c>
    </row>
    <row r="6" spans="1:2" x14ac:dyDescent="0.25">
      <c r="A6" t="s">
        <v>3</v>
      </c>
      <c r="B6">
        <v>250</v>
      </c>
    </row>
    <row r="7" spans="1:2" x14ac:dyDescent="0.25">
      <c r="A7" t="s">
        <v>13</v>
      </c>
      <c r="B7">
        <v>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80120-31A6-4C8F-904F-FEAC2FAD7D00}">
  <dimension ref="A1:D51"/>
  <sheetViews>
    <sheetView workbookViewId="0">
      <selection activeCell="G17" sqref="G17"/>
    </sheetView>
  </sheetViews>
  <sheetFormatPr defaultRowHeight="15" x14ac:dyDescent="0.25"/>
  <cols>
    <col min="1" max="1" width="14.5703125" bestFit="1" customWidth="1"/>
    <col min="2" max="2" width="13.42578125" bestFit="1" customWidth="1"/>
    <col min="3" max="3" width="10.28515625" bestFit="1" customWidth="1"/>
    <col min="4" max="4" width="17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15</v>
      </c>
    </row>
    <row r="2" spans="1:4" x14ac:dyDescent="0.25">
      <c r="A2" s="1">
        <v>45761</v>
      </c>
      <c r="B2" t="s">
        <v>3</v>
      </c>
      <c r="C2" s="2">
        <v>124.64</v>
      </c>
      <c r="D2" s="2">
        <f>_xlfn.XLOOKUP(Table1_1[[#This Row],[Category]],monthly_budget[Category],monthly_budget[Monthly Budget],"Not Found")</f>
        <v>250</v>
      </c>
    </row>
    <row r="3" spans="1:4" x14ac:dyDescent="0.25">
      <c r="A3" s="1">
        <v>45768</v>
      </c>
      <c r="B3" t="s">
        <v>4</v>
      </c>
      <c r="C3" s="2">
        <v>141.22999999999999</v>
      </c>
      <c r="D3" s="2">
        <f>_xlfn.XLOOKUP(Table1_1[[#This Row],[Category]],monthly_budget[Category],monthly_budget[Monthly Budget],"Not Found")</f>
        <v>200</v>
      </c>
    </row>
    <row r="4" spans="1:4" x14ac:dyDescent="0.25">
      <c r="A4" s="1">
        <v>45755</v>
      </c>
      <c r="B4" t="s">
        <v>5</v>
      </c>
      <c r="C4" s="2">
        <v>20.25</v>
      </c>
      <c r="D4" s="2">
        <f>_xlfn.XLOOKUP(Table1_1[[#This Row],[Category]],monthly_budget[Category],monthly_budget[Monthly Budget],"Not Found")</f>
        <v>150</v>
      </c>
    </row>
    <row r="5" spans="1:4" x14ac:dyDescent="0.25">
      <c r="A5" s="1">
        <v>45768</v>
      </c>
      <c r="B5" t="s">
        <v>9</v>
      </c>
      <c r="C5" s="2">
        <v>103.9</v>
      </c>
      <c r="D5" s="2">
        <f>_xlfn.XLOOKUP(Table1_1[[#This Row],[Category]],monthly_budget[Category],monthly_budget[Monthly Budget],"Not Found")</f>
        <v>500</v>
      </c>
    </row>
    <row r="6" spans="1:4" x14ac:dyDescent="0.25">
      <c r="A6" s="1">
        <v>45775</v>
      </c>
      <c r="B6" t="s">
        <v>4</v>
      </c>
      <c r="C6" s="2">
        <v>87.6</v>
      </c>
      <c r="D6" s="2">
        <f>_xlfn.XLOOKUP(Table1_1[[#This Row],[Category]],monthly_budget[Category],monthly_budget[Monthly Budget],"Not Found")</f>
        <v>200</v>
      </c>
    </row>
    <row r="7" spans="1:4" x14ac:dyDescent="0.25">
      <c r="A7" s="1">
        <v>45762</v>
      </c>
      <c r="B7" t="s">
        <v>3</v>
      </c>
      <c r="C7" s="2">
        <v>69.53</v>
      </c>
      <c r="D7" s="2">
        <f>_xlfn.XLOOKUP(Table1_1[[#This Row],[Category]],monthly_budget[Category],monthly_budget[Monthly Budget],"Not Found")</f>
        <v>250</v>
      </c>
    </row>
    <row r="8" spans="1:4" x14ac:dyDescent="0.25">
      <c r="A8" s="1">
        <v>45761</v>
      </c>
      <c r="B8" t="s">
        <v>9</v>
      </c>
      <c r="C8" s="2">
        <v>22.55</v>
      </c>
      <c r="D8" s="2">
        <f>_xlfn.XLOOKUP(Table1_1[[#This Row],[Category]],monthly_budget[Category],monthly_budget[Monthly Budget],"Not Found")</f>
        <v>500</v>
      </c>
    </row>
    <row r="9" spans="1:4" x14ac:dyDescent="0.25">
      <c r="A9" s="1">
        <v>45777</v>
      </c>
      <c r="B9" t="s">
        <v>8</v>
      </c>
      <c r="C9" s="2">
        <v>111.1</v>
      </c>
      <c r="D9" s="2">
        <f>_xlfn.XLOOKUP(Table1_1[[#This Row],[Category]],monthly_budget[Category],monthly_budget[Monthly Budget],"Not Found")</f>
        <v>100</v>
      </c>
    </row>
    <row r="10" spans="1:4" x14ac:dyDescent="0.25">
      <c r="A10" s="1">
        <v>45760</v>
      </c>
      <c r="B10" t="s">
        <v>3</v>
      </c>
      <c r="C10" s="2">
        <v>91.63</v>
      </c>
      <c r="D10" s="2">
        <f>_xlfn.XLOOKUP(Table1_1[[#This Row],[Category]],monthly_budget[Category],monthly_budget[Monthly Budget],"Not Found")</f>
        <v>250</v>
      </c>
    </row>
    <row r="11" spans="1:4" x14ac:dyDescent="0.25">
      <c r="A11" s="1">
        <v>45763</v>
      </c>
      <c r="B11" t="s">
        <v>9</v>
      </c>
      <c r="C11" s="2">
        <v>193.22</v>
      </c>
      <c r="D11" s="2">
        <f>_xlfn.XLOOKUP(Table1_1[[#This Row],[Category]],monthly_budget[Category],monthly_budget[Monthly Budget],"Not Found")</f>
        <v>500</v>
      </c>
    </row>
    <row r="12" spans="1:4" x14ac:dyDescent="0.25">
      <c r="A12" s="1">
        <v>45753</v>
      </c>
      <c r="B12" t="s">
        <v>9</v>
      </c>
      <c r="C12" s="2">
        <v>177.62</v>
      </c>
      <c r="D12" s="2">
        <f>_xlfn.XLOOKUP(Table1_1[[#This Row],[Category]],monthly_budget[Category],monthly_budget[Monthly Budget],"Not Found")</f>
        <v>500</v>
      </c>
    </row>
    <row r="13" spans="1:4" x14ac:dyDescent="0.25">
      <c r="A13" s="1">
        <v>45753</v>
      </c>
      <c r="B13" t="s">
        <v>4</v>
      </c>
      <c r="C13" s="2">
        <v>53.17</v>
      </c>
      <c r="D13" s="2">
        <f>_xlfn.XLOOKUP(Table1_1[[#This Row],[Category]],monthly_budget[Category],monthly_budget[Monthly Budget],"Not Found")</f>
        <v>200</v>
      </c>
    </row>
    <row r="14" spans="1:4" x14ac:dyDescent="0.25">
      <c r="A14" s="1">
        <v>45769</v>
      </c>
      <c r="B14" t="s">
        <v>5</v>
      </c>
      <c r="C14" s="2">
        <v>67.77</v>
      </c>
      <c r="D14" s="2">
        <f>_xlfn.XLOOKUP(Table1_1[[#This Row],[Category]],monthly_budget[Category],monthly_budget[Monthly Budget],"Not Found")</f>
        <v>150</v>
      </c>
    </row>
    <row r="15" spans="1:4" x14ac:dyDescent="0.25">
      <c r="A15" s="1">
        <v>45776</v>
      </c>
      <c r="B15" t="s">
        <v>9</v>
      </c>
      <c r="C15" s="2">
        <v>15.3</v>
      </c>
      <c r="D15" s="2">
        <f>_xlfn.XLOOKUP(Table1_1[[#This Row],[Category]],monthly_budget[Category],monthly_budget[Monthly Budget],"Not Found")</f>
        <v>500</v>
      </c>
    </row>
    <row r="16" spans="1:4" x14ac:dyDescent="0.25">
      <c r="A16" s="1">
        <v>45756</v>
      </c>
      <c r="B16" t="s">
        <v>8</v>
      </c>
      <c r="C16" s="2">
        <v>113.25</v>
      </c>
      <c r="D16" s="2">
        <f>_xlfn.XLOOKUP(Table1_1[[#This Row],[Category]],monthly_budget[Category],monthly_budget[Monthly Budget],"Not Found")</f>
        <v>100</v>
      </c>
    </row>
    <row r="17" spans="1:4" x14ac:dyDescent="0.25">
      <c r="A17" s="1">
        <v>45771</v>
      </c>
      <c r="B17" t="s">
        <v>8</v>
      </c>
      <c r="C17" s="2">
        <v>109.55</v>
      </c>
      <c r="D17" s="2">
        <f>_xlfn.XLOOKUP(Table1_1[[#This Row],[Category]],monthly_budget[Category],monthly_budget[Monthly Budget],"Not Found")</f>
        <v>100</v>
      </c>
    </row>
    <row r="18" spans="1:4" x14ac:dyDescent="0.25">
      <c r="A18" s="1">
        <v>45771</v>
      </c>
      <c r="B18" t="s">
        <v>9</v>
      </c>
      <c r="C18" s="2">
        <v>84.52</v>
      </c>
      <c r="D18" s="2">
        <f>_xlfn.XLOOKUP(Table1_1[[#This Row],[Category]],monthly_budget[Category],monthly_budget[Monthly Budget],"Not Found")</f>
        <v>500</v>
      </c>
    </row>
    <row r="19" spans="1:4" x14ac:dyDescent="0.25">
      <c r="A19" s="1">
        <v>45763</v>
      </c>
      <c r="B19" t="s">
        <v>9</v>
      </c>
      <c r="C19" s="2">
        <v>173.55</v>
      </c>
      <c r="D19" s="2">
        <f>_xlfn.XLOOKUP(Table1_1[[#This Row],[Category]],monthly_budget[Category],monthly_budget[Monthly Budget],"Not Found")</f>
        <v>500</v>
      </c>
    </row>
    <row r="20" spans="1:4" x14ac:dyDescent="0.25">
      <c r="A20" s="1">
        <v>45751</v>
      </c>
      <c r="B20" t="s">
        <v>4</v>
      </c>
      <c r="C20" s="2">
        <v>161.33000000000001</v>
      </c>
      <c r="D20" s="2">
        <f>_xlfn.XLOOKUP(Table1_1[[#This Row],[Category]],monthly_budget[Category],monthly_budget[Monthly Budget],"Not Found")</f>
        <v>200</v>
      </c>
    </row>
    <row r="21" spans="1:4" x14ac:dyDescent="0.25">
      <c r="A21" s="1">
        <v>45772</v>
      </c>
      <c r="B21" t="s">
        <v>4</v>
      </c>
      <c r="C21" s="2">
        <v>46.78</v>
      </c>
      <c r="D21" s="2">
        <f>_xlfn.XLOOKUP(Table1_1[[#This Row],[Category]],monthly_budget[Category],monthly_budget[Monthly Budget],"Not Found")</f>
        <v>200</v>
      </c>
    </row>
    <row r="22" spans="1:4" x14ac:dyDescent="0.25">
      <c r="A22" s="1">
        <v>45758</v>
      </c>
      <c r="B22" t="s">
        <v>8</v>
      </c>
      <c r="C22" s="2">
        <v>147.22</v>
      </c>
      <c r="D22" s="2">
        <f>_xlfn.XLOOKUP(Table1_1[[#This Row],[Category]],monthly_budget[Category],monthly_budget[Monthly Budget],"Not Found")</f>
        <v>100</v>
      </c>
    </row>
    <row r="23" spans="1:4" x14ac:dyDescent="0.25">
      <c r="A23" s="1">
        <v>45771</v>
      </c>
      <c r="B23" t="s">
        <v>13</v>
      </c>
      <c r="C23" s="2">
        <v>140.97</v>
      </c>
      <c r="D23" s="2">
        <f>_xlfn.XLOOKUP(Table1_1[[#This Row],[Category]],monthly_budget[Category],monthly_budget[Monthly Budget],"Not Found")</f>
        <v>1200</v>
      </c>
    </row>
    <row r="24" spans="1:4" x14ac:dyDescent="0.25">
      <c r="A24" s="1">
        <v>45765</v>
      </c>
      <c r="B24" t="s">
        <v>4</v>
      </c>
      <c r="C24" s="2">
        <v>26.24</v>
      </c>
      <c r="D24" s="2">
        <f>_xlfn.XLOOKUP(Table1_1[[#This Row],[Category]],monthly_budget[Category],monthly_budget[Monthly Budget],"Not Found")</f>
        <v>200</v>
      </c>
    </row>
    <row r="25" spans="1:4" x14ac:dyDescent="0.25">
      <c r="A25" s="1">
        <v>45764</v>
      </c>
      <c r="B25" t="s">
        <v>3</v>
      </c>
      <c r="C25" s="2">
        <v>161.52000000000001</v>
      </c>
      <c r="D25" s="2">
        <f>_xlfn.XLOOKUP(Table1_1[[#This Row],[Category]],monthly_budget[Category],monthly_budget[Monthly Budget],"Not Found")</f>
        <v>250</v>
      </c>
    </row>
    <row r="26" spans="1:4" x14ac:dyDescent="0.25">
      <c r="A26" s="1">
        <v>45759</v>
      </c>
      <c r="B26" t="s">
        <v>3</v>
      </c>
      <c r="C26" s="2">
        <v>95.62</v>
      </c>
      <c r="D26" s="2">
        <f>_xlfn.XLOOKUP(Table1_1[[#This Row],[Category]],monthly_budget[Category],monthly_budget[Monthly Budget],"Not Found")</f>
        <v>250</v>
      </c>
    </row>
    <row r="27" spans="1:4" x14ac:dyDescent="0.25">
      <c r="A27" s="1">
        <v>45777</v>
      </c>
      <c r="B27" t="s">
        <v>9</v>
      </c>
      <c r="C27" s="2">
        <v>47.16</v>
      </c>
      <c r="D27" s="2">
        <f>_xlfn.XLOOKUP(Table1_1[[#This Row],[Category]],monthly_budget[Category],monthly_budget[Monthly Budget],"Not Found")</f>
        <v>500</v>
      </c>
    </row>
    <row r="28" spans="1:4" x14ac:dyDescent="0.25">
      <c r="A28" s="1">
        <v>45756</v>
      </c>
      <c r="B28" t="s">
        <v>13</v>
      </c>
      <c r="C28" s="2">
        <v>166.67</v>
      </c>
      <c r="D28" s="2">
        <f>_xlfn.XLOOKUP(Table1_1[[#This Row],[Category]],monthly_budget[Category],monthly_budget[Monthly Budget],"Not Found")</f>
        <v>1200</v>
      </c>
    </row>
    <row r="29" spans="1:4" x14ac:dyDescent="0.25">
      <c r="A29" s="1">
        <v>45756</v>
      </c>
      <c r="B29" t="s">
        <v>9</v>
      </c>
      <c r="C29" s="2">
        <v>148.18</v>
      </c>
      <c r="D29" s="2">
        <f>_xlfn.XLOOKUP(Table1_1[[#This Row],[Category]],monthly_budget[Category],monthly_budget[Monthly Budget],"Not Found")</f>
        <v>500</v>
      </c>
    </row>
    <row r="30" spans="1:4" x14ac:dyDescent="0.25">
      <c r="A30" s="1">
        <v>45749</v>
      </c>
      <c r="B30" t="s">
        <v>5</v>
      </c>
      <c r="C30" s="2">
        <v>151.36000000000001</v>
      </c>
      <c r="D30" s="2">
        <f>_xlfn.XLOOKUP(Table1_1[[#This Row],[Category]],monthly_budget[Category],monthly_budget[Monthly Budget],"Not Found")</f>
        <v>150</v>
      </c>
    </row>
    <row r="31" spans="1:4" x14ac:dyDescent="0.25">
      <c r="A31" s="1">
        <v>45768</v>
      </c>
      <c r="B31" t="s">
        <v>3</v>
      </c>
      <c r="C31" s="2">
        <v>190.55</v>
      </c>
      <c r="D31" s="2">
        <f>_xlfn.XLOOKUP(Table1_1[[#This Row],[Category]],monthly_budget[Category],monthly_budget[Monthly Budget],"Not Found")</f>
        <v>250</v>
      </c>
    </row>
    <row r="32" spans="1:4" x14ac:dyDescent="0.25">
      <c r="A32" s="1">
        <v>45772</v>
      </c>
      <c r="B32" t="s">
        <v>5</v>
      </c>
      <c r="C32" s="2">
        <v>153.27000000000001</v>
      </c>
      <c r="D32" s="2">
        <f>_xlfn.XLOOKUP(Table1_1[[#This Row],[Category]],monthly_budget[Category],monthly_budget[Monthly Budget],"Not Found")</f>
        <v>150</v>
      </c>
    </row>
    <row r="33" spans="1:4" x14ac:dyDescent="0.25">
      <c r="A33" s="1">
        <v>45759</v>
      </c>
      <c r="B33" t="s">
        <v>5</v>
      </c>
      <c r="C33" s="2">
        <v>19.47</v>
      </c>
      <c r="D33" s="2">
        <f>_xlfn.XLOOKUP(Table1_1[[#This Row],[Category]],monthly_budget[Category],monthly_budget[Monthly Budget],"Not Found")</f>
        <v>150</v>
      </c>
    </row>
    <row r="34" spans="1:4" x14ac:dyDescent="0.25">
      <c r="A34" s="1">
        <v>45766</v>
      </c>
      <c r="B34" t="s">
        <v>5</v>
      </c>
      <c r="C34" s="2">
        <v>197.36</v>
      </c>
      <c r="D34" s="2">
        <f>_xlfn.XLOOKUP(Table1_1[[#This Row],[Category]],monthly_budget[Category],monthly_budget[Monthly Budget],"Not Found")</f>
        <v>150</v>
      </c>
    </row>
    <row r="35" spans="1:4" x14ac:dyDescent="0.25">
      <c r="A35" s="1">
        <v>45753</v>
      </c>
      <c r="B35" t="s">
        <v>5</v>
      </c>
      <c r="C35" s="2">
        <v>56.98</v>
      </c>
      <c r="D35" s="2">
        <f>_xlfn.XLOOKUP(Table1_1[[#This Row],[Category]],monthly_budget[Category],monthly_budget[Monthly Budget],"Not Found")</f>
        <v>150</v>
      </c>
    </row>
    <row r="36" spans="1:4" x14ac:dyDescent="0.25">
      <c r="A36" s="1">
        <v>45766</v>
      </c>
      <c r="B36" t="s">
        <v>13</v>
      </c>
      <c r="C36" s="2">
        <v>83.42</v>
      </c>
      <c r="D36" s="2">
        <f>_xlfn.XLOOKUP(Table1_1[[#This Row],[Category]],monthly_budget[Category],monthly_budget[Monthly Budget],"Not Found")</f>
        <v>1200</v>
      </c>
    </row>
    <row r="37" spans="1:4" x14ac:dyDescent="0.25">
      <c r="A37" s="1">
        <v>45762</v>
      </c>
      <c r="B37" t="s">
        <v>5</v>
      </c>
      <c r="C37" s="2">
        <v>117.75</v>
      </c>
      <c r="D37" s="2">
        <f>_xlfn.XLOOKUP(Table1_1[[#This Row],[Category]],monthly_budget[Category],monthly_budget[Monthly Budget],"Not Found")</f>
        <v>150</v>
      </c>
    </row>
    <row r="38" spans="1:4" x14ac:dyDescent="0.25">
      <c r="A38" s="1">
        <v>45755</v>
      </c>
      <c r="B38" t="s">
        <v>13</v>
      </c>
      <c r="C38" s="2">
        <v>25.29</v>
      </c>
      <c r="D38" s="2">
        <f>_xlfn.XLOOKUP(Table1_1[[#This Row],[Category]],monthly_budget[Category],monthly_budget[Monthly Budget],"Not Found")</f>
        <v>1200</v>
      </c>
    </row>
    <row r="39" spans="1:4" x14ac:dyDescent="0.25">
      <c r="A39" s="1">
        <v>45755</v>
      </c>
      <c r="B39" t="s">
        <v>9</v>
      </c>
      <c r="C39" s="2">
        <v>59.03</v>
      </c>
      <c r="D39" s="2">
        <f>_xlfn.XLOOKUP(Table1_1[[#This Row],[Category]],monthly_budget[Category],monthly_budget[Monthly Budget],"Not Found")</f>
        <v>500</v>
      </c>
    </row>
    <row r="40" spans="1:4" x14ac:dyDescent="0.25">
      <c r="A40" s="1">
        <v>45771</v>
      </c>
      <c r="B40" t="s">
        <v>13</v>
      </c>
      <c r="C40" s="2">
        <v>185.89</v>
      </c>
      <c r="D40" s="2">
        <f>_xlfn.XLOOKUP(Table1_1[[#This Row],[Category]],monthly_budget[Category],monthly_budget[Monthly Budget],"Not Found")</f>
        <v>1200</v>
      </c>
    </row>
    <row r="41" spans="1:4" x14ac:dyDescent="0.25">
      <c r="A41" s="1">
        <v>45756</v>
      </c>
      <c r="B41" t="s">
        <v>13</v>
      </c>
      <c r="C41" s="2">
        <v>103.87</v>
      </c>
      <c r="D41" s="2">
        <f>_xlfn.XLOOKUP(Table1_1[[#This Row],[Category]],monthly_budget[Category],monthly_budget[Monthly Budget],"Not Found")</f>
        <v>1200</v>
      </c>
    </row>
    <row r="42" spans="1:4" x14ac:dyDescent="0.25">
      <c r="A42" s="1">
        <v>45748</v>
      </c>
      <c r="B42" t="s">
        <v>13</v>
      </c>
      <c r="C42" s="2">
        <v>172.52</v>
      </c>
      <c r="D42" s="2">
        <f>_xlfn.XLOOKUP(Table1_1[[#This Row],[Category]],monthly_budget[Category],monthly_budget[Monthly Budget],"Not Found")</f>
        <v>1200</v>
      </c>
    </row>
    <row r="43" spans="1:4" x14ac:dyDescent="0.25">
      <c r="A43" s="1">
        <v>45775</v>
      </c>
      <c r="B43" t="s">
        <v>13</v>
      </c>
      <c r="C43" s="2">
        <v>35.75</v>
      </c>
      <c r="D43" s="2">
        <f>_xlfn.XLOOKUP(Table1_1[[#This Row],[Category]],monthly_budget[Category],monthly_budget[Monthly Budget],"Not Found")</f>
        <v>1200</v>
      </c>
    </row>
    <row r="44" spans="1:4" x14ac:dyDescent="0.25">
      <c r="A44" s="1">
        <v>45752</v>
      </c>
      <c r="B44" t="s">
        <v>8</v>
      </c>
      <c r="C44" s="2">
        <v>61.63</v>
      </c>
      <c r="D44" s="2">
        <f>_xlfn.XLOOKUP(Table1_1[[#This Row],[Category]],monthly_budget[Category],monthly_budget[Monthly Budget],"Not Found")</f>
        <v>100</v>
      </c>
    </row>
    <row r="45" spans="1:4" x14ac:dyDescent="0.25">
      <c r="A45" s="1">
        <v>45757</v>
      </c>
      <c r="B45" t="s">
        <v>13</v>
      </c>
      <c r="C45" s="2">
        <v>179.11</v>
      </c>
      <c r="D45" s="2">
        <f>_xlfn.XLOOKUP(Table1_1[[#This Row],[Category]],monthly_budget[Category],monthly_budget[Monthly Budget],"Not Found")</f>
        <v>1200</v>
      </c>
    </row>
    <row r="46" spans="1:4" x14ac:dyDescent="0.25">
      <c r="A46" s="1">
        <v>45770</v>
      </c>
      <c r="B46" t="s">
        <v>5</v>
      </c>
      <c r="C46" s="2">
        <v>56.16</v>
      </c>
      <c r="D46" s="2">
        <f>_xlfn.XLOOKUP(Table1_1[[#This Row],[Category]],monthly_budget[Category],monthly_budget[Monthly Budget],"Not Found")</f>
        <v>150</v>
      </c>
    </row>
    <row r="47" spans="1:4" x14ac:dyDescent="0.25">
      <c r="A47" s="1">
        <v>45751</v>
      </c>
      <c r="B47" t="s">
        <v>13</v>
      </c>
      <c r="C47" s="2">
        <v>55.3</v>
      </c>
      <c r="D47" s="2">
        <f>_xlfn.XLOOKUP(Table1_1[[#This Row],[Category]],monthly_budget[Category],monthly_budget[Monthly Budget],"Not Found")</f>
        <v>1200</v>
      </c>
    </row>
    <row r="48" spans="1:4" x14ac:dyDescent="0.25">
      <c r="A48" s="1">
        <v>45766</v>
      </c>
      <c r="B48" t="s">
        <v>4</v>
      </c>
      <c r="C48" s="2">
        <v>119.53</v>
      </c>
      <c r="D48" s="2">
        <f>_xlfn.XLOOKUP(Table1_1[[#This Row],[Category]],monthly_budget[Category],monthly_budget[Monthly Budget],"Not Found")</f>
        <v>200</v>
      </c>
    </row>
    <row r="49" spans="1:4" x14ac:dyDescent="0.25">
      <c r="A49" s="1">
        <v>45756</v>
      </c>
      <c r="B49" t="s">
        <v>4</v>
      </c>
      <c r="C49" s="2">
        <v>145.79</v>
      </c>
      <c r="D49" s="2">
        <f>_xlfn.XLOOKUP(Table1_1[[#This Row],[Category]],monthly_budget[Category],monthly_budget[Monthly Budget],"Not Found")</f>
        <v>200</v>
      </c>
    </row>
    <row r="50" spans="1:4" x14ac:dyDescent="0.25">
      <c r="A50" s="1">
        <v>45752</v>
      </c>
      <c r="B50" t="s">
        <v>3</v>
      </c>
      <c r="C50" s="2">
        <v>186.31</v>
      </c>
      <c r="D50" s="2">
        <f>_xlfn.XLOOKUP(Table1_1[[#This Row],[Category]],monthly_budget[Category],monthly_budget[Monthly Budget],"Not Found")</f>
        <v>250</v>
      </c>
    </row>
    <row r="51" spans="1:4" x14ac:dyDescent="0.25">
      <c r="A51" s="1">
        <v>45756</v>
      </c>
      <c r="B51" t="s">
        <v>4</v>
      </c>
      <c r="C51" s="2">
        <v>193.11</v>
      </c>
      <c r="D51" s="2">
        <f>_xlfn.XLOOKUP(Table1_1[[#This Row],[Category]],monthly_budget[Category],monthly_budget[Monthly Budget],"Not Found")</f>
        <v>200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382B-B6A6-4893-8CCE-36A7CB28C327}">
  <dimension ref="A1:B7"/>
  <sheetViews>
    <sheetView workbookViewId="0">
      <selection activeCell="D6" sqref="D6"/>
    </sheetView>
  </sheetViews>
  <sheetFormatPr defaultRowHeight="15" x14ac:dyDescent="0.25"/>
  <cols>
    <col min="1" max="1" width="13.42578125" bestFit="1" customWidth="1"/>
    <col min="2" max="2" width="17.42578125" bestFit="1" customWidth="1"/>
  </cols>
  <sheetData>
    <row r="1" spans="1:2" x14ac:dyDescent="0.25">
      <c r="A1" t="s">
        <v>1</v>
      </c>
      <c r="B1" t="s">
        <v>15</v>
      </c>
    </row>
    <row r="2" spans="1:2" x14ac:dyDescent="0.25">
      <c r="A2" t="s">
        <v>9</v>
      </c>
      <c r="B2" s="2">
        <v>500</v>
      </c>
    </row>
    <row r="3" spans="1:2" x14ac:dyDescent="0.25">
      <c r="A3" t="s">
        <v>5</v>
      </c>
      <c r="B3" s="2">
        <v>150</v>
      </c>
    </row>
    <row r="4" spans="1:2" x14ac:dyDescent="0.25">
      <c r="A4" t="s">
        <v>4</v>
      </c>
      <c r="B4" s="2">
        <v>200</v>
      </c>
    </row>
    <row r="5" spans="1:2" x14ac:dyDescent="0.25">
      <c r="A5" t="s">
        <v>8</v>
      </c>
      <c r="B5" s="2">
        <v>100</v>
      </c>
    </row>
    <row r="6" spans="1:2" x14ac:dyDescent="0.25">
      <c r="A6" t="s">
        <v>3</v>
      </c>
      <c r="B6" s="2">
        <v>250</v>
      </c>
    </row>
    <row r="7" spans="1:2" x14ac:dyDescent="0.25">
      <c r="A7" t="s">
        <v>13</v>
      </c>
      <c r="B7" s="2">
        <v>1200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463C-CE68-44B2-86D2-29D781B3582F}">
  <dimension ref="A3:D10"/>
  <sheetViews>
    <sheetView tabSelected="1" workbookViewId="0">
      <selection activeCell="H28" sqref="H28"/>
    </sheetView>
  </sheetViews>
  <sheetFormatPr defaultRowHeight="15" x14ac:dyDescent="0.25"/>
  <cols>
    <col min="1" max="1" width="13.42578125" bestFit="1" customWidth="1"/>
    <col min="2" max="2" width="14.85546875" bestFit="1" customWidth="1"/>
    <col min="3" max="3" width="9.140625" bestFit="1" customWidth="1"/>
    <col min="4" max="4" width="18.42578125" bestFit="1" customWidth="1"/>
    <col min="5" max="6" width="4" bestFit="1" customWidth="1"/>
    <col min="7" max="7" width="5" bestFit="1" customWidth="1"/>
    <col min="8" max="8" width="11.28515625" bestFit="1" customWidth="1"/>
    <col min="9" max="9" width="8.42578125" bestFit="1" customWidth="1"/>
    <col min="10" max="10" width="11.42578125" bestFit="1" customWidth="1"/>
    <col min="11" max="11" width="8.42578125" bestFit="1" customWidth="1"/>
    <col min="12" max="12" width="11.42578125" bestFit="1" customWidth="1"/>
    <col min="13" max="13" width="8.42578125" bestFit="1" customWidth="1"/>
    <col min="14" max="14" width="11.42578125" bestFit="1" customWidth="1"/>
    <col min="15" max="15" width="8.42578125" bestFit="1" customWidth="1"/>
    <col min="16" max="16" width="11.42578125" bestFit="1" customWidth="1"/>
    <col min="17" max="17" width="8.42578125" bestFit="1" customWidth="1"/>
    <col min="18" max="18" width="11.42578125" bestFit="1" customWidth="1"/>
    <col min="19" max="19" width="8.42578125" bestFit="1" customWidth="1"/>
    <col min="20" max="20" width="11.42578125" bestFit="1" customWidth="1"/>
    <col min="21" max="21" width="8.42578125" bestFit="1" customWidth="1"/>
    <col min="22" max="22" width="11.42578125" bestFit="1" customWidth="1"/>
    <col min="23" max="23" width="8.42578125" bestFit="1" customWidth="1"/>
    <col min="24" max="24" width="11.42578125" bestFit="1" customWidth="1"/>
    <col min="25" max="25" width="8.42578125" bestFit="1" customWidth="1"/>
    <col min="26" max="26" width="11.42578125" bestFit="1" customWidth="1"/>
    <col min="27" max="27" width="8.42578125" bestFit="1" customWidth="1"/>
    <col min="28" max="28" width="11.42578125" bestFit="1" customWidth="1"/>
    <col min="29" max="29" width="8.42578125" bestFit="1" customWidth="1"/>
    <col min="30" max="30" width="11.42578125" bestFit="1" customWidth="1"/>
    <col min="31" max="31" width="8.42578125" bestFit="1" customWidth="1"/>
    <col min="32" max="32" width="11.42578125" bestFit="1" customWidth="1"/>
    <col min="33" max="33" width="8.42578125" bestFit="1" customWidth="1"/>
    <col min="34" max="34" width="11.42578125" bestFit="1" customWidth="1"/>
    <col min="35" max="35" width="8.42578125" bestFit="1" customWidth="1"/>
    <col min="36" max="36" width="11.42578125" bestFit="1" customWidth="1"/>
    <col min="37" max="37" width="8.42578125" bestFit="1" customWidth="1"/>
    <col min="38" max="38" width="11.42578125" bestFit="1" customWidth="1"/>
    <col min="39" max="39" width="8.42578125" bestFit="1" customWidth="1"/>
    <col min="40" max="40" width="11.42578125" bestFit="1" customWidth="1"/>
    <col min="41" max="41" width="8.42578125" bestFit="1" customWidth="1"/>
    <col min="42" max="42" width="11.42578125" bestFit="1" customWidth="1"/>
    <col min="43" max="43" width="8.42578125" bestFit="1" customWidth="1"/>
    <col min="44" max="44" width="11.42578125" bestFit="1" customWidth="1"/>
    <col min="45" max="45" width="9.42578125" bestFit="1" customWidth="1"/>
    <col min="46" max="46" width="12.42578125" bestFit="1" customWidth="1"/>
    <col min="47" max="47" width="9.42578125" bestFit="1" customWidth="1"/>
    <col min="48" max="48" width="12.42578125" bestFit="1" customWidth="1"/>
    <col min="49" max="49" width="9.42578125" bestFit="1" customWidth="1"/>
    <col min="50" max="50" width="12.42578125" bestFit="1" customWidth="1"/>
    <col min="51" max="51" width="9.42578125" bestFit="1" customWidth="1"/>
    <col min="52" max="52" width="12.42578125" bestFit="1" customWidth="1"/>
    <col min="53" max="53" width="9.42578125" bestFit="1" customWidth="1"/>
    <col min="54" max="54" width="12.42578125" bestFit="1" customWidth="1"/>
    <col min="55" max="55" width="9.42578125" bestFit="1" customWidth="1"/>
    <col min="56" max="56" width="12.42578125" bestFit="1" customWidth="1"/>
    <col min="57" max="57" width="9.42578125" bestFit="1" customWidth="1"/>
    <col min="58" max="58" width="12.42578125" bestFit="1" customWidth="1"/>
    <col min="59" max="59" width="9.42578125" bestFit="1" customWidth="1"/>
    <col min="60" max="60" width="12.42578125" bestFit="1" customWidth="1"/>
    <col min="61" max="61" width="9.42578125" bestFit="1" customWidth="1"/>
    <col min="62" max="62" width="12.42578125" bestFit="1" customWidth="1"/>
    <col min="63" max="63" width="9.42578125" bestFit="1" customWidth="1"/>
    <col min="64" max="64" width="12.42578125" bestFit="1" customWidth="1"/>
    <col min="65" max="65" width="9.42578125" bestFit="1" customWidth="1"/>
    <col min="66" max="66" width="12.42578125" bestFit="1" customWidth="1"/>
    <col min="67" max="67" width="9.42578125" bestFit="1" customWidth="1"/>
    <col min="68" max="68" width="12.42578125" bestFit="1" customWidth="1"/>
    <col min="69" max="69" width="9.42578125" bestFit="1" customWidth="1"/>
    <col min="70" max="70" width="12.42578125" bestFit="1" customWidth="1"/>
    <col min="71" max="71" width="9.42578125" bestFit="1" customWidth="1"/>
    <col min="72" max="72" width="12.42578125" bestFit="1" customWidth="1"/>
    <col min="73" max="73" width="9.42578125" bestFit="1" customWidth="1"/>
    <col min="74" max="74" width="12.42578125" bestFit="1" customWidth="1"/>
    <col min="75" max="75" width="9.42578125" bestFit="1" customWidth="1"/>
    <col min="76" max="76" width="12.42578125" bestFit="1" customWidth="1"/>
    <col min="77" max="77" width="9.42578125" bestFit="1" customWidth="1"/>
    <col min="78" max="78" width="12.42578125" bestFit="1" customWidth="1"/>
    <col min="79" max="79" width="9.42578125" bestFit="1" customWidth="1"/>
    <col min="80" max="80" width="12.42578125" bestFit="1" customWidth="1"/>
    <col min="81" max="81" width="9.42578125" bestFit="1" customWidth="1"/>
    <col min="82" max="82" width="12.42578125" bestFit="1" customWidth="1"/>
    <col min="83" max="83" width="9.42578125" bestFit="1" customWidth="1"/>
    <col min="84" max="84" width="12.42578125" bestFit="1" customWidth="1"/>
    <col min="85" max="85" width="9.42578125" bestFit="1" customWidth="1"/>
    <col min="86" max="86" width="12.42578125" bestFit="1" customWidth="1"/>
    <col min="87" max="87" width="9.42578125" bestFit="1" customWidth="1"/>
    <col min="88" max="88" width="12.42578125" bestFit="1" customWidth="1"/>
    <col min="89" max="89" width="9.42578125" bestFit="1" customWidth="1"/>
    <col min="90" max="90" width="12.42578125" bestFit="1" customWidth="1"/>
    <col min="91" max="91" width="9.42578125" bestFit="1" customWidth="1"/>
    <col min="92" max="92" width="12.42578125" bestFit="1" customWidth="1"/>
    <col min="93" max="93" width="9.42578125" bestFit="1" customWidth="1"/>
    <col min="94" max="94" width="12.42578125" bestFit="1" customWidth="1"/>
    <col min="95" max="95" width="9.42578125" bestFit="1" customWidth="1"/>
    <col min="96" max="96" width="12.42578125" bestFit="1" customWidth="1"/>
    <col min="97" max="97" width="9.42578125" bestFit="1" customWidth="1"/>
    <col min="98" max="98" width="12.42578125" bestFit="1" customWidth="1"/>
    <col min="99" max="99" width="9.42578125" bestFit="1" customWidth="1"/>
    <col min="100" max="100" width="12.42578125" bestFit="1" customWidth="1"/>
    <col min="101" max="101" width="11.28515625" bestFit="1" customWidth="1"/>
  </cols>
  <sheetData>
    <row r="3" spans="1:4" x14ac:dyDescent="0.25">
      <c r="A3" s="3" t="s">
        <v>16</v>
      </c>
      <c r="B3" t="s">
        <v>20</v>
      </c>
      <c r="C3" t="s">
        <v>19</v>
      </c>
      <c r="D3" s="5" t="s">
        <v>18</v>
      </c>
    </row>
    <row r="4" spans="1:4" x14ac:dyDescent="0.25">
      <c r="A4" s="4" t="s">
        <v>3</v>
      </c>
      <c r="B4" s="2">
        <v>919.8</v>
      </c>
      <c r="C4" s="2">
        <v>250</v>
      </c>
      <c r="D4" s="2">
        <f>C4-B4</f>
        <v>-669.8</v>
      </c>
    </row>
    <row r="5" spans="1:4" x14ac:dyDescent="0.25">
      <c r="A5" s="4" t="s">
        <v>8</v>
      </c>
      <c r="B5" s="2">
        <v>542.75</v>
      </c>
      <c r="C5" s="2">
        <v>100</v>
      </c>
      <c r="D5" s="2">
        <f t="shared" ref="D5:D9" si="0">C5-B5</f>
        <v>-442.75</v>
      </c>
    </row>
    <row r="6" spans="1:4" x14ac:dyDescent="0.25">
      <c r="A6" s="4" t="s">
        <v>9</v>
      </c>
      <c r="B6" s="2">
        <v>1025.03</v>
      </c>
      <c r="C6" s="2">
        <v>500</v>
      </c>
      <c r="D6" s="2">
        <f t="shared" si="0"/>
        <v>-525.03</v>
      </c>
    </row>
    <row r="7" spans="1:4" x14ac:dyDescent="0.25">
      <c r="A7" s="4" t="s">
        <v>13</v>
      </c>
      <c r="B7" s="2">
        <v>1148.79</v>
      </c>
      <c r="C7" s="2">
        <v>1200</v>
      </c>
      <c r="D7" s="2">
        <f t="shared" si="0"/>
        <v>51.210000000000036</v>
      </c>
    </row>
    <row r="8" spans="1:4" x14ac:dyDescent="0.25">
      <c r="A8" s="4" t="s">
        <v>5</v>
      </c>
      <c r="B8" s="2">
        <v>840.37</v>
      </c>
      <c r="C8" s="2">
        <v>150</v>
      </c>
      <c r="D8" s="2">
        <f t="shared" si="0"/>
        <v>-690.37</v>
      </c>
    </row>
    <row r="9" spans="1:4" x14ac:dyDescent="0.25">
      <c r="A9" s="4" t="s">
        <v>4</v>
      </c>
      <c r="B9" s="2">
        <v>974.78</v>
      </c>
      <c r="C9" s="2">
        <v>200</v>
      </c>
      <c r="D9" s="2">
        <f t="shared" si="0"/>
        <v>-774.78</v>
      </c>
    </row>
    <row r="10" spans="1:4" x14ac:dyDescent="0.25">
      <c r="A10" s="4" t="s">
        <v>17</v>
      </c>
      <c r="B10" s="2">
        <v>5451.5199999999986</v>
      </c>
      <c r="C10" s="2">
        <v>1200</v>
      </c>
    </row>
  </sheetData>
  <conditionalFormatting sqref="D4:D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F A A B Q S w M E F A A C A A g A k 3 O d W q M w 7 K e k A A A A 9 g A A A B I A H A B D b 2 5 m a W c v U G F j a 2 F n Z S 5 4 b W w g o h g A K K A U A A A A A A A A A A A A A A A A A A A A A A A A A A A A h Y 9 N C s I w G E S v U r J v / h S R 8 j V F 3 F o Q R H E b Y m y D b S p N a n o 3 F x 7 J K 1 j R q j u X 8 + Y t Z u 7 X G 2 R 9 X U U X 3 T r T 2 B Q x T F G k r W o O x h Y p 6 v w x n q N M w F q q k y x 0 N M j W J b 0 7 p K j 0 / p w Q E k L A Y Y K b t i C c U k b 2 + W q j S l 1 L 9 J H N f z k 2 1 n l p l U Y C d q 8 x g m M 2 Z X h G O a Z A R g i 5 s V + B D 3 u f 7 Q + E Z V f 5 r t V C 2 3 i x B T J G I O 8 P 4 g F Q S w M E F A A C A A g A k 3 O d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N z n V r I q y g N W g I A A F w I A A A T A B w A R m 9 y b X V s Y X M v U 2 V j d G l v b j E u b S C i G A A o o B Q A A A A A A A A A A A A A A A A A A A A A A A A A A A D t l E 2 P 2 j A Q h u 9 I / A f L e w l S G g k W e m i V A w 3 0 4 7 D b 7 c K 2 q g i q T D I L F o 6 N b G e 7 F P H f O / l g C R S q t H u q V I S E M 2 P P 8 3 o m v A Y i y 5 U k o + K 3 / b r Z a D b M g m m I y Z j N B L S J T w T Y Z o P g Z 6 R S H Q F G h o 8 R C C 9 I t Q Z p v y i 9 n C m 1 d F q b y T V L w K f F S T r d T g I l L W 6 Z u k W B C x o s m J x n x d c r o F g p 3 + q N N Z P m X u k k U C J N Z J Y 0 T k F z N x s 6 Y B a o S y y G S Y x r y x P Y u m R D A 3 y Y K 7 3 e J S 0 8 2 j z R T 1 Q q 7 S 4 s 0 2 Q G e r t t 7 W W w F b d M 8 B 8 o Z c i i B c F L x G f 1 G O d I e C a q w h 4 j 1 r v R a g W 6 K q T C u 4 W V Y B E e / 8 x E W r l 4 G c + j z j l Z L n 2 n V Q Q Z q l x x M N Q t z + p d k U y F W 9 F 1 F t 8 + y z + S 6 d I B l 1 z O n x b k Y 2 q f A e 7 U B L c R i N 9 8 C i u l T y D z b b W Y l z W Z n R w o W Q n 8 H b z 2 f b s 1 2 Z f I u 7 N c c L t + W j 1 v x L 2 a 5 O 7 B a I v x / u 2 s 3 3 J h I T O O W / X d 7 P k j E G g u W e w X e g / / O 5 C 9 5 l a n 0 G o 2 u D x d q + p K C T r K Q q y / z d J 4 D v a k O w X m w R u o K E 3 Q e R y s B F 5 p Q 8 a h w a v w z o A 2 4 V e l + Z K F A z B L q 1 Y h W g w j f c n E 2 n A T t s k V M y i g M L r w B l + D e y W 4 C j v k R X i o w I v M A 2 2 5 k w E I n n A 8 4 2 M H X V I a h 9 9 x y V B G K s a G + u 1 O D x 8 / p c r C y K 4 F + P u l d 6 0 k T P e 9 R D N J M B e T 9 8 B i l L t v Z 5 k p 4 z u T J J M y 3 h d i F D H B t P G z p l Z K / o H z n u A f O d 6 h 2 1 4 V H S F v 8 o 5 g + o O 0 L 7 t e V g x N s D r X A x H V s V 7 Q o 8 E 6 n R b 9 P 9 1 / e b o / A V B L A Q I t A B Q A A g A I A J N z n V q j M O y n p A A A A P Y A A A A S A A A A A A A A A A A A A A A A A A A A A A B D b 2 5 m a W c v U G F j a 2 F n Z S 5 4 b W x Q S w E C L Q A U A A I A C A C T c 5 1 a D 8 r p q 6 Q A A A D p A A A A E w A A A A A A A A A A A A A A A A D w A A A A W 0 N v b n R l b n R f V H l w Z X N d L n h t b F B L A Q I t A B Q A A g A I A J N z n V r I q y g N W g I A A F w I A A A T A A A A A A A A A A A A A A A A A O E B A A B G b 3 J t d W x h c y 9 T Z W N 0 a W 9 u M S 5 t U E s F B g A A A A A D A A M A w g A A A I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d A A A A A A A A q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W Q 0 N G F j Z C 1 k O D l j L T Q z N z E t O G V l N C 1 h M D U x M z J k M j A 1 Y z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V Q w N D o w M z o y M y 4 0 M D I 4 O D M 4 W i I g L z 4 8 R W 5 0 c n k g V H l w Z T 0 i R m l s b E N v b H V t b l R 5 c G V z I i B W Y W x 1 Z T 0 i c 0 J 3 W U Y i I C 8 + P E V u d H J 5 I F R 5 c G U 9 I k Z p b G x D b 2 x 1 b W 5 O Y W 1 l c y I g V m F s d W U 9 I n N b J n F 1 b 3 Q 7 R G F 0 Z S Z x d W 9 0 O y w m c X V v d D t D Y X R l Z 2 9 y e S Z x d W 9 0 O y w m c X V v d D t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G F 0 Z S w w f S Z x d W 9 0 O y w m c X V v d D t T Z W N 0 a W 9 u M S 9 U Y W J s Z T E v Q X V 0 b 1 J l b W 9 2 Z W R D b 2 x 1 b W 5 z M S 5 7 Q 2 F 0 Z W d v c n k s M X 0 m c X V v d D s s J n F 1 b 3 Q 7 U 2 V j d G l v b j E v V G F i b G U x L 0 F 1 d G 9 S Z W 1 v d m V k Q 2 9 s d W 1 u c z E u e 0 F t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R G F 0 Z S w w f S Z x d W 9 0 O y w m c X V v d D t T Z W N 0 a W 9 u M S 9 U Y W J s Z T E v Q X V 0 b 1 J l b W 9 2 Z W R D b 2 x 1 b W 5 z M S 5 7 Q 2 F 0 Z W d v c n k s M X 0 m c X V v d D s s J n F 1 b 3 Q 7 U 2 V j d G l v b j E v V G F i b G U x L 0 F 1 d G 9 S Z W 1 v d m V k Q 2 9 s d W 1 u c z E u e 0 F t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i d W R n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D A w N m E 0 N i 0 5 N m Z k L T Q z O T k t Y W N h Y y 1 h Z G Q 4 N 2 Z j M z A y N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u d G h s e V 9 i d W R n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V Q w N D o w N z o y N S 4 2 O D U 5 M D g 2 W i I g L z 4 8 R W 5 0 c n k g V H l w Z T 0 i R m l s b E N v b H V t b l R 5 c G V z I i B W Y W x 1 Z T 0 i c 0 J n T T 0 i I C 8 + P E V u d H J 5 I F R 5 c G U 9 I k Z p b G x D b 2 x 1 b W 5 O Y W 1 l c y I g V m F s d W U 9 I n N b J n F 1 b 3 Q 7 Q 2 F 0 Z W d v c n k m c X V v d D s s J n F 1 b 3 Q 7 T W 9 u d G h s e S B C d W R n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0 a G x 5 X 2 J 1 Z G d l d C 9 B d X R v U m V t b 3 Z l Z E N v b H V t b n M x L n t D Y X R l Z 2 9 y e S w w f S Z x d W 9 0 O y w m c X V v d D t T Z W N 0 a W 9 u M S 9 t b 2 5 0 a G x 5 X 2 J 1 Z G d l d C 9 B d X R v U m V t b 3 Z l Z E N v b H V t b n M x L n t N b 2 5 0 a G x 5 I E J 1 Z G d l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0 a G x 5 X 2 J 1 Z G d l d C 9 B d X R v U m V t b 3 Z l Z E N v b H V t b n M x L n t D Y X R l Z 2 9 y e S w w f S Z x d W 9 0 O y w m c X V v d D t T Z W N 0 a W 9 u M S 9 t b 2 5 0 a G x 5 X 2 J 1 Z G d l d C 9 B d X R v U m V t b 3 Z l Z E N v b H V t b n M x L n t N b 2 5 0 a G x 5 I E J 1 Z G d l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d G h s e V 9 i d W R n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i d W R n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i d W R n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G x 5 X 2 J 1 Z G d l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l Y z I 1 N T d j L T B i M T A t N G Z m Z i 1 h M 2 Y x L W R l O D d h M z N k N j Z l N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5 V D A 0 O j A 3 O j I 1 L j Y 4 N T k w O D Z a I i A v P j x F b n R y e S B U e X B l P S J G a W x s Q 2 9 s d W 1 u V H l w Z X M i I F Z h b H V l P S J z Q m d N P S I g L z 4 8 R W 5 0 c n k g V H l w Z T 0 i R m l s b E N v b H V t b k 5 h b W V z I i B W Y W x 1 Z T 0 i c 1 s m c X V v d D t D Y X R l Z 2 9 y e S Z x d W 9 0 O y w m c X V v d D t N b 2 5 0 a G x 5 I E J 1 Z G d l d C Z x d W 9 0 O 1 0 i I C 8 + P E V u d H J 5 I F R 5 c G U 9 I k Z p b G x T d G F 0 d X M i I F Z h b H V l P S J z Q 2 9 t c G x l d G U i I C 8 + P E V u d H J 5 I F R 5 c G U 9 I k Z p b G x D b 3 V u d C I g V m F s d W U 9 I m w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0 a G x 5 X 2 J 1 Z G d l d C 9 B d X R v U m V t b 3 Z l Z E N v b H V t b n M x L n t D Y X R l Z 2 9 y e S w w f S Z x d W 9 0 O y w m c X V v d D t T Z W N 0 a W 9 u M S 9 t b 2 5 0 a G x 5 X 2 J 1 Z G d l d C 9 B d X R v U m V t b 3 Z l Z E N v b H V t b n M x L n t N b 2 5 0 a G x 5 I E J 1 Z G d l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0 a G x 5 X 2 J 1 Z G d l d C 9 B d X R v U m V t b 3 Z l Z E N v b H V t b n M x L n t D Y X R l Z 2 9 y e S w w f S Z x d W 9 0 O y w m c X V v d D t T Z W N 0 a W 9 u M S 9 t b 2 5 0 a G x 5 X 2 J 1 Z G d l d C 9 B d X R v U m V t b 3 Z l Z E N v b H V t b n M x L n t N b 2 5 0 a G x 5 I E J 1 Z G d l d C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u d G h s e V 9 i d W R n Z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i d W R n Z X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i d W R n Z X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t H 2 B i x Q L U G k 8 V / 6 C p y U z g A A A A A C A A A A A A A Q Z g A A A A E A A C A A A A A X l V z 5 5 e v l 4 2 c e 3 s i E B 8 z L b d m k I B 9 w 9 t f h 4 4 5 4 9 o K 8 h A A A A A A O g A A A A A I A A C A A A A C z j z v b R m d Y J J E 7 k G C P z V c J x K s 6 B Q 3 S x K a B 6 B s 5 A P H p r F A A A A A H k a 4 V C r m A Q n d c 3 6 0 9 S Z Z + P x z D O s O I E V J J E 5 5 F z X Q M R r I V Y q l M c o g e C j Q f 6 P p k E 7 U A G w M I h z 5 U V f Q M q D h V Y f 5 1 G U d S 1 j X Z I n l o / W n P f U m J J U A A A A A F U f v Y A a i p j M G M E F d M 8 z Q d m W q P G y t k g / j S 3 i L n c Z G J 2 n 8 F k t A O d G P y a i K 2 x 7 k i F R I O l V 2 0 p 1 6 f t I + b l W d V 5 T 9 0 < / D a t a M a s h u p > 
</file>

<file path=customXml/itemProps1.xml><?xml version="1.0" encoding="utf-8"?>
<ds:datastoreItem xmlns:ds="http://schemas.openxmlformats.org/officeDocument/2006/customXml" ds:itemID="{9B9B7200-E937-4E51-A7FC-95DAAFFAE8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Expenses</vt:lpstr>
      <vt:lpstr>Original Budget</vt:lpstr>
      <vt:lpstr>Expenses</vt:lpstr>
      <vt:lpstr>Budget</vt:lpstr>
      <vt:lpstr>Total Spent vs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Yorika</dc:creator>
  <cp:lastModifiedBy>Yorika</cp:lastModifiedBy>
  <dcterms:created xsi:type="dcterms:W3CDTF">2025-04-29T03:54:33Z</dcterms:created>
  <dcterms:modified xsi:type="dcterms:W3CDTF">2025-04-29T05:37:45Z</dcterms:modified>
</cp:coreProperties>
</file>