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Q5" i="1" l="1"/>
  <c r="N5" i="1"/>
  <c r="M8" i="1"/>
  <c r="N8" i="1"/>
  <c r="H10" i="1"/>
  <c r="H8" i="1"/>
  <c r="H5" i="1"/>
  <c r="A19" i="1"/>
  <c r="T10" i="1" l="1"/>
  <c r="T8" i="1"/>
  <c r="T5" i="1"/>
  <c r="U10" i="1"/>
  <c r="U8" i="1"/>
  <c r="U5" i="1"/>
  <c r="N10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I10" i="1" l="1"/>
  <c r="L10" i="1"/>
  <c r="J10" i="1"/>
  <c r="K10" i="1"/>
  <c r="M10" i="1"/>
  <c r="Q10" i="1"/>
  <c r="O10" i="1"/>
  <c r="P10" i="1"/>
  <c r="R10" i="1"/>
  <c r="S10" i="1"/>
  <c r="V10" i="1"/>
  <c r="O5" i="1"/>
  <c r="P5" i="1"/>
  <c r="R5" i="1"/>
  <c r="S5" i="1"/>
  <c r="V5" i="1"/>
  <c r="O8" i="1"/>
  <c r="P8" i="1"/>
  <c r="R8" i="1"/>
  <c r="S8" i="1"/>
  <c r="V8" i="1"/>
  <c r="L8" i="1"/>
  <c r="J8" i="1"/>
  <c r="K8" i="1"/>
  <c r="Q8" i="1"/>
  <c r="I8" i="1"/>
  <c r="L5" i="1"/>
  <c r="J5" i="1"/>
  <c r="K5" i="1"/>
  <c r="M5" i="1"/>
  <c r="I5" i="1"/>
  <c r="D10" i="1"/>
  <c r="G10" i="1"/>
  <c r="E10" i="1"/>
  <c r="F10" i="1"/>
  <c r="D8" i="1"/>
  <c r="G8" i="1"/>
  <c r="E8" i="1"/>
  <c r="F8" i="1"/>
  <c r="D5" i="1"/>
  <c r="G5" i="1"/>
  <c r="E5" i="1"/>
  <c r="F5" i="1"/>
  <c r="C8" i="1"/>
  <c r="C5" i="1"/>
  <c r="C10" i="1"/>
  <c r="K1" i="1"/>
  <c r="L1" i="1" s="1"/>
  <c r="M1" i="1" s="1"/>
  <c r="S1" i="1" s="1"/>
  <c r="T1" i="1" l="1"/>
  <c r="U1" i="1" s="1"/>
  <c r="V1" i="1" s="1"/>
</calcChain>
</file>

<file path=xl/sharedStrings.xml><?xml version="1.0" encoding="utf-8"?>
<sst xmlns="http://schemas.openxmlformats.org/spreadsheetml/2006/main" count="65" uniqueCount="25">
  <si>
    <t>ср. знач</t>
  </si>
  <si>
    <t>заявки</t>
  </si>
  <si>
    <t>Потерянные</t>
  </si>
  <si>
    <t>Описание вариантов огранизации системы</t>
  </si>
  <si>
    <t>ЕН</t>
  </si>
  <si>
    <t>№ вар</t>
  </si>
  <si>
    <t>кол-во прибор.</t>
  </si>
  <si>
    <t>интервалы м/д заявками</t>
  </si>
  <si>
    <t>закон распр.</t>
  </si>
  <si>
    <t>длит. Обслуживания</t>
  </si>
  <si>
    <t>Э</t>
  </si>
  <si>
    <t>Р</t>
  </si>
  <si>
    <t>Д</t>
  </si>
  <si>
    <t>Э3</t>
  </si>
  <si>
    <t>Э5</t>
  </si>
  <si>
    <t>Вариант</t>
  </si>
  <si>
    <t>Загрузка</t>
  </si>
  <si>
    <t>Серднее значение</t>
  </si>
  <si>
    <t>С.К.О.</t>
  </si>
  <si>
    <t>Коэфф вар.</t>
  </si>
  <si>
    <t xml:space="preserve">Значение </t>
  </si>
  <si>
    <t xml:space="preserve">Кол-во </t>
  </si>
  <si>
    <t>Вер-ть</t>
  </si>
  <si>
    <t>Время пребывания заявок</t>
  </si>
  <si>
    <t>Время ожидания заявок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</si>
</sst>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0" xfId="0" applyBorder="1"/>
    <xf numFmtId="0" fontId="0" fillId="0" borderId="14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</a:t>
            </a:r>
            <a:r>
              <a:rPr lang="ru-RU" baseline="0"/>
              <a:t> время ожидания заявок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Время ожидания заявок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Лист1!$C$3:$V$3</c:f>
              <c:numCache>
                <c:formatCode>General</c:formatCode>
                <c:ptCount val="20"/>
                <c:pt idx="0">
                  <c:v>211.03800000000001</c:v>
                </c:pt>
                <c:pt idx="1">
                  <c:v>117.386</c:v>
                </c:pt>
                <c:pt idx="2">
                  <c:v>113.98399999999999</c:v>
                </c:pt>
                <c:pt idx="3">
                  <c:v>99.037999999999997</c:v>
                </c:pt>
                <c:pt idx="4">
                  <c:v>71.385000000000005</c:v>
                </c:pt>
                <c:pt idx="5">
                  <c:v>211.03800000000001</c:v>
                </c:pt>
                <c:pt idx="6">
                  <c:v>128.51900000000001</c:v>
                </c:pt>
                <c:pt idx="7">
                  <c:v>123.227</c:v>
                </c:pt>
                <c:pt idx="8">
                  <c:v>120.884</c:v>
                </c:pt>
                <c:pt idx="9">
                  <c:v>96.132000000000005</c:v>
                </c:pt>
                <c:pt idx="10">
                  <c:v>12.654999999999999</c:v>
                </c:pt>
                <c:pt idx="11">
                  <c:v>4.9779999999999998</c:v>
                </c:pt>
                <c:pt idx="12">
                  <c:v>3.45</c:v>
                </c:pt>
                <c:pt idx="13">
                  <c:v>0.26800000000000002</c:v>
                </c:pt>
                <c:pt idx="14">
                  <c:v>0.88900000000000001</c:v>
                </c:pt>
                <c:pt idx="15">
                  <c:v>40.034999999999997</c:v>
                </c:pt>
                <c:pt idx="16">
                  <c:v>141.83600000000001</c:v>
                </c:pt>
                <c:pt idx="17">
                  <c:v>188.858</c:v>
                </c:pt>
                <c:pt idx="18">
                  <c:v>200.197</c:v>
                </c:pt>
                <c:pt idx="19">
                  <c:v>211.03800000000001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219392"/>
        <c:axId val="170381824"/>
      </c:barChart>
      <c:catAx>
        <c:axId val="16421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Варианты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381824"/>
        <c:crosses val="autoZero"/>
        <c:auto val="1"/>
        <c:lblAlgn val="ctr"/>
        <c:lblOffset val="100"/>
        <c:noMultiLvlLbl val="0"/>
      </c:catAx>
      <c:valAx>
        <c:axId val="1703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21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</a:t>
            </a:r>
            <a:r>
              <a:rPr lang="ru-RU" baseline="0"/>
              <a:t> время  пребывания заявок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Время пребывания заявок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Лист1!$C$6:$V$6</c:f>
              <c:numCache>
                <c:formatCode>General</c:formatCode>
                <c:ptCount val="20"/>
                <c:pt idx="0">
                  <c:v>312.017</c:v>
                </c:pt>
                <c:pt idx="1">
                  <c:v>217.68799999999999</c:v>
                </c:pt>
                <c:pt idx="2">
                  <c:v>214.83199999999999</c:v>
                </c:pt>
                <c:pt idx="3">
                  <c:v>199.16200000000001</c:v>
                </c:pt>
                <c:pt idx="4">
                  <c:v>171.702</c:v>
                </c:pt>
                <c:pt idx="5">
                  <c:v>312.017</c:v>
                </c:pt>
                <c:pt idx="6">
                  <c:v>228.06299999999999</c:v>
                </c:pt>
                <c:pt idx="7">
                  <c:v>222.642</c:v>
                </c:pt>
                <c:pt idx="8">
                  <c:v>221.256</c:v>
                </c:pt>
                <c:pt idx="9">
                  <c:v>196.13200000000001</c:v>
                </c:pt>
                <c:pt idx="10">
                  <c:v>113.173</c:v>
                </c:pt>
                <c:pt idx="11">
                  <c:v>105.631</c:v>
                </c:pt>
                <c:pt idx="12">
                  <c:v>104.35599999999999</c:v>
                </c:pt>
                <c:pt idx="13">
                  <c:v>100.76900000000001</c:v>
                </c:pt>
                <c:pt idx="14">
                  <c:v>101.206</c:v>
                </c:pt>
                <c:pt idx="15">
                  <c:v>140.666</c:v>
                </c:pt>
                <c:pt idx="16">
                  <c:v>242.40600000000001</c:v>
                </c:pt>
                <c:pt idx="17">
                  <c:v>289.46199999999999</c:v>
                </c:pt>
                <c:pt idx="18">
                  <c:v>300.97699999999998</c:v>
                </c:pt>
                <c:pt idx="19">
                  <c:v>312.017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216832"/>
        <c:axId val="170383552"/>
      </c:barChart>
      <c:catAx>
        <c:axId val="16421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Варианты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383552"/>
        <c:crosses val="autoZero"/>
        <c:auto val="1"/>
        <c:lblAlgn val="ctr"/>
        <c:lblOffset val="100"/>
        <c:noMultiLvlLbl val="0"/>
      </c:catAx>
      <c:valAx>
        <c:axId val="1703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21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b="0"/>
              <a:t>Количество потерь</a:t>
            </a:r>
            <a:endParaRPr lang="en-US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Лист1!$R$9:$V$9</c:f>
              <c:strCache>
                <c:ptCount val="1"/>
                <c:pt idx="0">
                  <c:v>11533 1532 202 43 0</c:v>
                </c:pt>
              </c:strCache>
            </c:strRef>
          </c:tx>
          <c:invertIfNegative val="0"/>
          <c:cat>
            <c:numRef>
              <c:f>Лист1!$C$31:$C$35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</c:numCache>
            </c:numRef>
          </c:cat>
          <c:val>
            <c:numRef>
              <c:f>Лист1!$R$9:$V$9</c:f>
              <c:numCache>
                <c:formatCode>General</c:formatCode>
                <c:ptCount val="5"/>
                <c:pt idx="0">
                  <c:v>11533</c:v>
                </c:pt>
                <c:pt idx="1">
                  <c:v>1532</c:v>
                </c:pt>
                <c:pt idx="2">
                  <c:v>202</c:v>
                </c:pt>
                <c:pt idx="3">
                  <c:v>43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836992"/>
        <c:axId val="155257088"/>
      </c:barChart>
      <c:catAx>
        <c:axId val="13883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257088"/>
        <c:crosses val="autoZero"/>
        <c:auto val="1"/>
        <c:lblAlgn val="ctr"/>
        <c:lblOffset val="100"/>
        <c:noMultiLvlLbl val="0"/>
      </c:catAx>
      <c:valAx>
        <c:axId val="15525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836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405764</xdr:colOff>
      <xdr:row>10</xdr:row>
      <xdr:rowOff>130492</xdr:rowOff>
    </xdr:from>
    <xdr:to>
      <xdr:col>20</xdr:col>
      <xdr:colOff>510540</xdr:colOff>
      <xdr:row>32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32</xdr:row>
      <xdr:rowOff>171450</xdr:rowOff>
    </xdr:from>
    <xdr:to>
      <xdr:col>20</xdr:col>
      <xdr:colOff>581026</xdr:colOff>
      <xdr:row>54</xdr:row>
      <xdr:rowOff>28258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354330</xdr:colOff>
      <xdr:row>18</xdr:row>
      <xdr:rowOff>113483</xdr:rowOff>
    </xdr:from>
    <xdr:to>
      <xdr:col>29</xdr:col>
      <xdr:colOff>49530</xdr:colOff>
      <xdr:row>33</xdr:row>
      <xdr:rowOff>80826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abSelected="1" topLeftCell="B10" zoomScale="80" zoomScaleNormal="80" workbookViewId="0">
      <selection activeCell="C1" sqref="C1:R1048576"/>
    </sheetView>
  </sheetViews>
  <sheetFormatPr defaultRowHeight="14.4" x14ac:dyDescent="0.3"/>
  <cols>
    <col min="1" max="1" width="14" customWidth="1"/>
    <col min="2" max="2" width="17.109375" customWidth="1"/>
    <col min="5" max="5" width="8.88671875" customWidth="1"/>
    <col min="7" max="7" width="8.88671875" customWidth="1"/>
  </cols>
  <sheetData>
    <row r="1" spans="1:22" x14ac:dyDescent="0.3">
      <c r="A1" s="19" t="s">
        <v>15</v>
      </c>
      <c r="B1" s="19"/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f t="shared" ref="K1:V1" si="0">J1+1</f>
        <v>9</v>
      </c>
      <c r="L1" s="12">
        <f t="shared" si="0"/>
        <v>10</v>
      </c>
      <c r="M1" s="12">
        <f t="shared" si="0"/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f t="shared" si="0"/>
        <v>17</v>
      </c>
      <c r="T1" s="12">
        <f t="shared" si="0"/>
        <v>18</v>
      </c>
      <c r="U1" s="12">
        <f t="shared" si="0"/>
        <v>19</v>
      </c>
      <c r="V1" s="12">
        <f t="shared" si="0"/>
        <v>20</v>
      </c>
    </row>
    <row r="2" spans="1:22" x14ac:dyDescent="0.3">
      <c r="A2" s="14" t="s">
        <v>16</v>
      </c>
      <c r="B2" s="14" t="s">
        <v>20</v>
      </c>
      <c r="C2" s="12">
        <v>0.67500000000000004</v>
      </c>
      <c r="D2" s="12">
        <v>0.67</v>
      </c>
      <c r="E2" s="12">
        <v>0.67</v>
      </c>
      <c r="F2" s="12">
        <v>0.66600000000000004</v>
      </c>
      <c r="G2" s="12">
        <v>0.66900000000000004</v>
      </c>
      <c r="H2" s="12">
        <v>0.67500000000000004</v>
      </c>
      <c r="I2" s="12">
        <v>0.66200000000000003</v>
      </c>
      <c r="J2" s="12">
        <v>0.65900000000000003</v>
      </c>
      <c r="K2" s="12">
        <v>0.67300000000000004</v>
      </c>
      <c r="L2" s="12">
        <v>0.66500000000000004</v>
      </c>
      <c r="M2" s="12">
        <v>0.33400000000000002</v>
      </c>
      <c r="N2" s="12">
        <v>0.33600000000000002</v>
      </c>
      <c r="O2" s="12">
        <v>0.33500000000000002</v>
      </c>
      <c r="P2" s="12">
        <v>0.20100000000000001</v>
      </c>
      <c r="Q2" s="12">
        <v>0.33400000000000002</v>
      </c>
      <c r="R2" s="12">
        <v>0.52900000000000003</v>
      </c>
      <c r="S2" s="12">
        <v>0.64900000000000002</v>
      </c>
      <c r="T2" s="12">
        <v>0.66700000000000004</v>
      </c>
      <c r="U2" s="12">
        <v>0.67200000000000004</v>
      </c>
      <c r="V2" s="12">
        <v>0.67500000000000004</v>
      </c>
    </row>
    <row r="3" spans="1:22" x14ac:dyDescent="0.3">
      <c r="A3" s="24" t="s">
        <v>24</v>
      </c>
      <c r="B3" s="12" t="s">
        <v>17</v>
      </c>
      <c r="C3" s="23">
        <v>211.03800000000001</v>
      </c>
      <c r="D3" s="12">
        <v>117.386</v>
      </c>
      <c r="E3" s="12">
        <v>113.98399999999999</v>
      </c>
      <c r="F3" s="12">
        <v>99.037999999999997</v>
      </c>
      <c r="G3" s="12">
        <v>71.385000000000005</v>
      </c>
      <c r="H3" s="12">
        <v>211.03800000000001</v>
      </c>
      <c r="I3" s="12">
        <v>128.51900000000001</v>
      </c>
      <c r="J3" s="12">
        <v>123.227</v>
      </c>
      <c r="K3" s="12">
        <v>120.884</v>
      </c>
      <c r="L3" s="12">
        <v>96.132000000000005</v>
      </c>
      <c r="M3" s="12">
        <v>12.654999999999999</v>
      </c>
      <c r="N3" s="12">
        <v>4.9779999999999998</v>
      </c>
      <c r="O3" s="12">
        <v>3.45</v>
      </c>
      <c r="P3" s="12">
        <v>0.26800000000000002</v>
      </c>
      <c r="Q3" s="12">
        <v>0.88900000000000001</v>
      </c>
      <c r="R3" s="12">
        <v>40.034999999999997</v>
      </c>
      <c r="S3" s="12">
        <v>141.83600000000001</v>
      </c>
      <c r="T3" s="12">
        <v>188.858</v>
      </c>
      <c r="U3" s="12">
        <v>200.197</v>
      </c>
      <c r="V3" s="12">
        <v>211.03800000000001</v>
      </c>
    </row>
    <row r="4" spans="1:22" x14ac:dyDescent="0.3">
      <c r="A4" s="25"/>
      <c r="B4" s="12" t="s">
        <v>18</v>
      </c>
      <c r="C4" s="23">
        <v>302.79500000000002</v>
      </c>
      <c r="D4" s="12">
        <v>188.571</v>
      </c>
      <c r="E4" s="12">
        <v>188.86699999999999</v>
      </c>
      <c r="F4" s="12">
        <v>178.779</v>
      </c>
      <c r="G4" s="12">
        <v>140.077</v>
      </c>
      <c r="H4" s="12">
        <v>302.79500000000002</v>
      </c>
      <c r="I4" s="12">
        <v>170.953</v>
      </c>
      <c r="J4" s="12">
        <v>164.58799999999999</v>
      </c>
      <c r="K4" s="12">
        <v>155.89699999999999</v>
      </c>
      <c r="L4" s="12">
        <v>123.985</v>
      </c>
      <c r="M4" s="12">
        <v>41.426000000000002</v>
      </c>
      <c r="N4" s="12">
        <v>23.954000000000001</v>
      </c>
      <c r="O4" s="12">
        <v>19.649000000000001</v>
      </c>
      <c r="P4" s="12">
        <v>5.3579999999999997</v>
      </c>
      <c r="Q4" s="12">
        <v>10.053000000000001</v>
      </c>
      <c r="R4" s="12">
        <v>79.875</v>
      </c>
      <c r="S4" s="12">
        <v>188.08600000000001</v>
      </c>
      <c r="T4" s="12">
        <v>255.828</v>
      </c>
      <c r="U4" s="12">
        <v>280.06099999999998</v>
      </c>
      <c r="V4" s="12">
        <v>302.79500000000002</v>
      </c>
    </row>
    <row r="5" spans="1:22" x14ac:dyDescent="0.3">
      <c r="A5" s="26"/>
      <c r="B5" s="12" t="s">
        <v>19</v>
      </c>
      <c r="C5" s="23">
        <f>C4/C3</f>
        <v>1.4347889953468096</v>
      </c>
      <c r="D5" s="12">
        <f>D4/D3</f>
        <v>1.6064181418567802</v>
      </c>
      <c r="E5" s="12">
        <f>E4/E3</f>
        <v>1.6569606260527794</v>
      </c>
      <c r="F5" s="12">
        <f>F4/F3</f>
        <v>1.8051555968416164</v>
      </c>
      <c r="G5" s="12">
        <f>G4/G3</f>
        <v>1.9622749877425227</v>
      </c>
      <c r="H5" s="12">
        <f>H4/H3</f>
        <v>1.4347889953468096</v>
      </c>
      <c r="I5" s="12">
        <f t="shared" ref="I5" si="1">I4/I3</f>
        <v>1.330176861008878</v>
      </c>
      <c r="J5" s="12">
        <f t="shared" ref="J5" si="2">J4/J3</f>
        <v>1.335648843191833</v>
      </c>
      <c r="K5" s="12">
        <f t="shared" ref="K5" si="3">K4/K3</f>
        <v>1.2896413090235266</v>
      </c>
      <c r="L5" s="12">
        <f t="shared" ref="L5" si="4">L4/L3</f>
        <v>1.2897370282528189</v>
      </c>
      <c r="M5" s="12">
        <f>M7/M6</f>
        <v>0.95591704735228367</v>
      </c>
      <c r="N5" s="12">
        <f>N7/N6</f>
        <v>0.97389024055438278</v>
      </c>
      <c r="O5" s="12">
        <f>O4/O3</f>
        <v>5.69536231884058</v>
      </c>
      <c r="P5" s="12">
        <f t="shared" ref="P5" si="5">P4/P3</f>
        <v>19.992537313432834</v>
      </c>
      <c r="Q5" s="12">
        <f>Q4/Q3</f>
        <v>11.308211473565805</v>
      </c>
      <c r="R5" s="12">
        <f t="shared" ref="R5" si="6">R4/R3</f>
        <v>1.9951292618958414</v>
      </c>
      <c r="S5" s="12">
        <f t="shared" ref="S5:T5" si="7">S4/S3</f>
        <v>1.3260808257424066</v>
      </c>
      <c r="T5" s="12">
        <f t="shared" si="7"/>
        <v>1.3546050471783033</v>
      </c>
      <c r="U5" s="12">
        <f t="shared" ref="U5" si="8">U4/U3</f>
        <v>1.3989270568490035</v>
      </c>
      <c r="V5" s="12">
        <f t="shared" ref="V5" si="9">V4/V3</f>
        <v>1.4347889953468096</v>
      </c>
    </row>
    <row r="6" spans="1:22" x14ac:dyDescent="0.3">
      <c r="A6" s="27" t="s">
        <v>23</v>
      </c>
      <c r="B6" s="12" t="s">
        <v>17</v>
      </c>
      <c r="C6" s="23">
        <v>312.017</v>
      </c>
      <c r="D6" s="12">
        <v>217.68799999999999</v>
      </c>
      <c r="E6" s="12">
        <v>214.83199999999999</v>
      </c>
      <c r="F6" s="12">
        <v>199.16200000000001</v>
      </c>
      <c r="G6" s="12">
        <v>171.702</v>
      </c>
      <c r="H6" s="12">
        <v>312.017</v>
      </c>
      <c r="I6" s="12">
        <v>228.06299999999999</v>
      </c>
      <c r="J6" s="12">
        <v>222.642</v>
      </c>
      <c r="K6" s="12">
        <v>221.256</v>
      </c>
      <c r="L6" s="12">
        <v>196.13200000000001</v>
      </c>
      <c r="M6" s="12">
        <v>113.173</v>
      </c>
      <c r="N6" s="12">
        <v>105.631</v>
      </c>
      <c r="O6" s="12">
        <v>104.35599999999999</v>
      </c>
      <c r="P6" s="12">
        <v>100.76900000000001</v>
      </c>
      <c r="Q6" s="12">
        <v>101.206</v>
      </c>
      <c r="R6" s="12">
        <v>140.666</v>
      </c>
      <c r="S6" s="12">
        <v>242.40600000000001</v>
      </c>
      <c r="T6" s="12">
        <v>289.46199999999999</v>
      </c>
      <c r="U6" s="12">
        <v>300.97699999999998</v>
      </c>
      <c r="V6" s="12">
        <v>312.017</v>
      </c>
    </row>
    <row r="7" spans="1:22" x14ac:dyDescent="0.3">
      <c r="A7" s="28"/>
      <c r="B7" s="12" t="s">
        <v>18</v>
      </c>
      <c r="C7" s="23">
        <v>319.084</v>
      </c>
      <c r="D7" s="12">
        <v>212.35599999999999</v>
      </c>
      <c r="E7" s="12">
        <v>213.33199999999999</v>
      </c>
      <c r="F7" s="12">
        <v>205.37</v>
      </c>
      <c r="G7" s="12">
        <v>171.85900000000001</v>
      </c>
      <c r="H7" s="12">
        <v>319.084</v>
      </c>
      <c r="I7" s="12">
        <v>180.459</v>
      </c>
      <c r="J7" s="12">
        <v>173.71899999999999</v>
      </c>
      <c r="K7" s="12">
        <v>162.113</v>
      </c>
      <c r="L7" s="12">
        <v>123.985</v>
      </c>
      <c r="M7" s="12">
        <v>108.184</v>
      </c>
      <c r="N7" s="12">
        <v>102.873</v>
      </c>
      <c r="O7" s="12">
        <v>102.212</v>
      </c>
      <c r="P7" s="12">
        <v>100.673</v>
      </c>
      <c r="Q7" s="12">
        <v>100.235</v>
      </c>
      <c r="R7" s="12">
        <v>128.727</v>
      </c>
      <c r="S7" s="12">
        <v>212.083</v>
      </c>
      <c r="T7" s="12">
        <v>274.85000000000002</v>
      </c>
      <c r="U7" s="12">
        <v>297.31700000000001</v>
      </c>
      <c r="V7" s="12">
        <v>319.084</v>
      </c>
    </row>
    <row r="8" spans="1:22" x14ac:dyDescent="0.3">
      <c r="A8" s="29"/>
      <c r="B8" s="12" t="s">
        <v>19</v>
      </c>
      <c r="C8" s="23">
        <f>C7/C6</f>
        <v>1.0226494069233407</v>
      </c>
      <c r="D8" s="12">
        <f>D7/D6</f>
        <v>0.97550622909852636</v>
      </c>
      <c r="E8" s="12">
        <f>E7/E6</f>
        <v>0.99301779995531392</v>
      </c>
      <c r="F8" s="12">
        <f>F7/F6</f>
        <v>1.0311706048342555</v>
      </c>
      <c r="G8" s="12">
        <f>G7/G6</f>
        <v>1.0009143749053593</v>
      </c>
      <c r="H8" s="12">
        <f>H7/H6</f>
        <v>1.0226494069233407</v>
      </c>
      <c r="I8" s="12">
        <f t="shared" ref="I8" si="10">I7/I6</f>
        <v>0.79126820220728489</v>
      </c>
      <c r="J8" s="12">
        <f t="shared" ref="J8" si="11">J7/J6</f>
        <v>0.78026158586430228</v>
      </c>
      <c r="K8" s="12">
        <f t="shared" ref="K8" si="12">K7/K6</f>
        <v>0.73269425461908377</v>
      </c>
      <c r="L8" s="12">
        <f t="shared" ref="L8:M8" si="13">L7/L6</f>
        <v>0.63215079640242289</v>
      </c>
      <c r="M8" s="12">
        <f t="shared" si="13"/>
        <v>0.95591704735228367</v>
      </c>
      <c r="N8" s="12">
        <f t="shared" ref="M8:N8" si="14">N7/N6</f>
        <v>0.97389024055438278</v>
      </c>
      <c r="O8" s="12">
        <f>O7/O6</f>
        <v>0.97945494269615552</v>
      </c>
      <c r="P8" s="12">
        <f t="shared" ref="P8" si="15">P7/P6</f>
        <v>0.99904732606257873</v>
      </c>
      <c r="Q8" s="12">
        <f>Q7/Q6</f>
        <v>0.99040570717151155</v>
      </c>
      <c r="R8" s="12">
        <f t="shared" ref="R8" si="16">R7/R6</f>
        <v>0.91512519016677807</v>
      </c>
      <c r="S8" s="12">
        <f t="shared" ref="S8:T8" si="17">S7/S6</f>
        <v>0.87490821184294121</v>
      </c>
      <c r="T8" s="12">
        <f t="shared" si="17"/>
        <v>0.94952014426764142</v>
      </c>
      <c r="U8" s="12">
        <f t="shared" ref="U8" si="18">U7/U6</f>
        <v>0.98783960236164237</v>
      </c>
      <c r="V8" s="12">
        <f t="shared" ref="V8" si="19">V7/V6</f>
        <v>1.0226494069233407</v>
      </c>
    </row>
    <row r="9" spans="1:22" x14ac:dyDescent="0.3">
      <c r="A9" s="13" t="s">
        <v>2</v>
      </c>
      <c r="B9" s="12" t="s">
        <v>21</v>
      </c>
      <c r="C9" s="23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11533</v>
      </c>
      <c r="S9" s="12">
        <v>1532</v>
      </c>
      <c r="T9" s="12">
        <v>202</v>
      </c>
      <c r="U9" s="12">
        <v>43</v>
      </c>
      <c r="V9" s="12">
        <v>0</v>
      </c>
    </row>
    <row r="10" spans="1:22" x14ac:dyDescent="0.3">
      <c r="A10" s="17" t="s">
        <v>1</v>
      </c>
      <c r="B10" s="12" t="s">
        <v>22</v>
      </c>
      <c r="C10" s="23">
        <f>C9/50000</f>
        <v>0</v>
      </c>
      <c r="D10" s="12">
        <f>D9/50000</f>
        <v>0</v>
      </c>
      <c r="E10" s="12">
        <f>E9/50000</f>
        <v>0</v>
      </c>
      <c r="F10" s="12">
        <f>F9/50000</f>
        <v>0</v>
      </c>
      <c r="G10" s="12">
        <f>G9/50000</f>
        <v>0</v>
      </c>
      <c r="H10" s="12">
        <f>H9/50000</f>
        <v>0</v>
      </c>
      <c r="I10" s="12">
        <f t="shared" ref="I10" si="20">I9/50000</f>
        <v>0</v>
      </c>
      <c r="J10" s="12">
        <f t="shared" ref="J10" si="21">J9/50000</f>
        <v>0</v>
      </c>
      <c r="K10" s="12">
        <f t="shared" ref="K10" si="22">K9/50000</f>
        <v>0</v>
      </c>
      <c r="L10" s="12">
        <f t="shared" ref="L10" si="23">L9/50000</f>
        <v>0</v>
      </c>
      <c r="M10" s="12">
        <f t="shared" ref="M10" si="24">M9/50000</f>
        <v>0</v>
      </c>
      <c r="N10" s="12">
        <f t="shared" ref="N10" si="25">N9/50000</f>
        <v>0</v>
      </c>
      <c r="O10" s="12">
        <f>O9/50000</f>
        <v>0</v>
      </c>
      <c r="P10" s="12">
        <f t="shared" ref="P10" si="26">P9/50000</f>
        <v>0</v>
      </c>
      <c r="Q10" s="12">
        <f t="shared" ref="Q10" si="27">Q9/50000</f>
        <v>0</v>
      </c>
      <c r="R10" s="12">
        <f t="shared" ref="R10" si="28">R9/50000</f>
        <v>0.23066</v>
      </c>
      <c r="S10" s="12">
        <f t="shared" ref="S10:T10" si="29">S9/50000</f>
        <v>3.0640000000000001E-2</v>
      </c>
      <c r="T10" s="12">
        <f t="shared" si="29"/>
        <v>4.0400000000000002E-3</v>
      </c>
      <c r="U10" s="12">
        <f t="shared" ref="U10" si="30">U9/50000</f>
        <v>8.5999999999999998E-4</v>
      </c>
      <c r="V10" s="12">
        <f t="shared" ref="V10" si="31">V9/50000</f>
        <v>0</v>
      </c>
    </row>
    <row r="13" spans="1:22" x14ac:dyDescent="0.3">
      <c r="A13" t="s">
        <v>3</v>
      </c>
    </row>
    <row r="14" spans="1:22" x14ac:dyDescent="0.3">
      <c r="A14" s="7"/>
      <c r="B14" s="7"/>
      <c r="C14" s="7"/>
      <c r="D14" s="3" t="s">
        <v>7</v>
      </c>
      <c r="E14" s="4"/>
      <c r="F14" s="5" t="s">
        <v>9</v>
      </c>
      <c r="G14" s="1"/>
    </row>
    <row r="15" spans="1:22" x14ac:dyDescent="0.3">
      <c r="A15" s="8" t="s">
        <v>5</v>
      </c>
      <c r="B15" s="8" t="s">
        <v>6</v>
      </c>
      <c r="C15" s="11" t="s">
        <v>4</v>
      </c>
      <c r="D15" s="6" t="s">
        <v>0</v>
      </c>
      <c r="E15" s="9" t="s">
        <v>8</v>
      </c>
      <c r="F15" s="3" t="s">
        <v>0</v>
      </c>
      <c r="G15" s="7" t="s">
        <v>8</v>
      </c>
    </row>
    <row r="16" spans="1:22" x14ac:dyDescent="0.3">
      <c r="A16" s="13">
        <v>1</v>
      </c>
      <c r="B16" s="13">
        <v>1</v>
      </c>
      <c r="C16" s="14">
        <v>75</v>
      </c>
      <c r="D16" s="14">
        <v>150</v>
      </c>
      <c r="E16" s="14" t="s">
        <v>10</v>
      </c>
      <c r="F16" s="20">
        <v>100</v>
      </c>
      <c r="G16" s="14" t="s">
        <v>10</v>
      </c>
    </row>
    <row r="17" spans="1:7" x14ac:dyDescent="0.3">
      <c r="A17" s="15">
        <v>2</v>
      </c>
      <c r="B17" s="15">
        <v>1</v>
      </c>
      <c r="C17" s="16">
        <v>75</v>
      </c>
      <c r="D17" s="16">
        <v>150</v>
      </c>
      <c r="E17" s="16" t="s">
        <v>11</v>
      </c>
      <c r="F17" s="21">
        <v>100</v>
      </c>
      <c r="G17" s="16" t="s">
        <v>10</v>
      </c>
    </row>
    <row r="18" spans="1:7" x14ac:dyDescent="0.3">
      <c r="A18" s="15">
        <v>3</v>
      </c>
      <c r="B18" s="15">
        <v>1</v>
      </c>
      <c r="C18" s="16">
        <v>75</v>
      </c>
      <c r="D18" s="16">
        <v>150</v>
      </c>
      <c r="E18" s="16" t="s">
        <v>13</v>
      </c>
      <c r="F18" s="21">
        <v>100</v>
      </c>
      <c r="G18" s="16" t="s">
        <v>10</v>
      </c>
    </row>
    <row r="19" spans="1:7" x14ac:dyDescent="0.3">
      <c r="A19" s="15">
        <f t="shared" ref="A19:A35" si="32">A18+1</f>
        <v>4</v>
      </c>
      <c r="B19" s="15">
        <v>1</v>
      </c>
      <c r="C19" s="16">
        <v>75</v>
      </c>
      <c r="D19" s="16">
        <v>150</v>
      </c>
      <c r="E19" s="16" t="s">
        <v>14</v>
      </c>
      <c r="F19" s="21">
        <v>100</v>
      </c>
      <c r="G19" s="16" t="s">
        <v>10</v>
      </c>
    </row>
    <row r="20" spans="1:7" x14ac:dyDescent="0.3">
      <c r="A20" s="17">
        <v>5</v>
      </c>
      <c r="B20" s="17">
        <v>1</v>
      </c>
      <c r="C20" s="18">
        <v>75</v>
      </c>
      <c r="D20" s="18">
        <v>150</v>
      </c>
      <c r="E20" s="18" t="s">
        <v>12</v>
      </c>
      <c r="F20" s="22">
        <v>100</v>
      </c>
      <c r="G20" s="18" t="s">
        <v>10</v>
      </c>
    </row>
    <row r="21" spans="1:7" x14ac:dyDescent="0.3">
      <c r="A21" s="13">
        <v>6</v>
      </c>
      <c r="B21" s="13">
        <v>1</v>
      </c>
      <c r="C21" s="14">
        <v>75</v>
      </c>
      <c r="D21" s="14">
        <v>150</v>
      </c>
      <c r="E21" s="14" t="s">
        <v>10</v>
      </c>
      <c r="F21" s="20">
        <v>100</v>
      </c>
      <c r="G21" s="14" t="s">
        <v>10</v>
      </c>
    </row>
    <row r="22" spans="1:7" x14ac:dyDescent="0.3">
      <c r="A22" s="15">
        <v>7</v>
      </c>
      <c r="B22" s="15">
        <v>1</v>
      </c>
      <c r="C22" s="16">
        <v>75</v>
      </c>
      <c r="D22" s="16">
        <v>150</v>
      </c>
      <c r="E22" s="16" t="s">
        <v>10</v>
      </c>
      <c r="F22" s="21">
        <v>100</v>
      </c>
      <c r="G22" s="21" t="s">
        <v>11</v>
      </c>
    </row>
    <row r="23" spans="1:7" x14ac:dyDescent="0.3">
      <c r="A23" s="15">
        <f t="shared" si="32"/>
        <v>8</v>
      </c>
      <c r="B23" s="15">
        <v>1</v>
      </c>
      <c r="C23" s="16">
        <v>75</v>
      </c>
      <c r="D23" s="16">
        <v>150</v>
      </c>
      <c r="E23" s="16" t="s">
        <v>10</v>
      </c>
      <c r="F23" s="21">
        <v>100</v>
      </c>
      <c r="G23" s="21" t="s">
        <v>13</v>
      </c>
    </row>
    <row r="24" spans="1:7" x14ac:dyDescent="0.3">
      <c r="A24" s="15">
        <f t="shared" si="32"/>
        <v>9</v>
      </c>
      <c r="B24" s="15">
        <v>1</v>
      </c>
      <c r="C24" s="16">
        <v>75</v>
      </c>
      <c r="D24" s="16">
        <v>150</v>
      </c>
      <c r="E24" s="16" t="s">
        <v>10</v>
      </c>
      <c r="F24" s="21">
        <v>100</v>
      </c>
      <c r="G24" s="21" t="s">
        <v>14</v>
      </c>
    </row>
    <row r="25" spans="1:7" x14ac:dyDescent="0.3">
      <c r="A25" s="18">
        <f t="shared" si="32"/>
        <v>10</v>
      </c>
      <c r="B25" s="22">
        <v>1</v>
      </c>
      <c r="C25" s="22">
        <v>75</v>
      </c>
      <c r="D25" s="18">
        <v>150</v>
      </c>
      <c r="E25" s="22" t="s">
        <v>10</v>
      </c>
      <c r="F25" s="22">
        <v>100</v>
      </c>
      <c r="G25" s="22" t="s">
        <v>12</v>
      </c>
    </row>
    <row r="26" spans="1:7" x14ac:dyDescent="0.3">
      <c r="A26" s="15">
        <f t="shared" si="32"/>
        <v>11</v>
      </c>
      <c r="B26" s="15">
        <v>2</v>
      </c>
      <c r="C26" s="16">
        <v>75</v>
      </c>
      <c r="D26" s="16">
        <v>150</v>
      </c>
      <c r="E26" s="16" t="s">
        <v>10</v>
      </c>
      <c r="F26" s="21">
        <v>100</v>
      </c>
      <c r="G26" s="16" t="s">
        <v>10</v>
      </c>
    </row>
    <row r="27" spans="1:7" x14ac:dyDescent="0.3">
      <c r="A27" s="15">
        <f t="shared" si="32"/>
        <v>12</v>
      </c>
      <c r="B27" s="15">
        <v>2</v>
      </c>
      <c r="C27" s="16">
        <v>75</v>
      </c>
      <c r="D27" s="16">
        <v>150</v>
      </c>
      <c r="E27" s="16" t="s">
        <v>11</v>
      </c>
      <c r="F27" s="21">
        <v>100</v>
      </c>
      <c r="G27" s="16" t="s">
        <v>10</v>
      </c>
    </row>
    <row r="28" spans="1:7" x14ac:dyDescent="0.3">
      <c r="A28" s="15">
        <f t="shared" si="32"/>
        <v>13</v>
      </c>
      <c r="B28" s="15">
        <v>2</v>
      </c>
      <c r="C28" s="16">
        <v>75</v>
      </c>
      <c r="D28" s="16">
        <v>150</v>
      </c>
      <c r="E28" s="16" t="s">
        <v>13</v>
      </c>
      <c r="F28" s="21">
        <v>100</v>
      </c>
      <c r="G28" s="16" t="s">
        <v>10</v>
      </c>
    </row>
    <row r="29" spans="1:7" x14ac:dyDescent="0.3">
      <c r="A29" s="15">
        <f t="shared" si="32"/>
        <v>14</v>
      </c>
      <c r="B29" s="15">
        <v>2</v>
      </c>
      <c r="C29" s="16">
        <v>75</v>
      </c>
      <c r="D29" s="16">
        <v>150</v>
      </c>
      <c r="E29" s="16" t="s">
        <v>14</v>
      </c>
      <c r="F29" s="21">
        <v>100</v>
      </c>
      <c r="G29" s="16" t="s">
        <v>10</v>
      </c>
    </row>
    <row r="30" spans="1:7" x14ac:dyDescent="0.3">
      <c r="A30" s="17">
        <f t="shared" si="32"/>
        <v>15</v>
      </c>
      <c r="B30" s="17">
        <v>2</v>
      </c>
      <c r="C30" s="18">
        <v>75</v>
      </c>
      <c r="D30" s="18">
        <v>150</v>
      </c>
      <c r="E30" s="18" t="s">
        <v>12</v>
      </c>
      <c r="F30" s="22">
        <v>100</v>
      </c>
      <c r="G30" s="18" t="s">
        <v>10</v>
      </c>
    </row>
    <row r="31" spans="1:7" x14ac:dyDescent="0.3">
      <c r="A31" s="13">
        <f t="shared" si="32"/>
        <v>16</v>
      </c>
      <c r="B31" s="14">
        <v>1</v>
      </c>
      <c r="C31" s="16">
        <v>1</v>
      </c>
      <c r="D31" s="14">
        <v>150</v>
      </c>
      <c r="E31" s="14" t="s">
        <v>10</v>
      </c>
      <c r="F31" s="20">
        <v>100</v>
      </c>
      <c r="G31" s="14" t="s">
        <v>10</v>
      </c>
    </row>
    <row r="32" spans="1:7" x14ac:dyDescent="0.3">
      <c r="A32" s="15">
        <f t="shared" si="32"/>
        <v>17</v>
      </c>
      <c r="B32" s="16">
        <v>1</v>
      </c>
      <c r="C32" s="16">
        <v>5</v>
      </c>
      <c r="D32" s="16">
        <v>150</v>
      </c>
      <c r="E32" s="16" t="s">
        <v>13</v>
      </c>
      <c r="F32" s="21">
        <v>100</v>
      </c>
      <c r="G32" s="16" t="s">
        <v>10</v>
      </c>
    </row>
    <row r="33" spans="1:8" x14ac:dyDescent="0.3">
      <c r="A33" s="15">
        <f t="shared" si="32"/>
        <v>18</v>
      </c>
      <c r="B33" s="16">
        <v>1</v>
      </c>
      <c r="C33" s="16">
        <v>10</v>
      </c>
      <c r="D33" s="16">
        <v>150</v>
      </c>
      <c r="E33" s="16" t="s">
        <v>14</v>
      </c>
      <c r="F33" s="21">
        <v>100</v>
      </c>
      <c r="G33" s="16" t="s">
        <v>10</v>
      </c>
    </row>
    <row r="34" spans="1:8" x14ac:dyDescent="0.3">
      <c r="A34" s="15">
        <f t="shared" si="32"/>
        <v>19</v>
      </c>
      <c r="B34" s="16">
        <v>1</v>
      </c>
      <c r="C34" s="16">
        <v>15</v>
      </c>
      <c r="D34" s="16">
        <v>150</v>
      </c>
      <c r="E34" s="16" t="s">
        <v>11</v>
      </c>
      <c r="F34" s="21">
        <v>100</v>
      </c>
      <c r="G34" s="16" t="s">
        <v>10</v>
      </c>
    </row>
    <row r="35" spans="1:8" x14ac:dyDescent="0.3">
      <c r="A35" s="17">
        <f t="shared" si="32"/>
        <v>20</v>
      </c>
      <c r="B35" s="18">
        <v>1</v>
      </c>
      <c r="C35" s="18">
        <v>30</v>
      </c>
      <c r="D35" s="18">
        <v>150</v>
      </c>
      <c r="E35" s="18" t="s">
        <v>12</v>
      </c>
      <c r="F35" s="22">
        <v>100</v>
      </c>
      <c r="G35" s="18" t="s">
        <v>10</v>
      </c>
    </row>
    <row r="36" spans="1:8" x14ac:dyDescent="0.3">
      <c r="A36" s="2"/>
      <c r="B36" s="10"/>
      <c r="C36" s="10"/>
      <c r="D36" s="10"/>
      <c r="E36" s="10"/>
      <c r="F36" s="10"/>
      <c r="G36" s="10"/>
      <c r="H36" s="10"/>
    </row>
    <row r="37" spans="1:8" x14ac:dyDescent="0.3">
      <c r="A37" s="10"/>
      <c r="B37" s="10"/>
      <c r="C37" s="10"/>
      <c r="D37" s="10"/>
      <c r="E37" s="10"/>
      <c r="F37" s="10"/>
      <c r="G37" s="10"/>
    </row>
    <row r="38" spans="1:8" x14ac:dyDescent="0.3">
      <c r="A38" s="10"/>
      <c r="B38" s="10"/>
      <c r="C38" s="10"/>
      <c r="D38" s="10"/>
      <c r="E38" s="10"/>
      <c r="F38" s="10"/>
      <c r="G38" s="10"/>
    </row>
    <row r="39" spans="1:8" x14ac:dyDescent="0.3">
      <c r="A39" s="10"/>
      <c r="B39" s="10"/>
      <c r="C39" s="10"/>
      <c r="D39" s="10"/>
      <c r="E39" s="10"/>
      <c r="F39" s="10"/>
      <c r="G39" s="10"/>
    </row>
    <row r="40" spans="1:8" x14ac:dyDescent="0.3">
      <c r="A40" s="10"/>
      <c r="B40" s="10"/>
      <c r="C40" s="10"/>
      <c r="D40" s="10"/>
      <c r="E40" s="10"/>
      <c r="F40" s="10"/>
      <c r="G40" s="10"/>
    </row>
    <row r="41" spans="1:8" x14ac:dyDescent="0.3">
      <c r="A41" s="10"/>
      <c r="B41" s="10"/>
      <c r="C41" s="10"/>
      <c r="D41" s="10"/>
      <c r="E41" s="10"/>
      <c r="F41" s="10"/>
      <c r="G41" s="10"/>
    </row>
    <row r="42" spans="1:8" x14ac:dyDescent="0.3">
      <c r="A42" s="10"/>
      <c r="B42" s="10"/>
      <c r="C42" s="10"/>
      <c r="D42" s="10"/>
      <c r="E42" s="10"/>
      <c r="F42" s="10"/>
      <c r="G42" s="10"/>
    </row>
  </sheetData>
  <mergeCells count="3">
    <mergeCell ref="A1:B1"/>
    <mergeCell ref="A6:A8"/>
    <mergeCell ref="A3:A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2016-11-14T13:24:49Z</dcterms:modified>
</cp:coreProperties>
</file>