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NAMBAL\Desktop\"/>
    </mc:Choice>
  </mc:AlternateContent>
  <xr:revisionPtr revIDLastSave="0" documentId="13_ncr:1_{4762DDBB-2595-4532-9482-4A9987A81F28}" xr6:coauthVersionLast="47" xr6:coauthVersionMax="47" xr10:uidLastSave="{00000000-0000-0000-0000-000000000000}"/>
  <bookViews>
    <workbookView xWindow="-108" yWindow="-108" windowWidth="23256" windowHeight="13176" activeTab="1" xr2:uid="{325BE28C-474B-4C7E-A178-A461D911BBB0}"/>
  </bookViews>
  <sheets>
    <sheet name="MOCK_DATA (1)" sheetId="1" r:id="rId1"/>
    <sheet name="ANSWERS SHEET" sheetId="2" r:id="rId2"/>
    <sheet name="Sheet2" sheetId="3" r:id="rId3"/>
    <sheet name="Sheet5" sheetId="6" r:id="rId4"/>
    <sheet name="Sheet9" sheetId="10" r:id="rId5"/>
    <sheet name="Sheet4" sheetId="5" r:id="rId6"/>
    <sheet name="Sheet8" sheetId="9" r:id="rId7"/>
    <sheet name="Sheet3" sheetId="13" r:id="rId8"/>
  </sheets>
  <definedNames>
    <definedName name="_xlnm._FilterDatabase" localSheetId="1" hidden="1">'ANSWERS SHEET'!$A$1:$A$32</definedName>
    <definedName name="_xlnm._FilterDatabase" localSheetId="0" hidden="1">'MOCK_DATA (1)'!$D$1:$D$1005</definedName>
  </definedNames>
  <calcPr calcId="191029"/>
  <pivotCaches>
    <pivotCache cacheId="0" r:id="rId9"/>
    <pivotCache cacheId="1" r:id="rId10"/>
    <pivotCache cacheId="2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2" l="1"/>
  <c r="P14" i="2" a="1"/>
  <c r="P14" i="2" s="1"/>
  <c r="P2" i="2" a="1"/>
  <c r="P2" i="2" s="1"/>
  <c r="E2" i="2" a="1"/>
  <c r="E2" i="2" s="1"/>
  <c r="R2" i="9" a="1"/>
  <c r="R2" i="9" s="1"/>
  <c r="J1002" i="9"/>
  <c r="P1001" i="9"/>
  <c r="O1001" i="9"/>
  <c r="N1001" i="9"/>
  <c r="M1001" i="9"/>
  <c r="L1001" i="9"/>
  <c r="K1001" i="9"/>
  <c r="P1000" i="9"/>
  <c r="O1000" i="9"/>
  <c r="N1000" i="9"/>
  <c r="M1000" i="9"/>
  <c r="L1000" i="9"/>
  <c r="K1000" i="9"/>
  <c r="P999" i="9"/>
  <c r="O999" i="9"/>
  <c r="N999" i="9"/>
  <c r="M999" i="9"/>
  <c r="L999" i="9"/>
  <c r="K999" i="9"/>
  <c r="P998" i="9"/>
  <c r="O998" i="9"/>
  <c r="N998" i="9"/>
  <c r="M998" i="9"/>
  <c r="L998" i="9"/>
  <c r="K998" i="9"/>
  <c r="P997" i="9"/>
  <c r="O997" i="9"/>
  <c r="N997" i="9"/>
  <c r="M997" i="9"/>
  <c r="L997" i="9"/>
  <c r="K997" i="9"/>
  <c r="P996" i="9"/>
  <c r="O996" i="9"/>
  <c r="N996" i="9"/>
  <c r="M996" i="9"/>
  <c r="L996" i="9"/>
  <c r="K996" i="9"/>
  <c r="P995" i="9"/>
  <c r="O995" i="9"/>
  <c r="N995" i="9"/>
  <c r="M995" i="9"/>
  <c r="L995" i="9"/>
  <c r="K995" i="9"/>
  <c r="P994" i="9"/>
  <c r="O994" i="9"/>
  <c r="N994" i="9"/>
  <c r="M994" i="9"/>
  <c r="L994" i="9"/>
  <c r="K994" i="9"/>
  <c r="P993" i="9"/>
  <c r="O993" i="9"/>
  <c r="N993" i="9"/>
  <c r="M993" i="9"/>
  <c r="L993" i="9"/>
  <c r="K993" i="9"/>
  <c r="P992" i="9"/>
  <c r="O992" i="9"/>
  <c r="N992" i="9"/>
  <c r="M992" i="9"/>
  <c r="L992" i="9"/>
  <c r="K992" i="9"/>
  <c r="P991" i="9"/>
  <c r="O991" i="9"/>
  <c r="N991" i="9"/>
  <c r="M991" i="9"/>
  <c r="L991" i="9"/>
  <c r="K991" i="9"/>
  <c r="P990" i="9"/>
  <c r="O990" i="9"/>
  <c r="N990" i="9"/>
  <c r="M990" i="9"/>
  <c r="L990" i="9"/>
  <c r="K990" i="9"/>
  <c r="P989" i="9"/>
  <c r="O989" i="9"/>
  <c r="N989" i="9"/>
  <c r="M989" i="9"/>
  <c r="L989" i="9"/>
  <c r="K989" i="9"/>
  <c r="P988" i="9"/>
  <c r="O988" i="9"/>
  <c r="N988" i="9"/>
  <c r="M988" i="9"/>
  <c r="L988" i="9"/>
  <c r="K988" i="9"/>
  <c r="P987" i="9"/>
  <c r="O987" i="9"/>
  <c r="N987" i="9"/>
  <c r="M987" i="9"/>
  <c r="L987" i="9"/>
  <c r="K987" i="9"/>
  <c r="P986" i="9"/>
  <c r="O986" i="9"/>
  <c r="N986" i="9"/>
  <c r="M986" i="9"/>
  <c r="L986" i="9"/>
  <c r="K986" i="9"/>
  <c r="P985" i="9"/>
  <c r="O985" i="9"/>
  <c r="N985" i="9"/>
  <c r="M985" i="9"/>
  <c r="L985" i="9"/>
  <c r="K985" i="9"/>
  <c r="P984" i="9"/>
  <c r="O984" i="9"/>
  <c r="N984" i="9"/>
  <c r="M984" i="9"/>
  <c r="L984" i="9"/>
  <c r="K984" i="9"/>
  <c r="P983" i="9"/>
  <c r="O983" i="9"/>
  <c r="N983" i="9"/>
  <c r="M983" i="9"/>
  <c r="L983" i="9"/>
  <c r="K983" i="9"/>
  <c r="P982" i="9"/>
  <c r="O982" i="9"/>
  <c r="N982" i="9"/>
  <c r="M982" i="9"/>
  <c r="L982" i="9"/>
  <c r="K982" i="9"/>
  <c r="P981" i="9"/>
  <c r="O981" i="9"/>
  <c r="N981" i="9"/>
  <c r="M981" i="9"/>
  <c r="L981" i="9"/>
  <c r="K981" i="9"/>
  <c r="P980" i="9"/>
  <c r="O980" i="9"/>
  <c r="N980" i="9"/>
  <c r="M980" i="9"/>
  <c r="L980" i="9"/>
  <c r="K980" i="9"/>
  <c r="P979" i="9"/>
  <c r="O979" i="9"/>
  <c r="N979" i="9"/>
  <c r="M979" i="9"/>
  <c r="L979" i="9"/>
  <c r="K979" i="9"/>
  <c r="P978" i="9"/>
  <c r="O978" i="9"/>
  <c r="N978" i="9"/>
  <c r="M978" i="9"/>
  <c r="L978" i="9"/>
  <c r="K978" i="9"/>
  <c r="P977" i="9"/>
  <c r="O977" i="9"/>
  <c r="N977" i="9"/>
  <c r="M977" i="9"/>
  <c r="L977" i="9"/>
  <c r="K977" i="9"/>
  <c r="P976" i="9"/>
  <c r="O976" i="9"/>
  <c r="N976" i="9"/>
  <c r="M976" i="9"/>
  <c r="L976" i="9"/>
  <c r="K976" i="9"/>
  <c r="P975" i="9"/>
  <c r="O975" i="9"/>
  <c r="N975" i="9"/>
  <c r="M975" i="9"/>
  <c r="L975" i="9"/>
  <c r="K975" i="9"/>
  <c r="P974" i="9"/>
  <c r="O974" i="9"/>
  <c r="N974" i="9"/>
  <c r="M974" i="9"/>
  <c r="L974" i="9"/>
  <c r="K974" i="9"/>
  <c r="P973" i="9"/>
  <c r="O973" i="9"/>
  <c r="N973" i="9"/>
  <c r="M973" i="9"/>
  <c r="L973" i="9"/>
  <c r="K973" i="9"/>
  <c r="P972" i="9"/>
  <c r="O972" i="9"/>
  <c r="N972" i="9"/>
  <c r="M972" i="9"/>
  <c r="L972" i="9"/>
  <c r="K972" i="9"/>
  <c r="P971" i="9"/>
  <c r="O971" i="9"/>
  <c r="N971" i="9"/>
  <c r="M971" i="9"/>
  <c r="L971" i="9"/>
  <c r="K971" i="9"/>
  <c r="P970" i="9"/>
  <c r="O970" i="9"/>
  <c r="N970" i="9"/>
  <c r="M970" i="9"/>
  <c r="L970" i="9"/>
  <c r="K970" i="9"/>
  <c r="P969" i="9"/>
  <c r="O969" i="9"/>
  <c r="N969" i="9"/>
  <c r="M969" i="9"/>
  <c r="L969" i="9"/>
  <c r="K969" i="9"/>
  <c r="P968" i="9"/>
  <c r="O968" i="9"/>
  <c r="N968" i="9"/>
  <c r="M968" i="9"/>
  <c r="L968" i="9"/>
  <c r="K968" i="9"/>
  <c r="P967" i="9"/>
  <c r="O967" i="9"/>
  <c r="N967" i="9"/>
  <c r="M967" i="9"/>
  <c r="L967" i="9"/>
  <c r="K967" i="9"/>
  <c r="P966" i="9"/>
  <c r="O966" i="9"/>
  <c r="N966" i="9"/>
  <c r="M966" i="9"/>
  <c r="L966" i="9"/>
  <c r="K966" i="9"/>
  <c r="P965" i="9"/>
  <c r="O965" i="9"/>
  <c r="N965" i="9"/>
  <c r="M965" i="9"/>
  <c r="L965" i="9"/>
  <c r="K965" i="9"/>
  <c r="P964" i="9"/>
  <c r="O964" i="9"/>
  <c r="N964" i="9"/>
  <c r="M964" i="9"/>
  <c r="L964" i="9"/>
  <c r="K964" i="9"/>
  <c r="P963" i="9"/>
  <c r="O963" i="9"/>
  <c r="N963" i="9"/>
  <c r="M963" i="9"/>
  <c r="L963" i="9"/>
  <c r="K963" i="9"/>
  <c r="P962" i="9"/>
  <c r="O962" i="9"/>
  <c r="N962" i="9"/>
  <c r="M962" i="9"/>
  <c r="L962" i="9"/>
  <c r="K962" i="9"/>
  <c r="P961" i="9"/>
  <c r="O961" i="9"/>
  <c r="N961" i="9"/>
  <c r="M961" i="9"/>
  <c r="L961" i="9"/>
  <c r="K961" i="9"/>
  <c r="P960" i="9"/>
  <c r="O960" i="9"/>
  <c r="N960" i="9"/>
  <c r="M960" i="9"/>
  <c r="L960" i="9"/>
  <c r="K960" i="9"/>
  <c r="P959" i="9"/>
  <c r="O959" i="9"/>
  <c r="N959" i="9"/>
  <c r="M959" i="9"/>
  <c r="L959" i="9"/>
  <c r="K959" i="9"/>
  <c r="P958" i="9"/>
  <c r="O958" i="9"/>
  <c r="N958" i="9"/>
  <c r="M958" i="9"/>
  <c r="L958" i="9"/>
  <c r="K958" i="9"/>
  <c r="P957" i="9"/>
  <c r="O957" i="9"/>
  <c r="N957" i="9"/>
  <c r="M957" i="9"/>
  <c r="L957" i="9"/>
  <c r="K957" i="9"/>
  <c r="P956" i="9"/>
  <c r="O956" i="9"/>
  <c r="N956" i="9"/>
  <c r="M956" i="9"/>
  <c r="L956" i="9"/>
  <c r="K956" i="9"/>
  <c r="P955" i="9"/>
  <c r="O955" i="9"/>
  <c r="N955" i="9"/>
  <c r="M955" i="9"/>
  <c r="L955" i="9"/>
  <c r="K955" i="9"/>
  <c r="P954" i="9"/>
  <c r="O954" i="9"/>
  <c r="N954" i="9"/>
  <c r="M954" i="9"/>
  <c r="L954" i="9"/>
  <c r="K954" i="9"/>
  <c r="P953" i="9"/>
  <c r="O953" i="9"/>
  <c r="N953" i="9"/>
  <c r="M953" i="9"/>
  <c r="L953" i="9"/>
  <c r="K953" i="9"/>
  <c r="P952" i="9"/>
  <c r="O952" i="9"/>
  <c r="N952" i="9"/>
  <c r="M952" i="9"/>
  <c r="L952" i="9"/>
  <c r="K952" i="9"/>
  <c r="P951" i="9"/>
  <c r="O951" i="9"/>
  <c r="N951" i="9"/>
  <c r="M951" i="9"/>
  <c r="L951" i="9"/>
  <c r="K951" i="9"/>
  <c r="P950" i="9"/>
  <c r="O950" i="9"/>
  <c r="N950" i="9"/>
  <c r="M950" i="9"/>
  <c r="L950" i="9"/>
  <c r="K950" i="9"/>
  <c r="P949" i="9"/>
  <c r="O949" i="9"/>
  <c r="N949" i="9"/>
  <c r="M949" i="9"/>
  <c r="L949" i="9"/>
  <c r="K949" i="9"/>
  <c r="P948" i="9"/>
  <c r="O948" i="9"/>
  <c r="N948" i="9"/>
  <c r="M948" i="9"/>
  <c r="L948" i="9"/>
  <c r="K948" i="9"/>
  <c r="P947" i="9"/>
  <c r="O947" i="9"/>
  <c r="N947" i="9"/>
  <c r="M947" i="9"/>
  <c r="L947" i="9"/>
  <c r="K947" i="9"/>
  <c r="P946" i="9"/>
  <c r="O946" i="9"/>
  <c r="N946" i="9"/>
  <c r="M946" i="9"/>
  <c r="L946" i="9"/>
  <c r="K946" i="9"/>
  <c r="P945" i="9"/>
  <c r="O945" i="9"/>
  <c r="N945" i="9"/>
  <c r="M945" i="9"/>
  <c r="L945" i="9"/>
  <c r="K945" i="9"/>
  <c r="P944" i="9"/>
  <c r="O944" i="9"/>
  <c r="N944" i="9"/>
  <c r="M944" i="9"/>
  <c r="L944" i="9"/>
  <c r="K944" i="9"/>
  <c r="P943" i="9"/>
  <c r="O943" i="9"/>
  <c r="N943" i="9"/>
  <c r="M943" i="9"/>
  <c r="L943" i="9"/>
  <c r="K943" i="9"/>
  <c r="P942" i="9"/>
  <c r="O942" i="9"/>
  <c r="N942" i="9"/>
  <c r="M942" i="9"/>
  <c r="L942" i="9"/>
  <c r="K942" i="9"/>
  <c r="P941" i="9"/>
  <c r="O941" i="9"/>
  <c r="N941" i="9"/>
  <c r="M941" i="9"/>
  <c r="L941" i="9"/>
  <c r="K941" i="9"/>
  <c r="P940" i="9"/>
  <c r="O940" i="9"/>
  <c r="N940" i="9"/>
  <c r="M940" i="9"/>
  <c r="L940" i="9"/>
  <c r="K940" i="9"/>
  <c r="P939" i="9"/>
  <c r="O939" i="9"/>
  <c r="N939" i="9"/>
  <c r="M939" i="9"/>
  <c r="L939" i="9"/>
  <c r="K939" i="9"/>
  <c r="P938" i="9"/>
  <c r="O938" i="9"/>
  <c r="N938" i="9"/>
  <c r="M938" i="9"/>
  <c r="L938" i="9"/>
  <c r="K938" i="9"/>
  <c r="P937" i="9"/>
  <c r="O937" i="9"/>
  <c r="N937" i="9"/>
  <c r="M937" i="9"/>
  <c r="L937" i="9"/>
  <c r="K937" i="9"/>
  <c r="P936" i="9"/>
  <c r="O936" i="9"/>
  <c r="N936" i="9"/>
  <c r="M936" i="9"/>
  <c r="L936" i="9"/>
  <c r="K936" i="9"/>
  <c r="P935" i="9"/>
  <c r="O935" i="9"/>
  <c r="N935" i="9"/>
  <c r="M935" i="9"/>
  <c r="L935" i="9"/>
  <c r="K935" i="9"/>
  <c r="P934" i="9"/>
  <c r="O934" i="9"/>
  <c r="N934" i="9"/>
  <c r="M934" i="9"/>
  <c r="L934" i="9"/>
  <c r="K934" i="9"/>
  <c r="P933" i="9"/>
  <c r="O933" i="9"/>
  <c r="N933" i="9"/>
  <c r="M933" i="9"/>
  <c r="L933" i="9"/>
  <c r="K933" i="9"/>
  <c r="P932" i="9"/>
  <c r="O932" i="9"/>
  <c r="N932" i="9"/>
  <c r="M932" i="9"/>
  <c r="L932" i="9"/>
  <c r="K932" i="9"/>
  <c r="P931" i="9"/>
  <c r="O931" i="9"/>
  <c r="N931" i="9"/>
  <c r="M931" i="9"/>
  <c r="L931" i="9"/>
  <c r="K931" i="9"/>
  <c r="P930" i="9"/>
  <c r="O930" i="9"/>
  <c r="N930" i="9"/>
  <c r="M930" i="9"/>
  <c r="L930" i="9"/>
  <c r="K930" i="9"/>
  <c r="P929" i="9"/>
  <c r="O929" i="9"/>
  <c r="N929" i="9"/>
  <c r="M929" i="9"/>
  <c r="L929" i="9"/>
  <c r="K929" i="9"/>
  <c r="P928" i="9"/>
  <c r="O928" i="9"/>
  <c r="N928" i="9"/>
  <c r="M928" i="9"/>
  <c r="L928" i="9"/>
  <c r="K928" i="9"/>
  <c r="P927" i="9"/>
  <c r="O927" i="9"/>
  <c r="N927" i="9"/>
  <c r="M927" i="9"/>
  <c r="L927" i="9"/>
  <c r="K927" i="9"/>
  <c r="P926" i="9"/>
  <c r="O926" i="9"/>
  <c r="N926" i="9"/>
  <c r="M926" i="9"/>
  <c r="L926" i="9"/>
  <c r="K926" i="9"/>
  <c r="P925" i="9"/>
  <c r="O925" i="9"/>
  <c r="N925" i="9"/>
  <c r="M925" i="9"/>
  <c r="L925" i="9"/>
  <c r="K925" i="9"/>
  <c r="P924" i="9"/>
  <c r="O924" i="9"/>
  <c r="N924" i="9"/>
  <c r="M924" i="9"/>
  <c r="L924" i="9"/>
  <c r="K924" i="9"/>
  <c r="P923" i="9"/>
  <c r="O923" i="9"/>
  <c r="N923" i="9"/>
  <c r="M923" i="9"/>
  <c r="L923" i="9"/>
  <c r="K923" i="9"/>
  <c r="P922" i="9"/>
  <c r="O922" i="9"/>
  <c r="N922" i="9"/>
  <c r="M922" i="9"/>
  <c r="L922" i="9"/>
  <c r="K922" i="9"/>
  <c r="P921" i="9"/>
  <c r="O921" i="9"/>
  <c r="N921" i="9"/>
  <c r="M921" i="9"/>
  <c r="L921" i="9"/>
  <c r="K921" i="9"/>
  <c r="P920" i="9"/>
  <c r="O920" i="9"/>
  <c r="N920" i="9"/>
  <c r="M920" i="9"/>
  <c r="L920" i="9"/>
  <c r="K920" i="9"/>
  <c r="P919" i="9"/>
  <c r="O919" i="9"/>
  <c r="N919" i="9"/>
  <c r="M919" i="9"/>
  <c r="L919" i="9"/>
  <c r="K919" i="9"/>
  <c r="P918" i="9"/>
  <c r="O918" i="9"/>
  <c r="N918" i="9"/>
  <c r="M918" i="9"/>
  <c r="L918" i="9"/>
  <c r="K918" i="9"/>
  <c r="P917" i="9"/>
  <c r="O917" i="9"/>
  <c r="N917" i="9"/>
  <c r="M917" i="9"/>
  <c r="L917" i="9"/>
  <c r="K917" i="9"/>
  <c r="P916" i="9"/>
  <c r="O916" i="9"/>
  <c r="N916" i="9"/>
  <c r="M916" i="9"/>
  <c r="L916" i="9"/>
  <c r="K916" i="9"/>
  <c r="P915" i="9"/>
  <c r="O915" i="9"/>
  <c r="N915" i="9"/>
  <c r="M915" i="9"/>
  <c r="L915" i="9"/>
  <c r="K915" i="9"/>
  <c r="P914" i="9"/>
  <c r="O914" i="9"/>
  <c r="N914" i="9"/>
  <c r="M914" i="9"/>
  <c r="L914" i="9"/>
  <c r="K914" i="9"/>
  <c r="P913" i="9"/>
  <c r="O913" i="9"/>
  <c r="N913" i="9"/>
  <c r="M913" i="9"/>
  <c r="L913" i="9"/>
  <c r="K913" i="9"/>
  <c r="P912" i="9"/>
  <c r="O912" i="9"/>
  <c r="N912" i="9"/>
  <c r="M912" i="9"/>
  <c r="L912" i="9"/>
  <c r="K912" i="9"/>
  <c r="P911" i="9"/>
  <c r="O911" i="9"/>
  <c r="N911" i="9"/>
  <c r="M911" i="9"/>
  <c r="L911" i="9"/>
  <c r="K911" i="9"/>
  <c r="P910" i="9"/>
  <c r="O910" i="9"/>
  <c r="N910" i="9"/>
  <c r="M910" i="9"/>
  <c r="L910" i="9"/>
  <c r="K910" i="9"/>
  <c r="P909" i="9"/>
  <c r="O909" i="9"/>
  <c r="N909" i="9"/>
  <c r="M909" i="9"/>
  <c r="L909" i="9"/>
  <c r="K909" i="9"/>
  <c r="P908" i="9"/>
  <c r="O908" i="9"/>
  <c r="N908" i="9"/>
  <c r="M908" i="9"/>
  <c r="L908" i="9"/>
  <c r="K908" i="9"/>
  <c r="P907" i="9"/>
  <c r="O907" i="9"/>
  <c r="N907" i="9"/>
  <c r="M907" i="9"/>
  <c r="L907" i="9"/>
  <c r="K907" i="9"/>
  <c r="P906" i="9"/>
  <c r="O906" i="9"/>
  <c r="N906" i="9"/>
  <c r="M906" i="9"/>
  <c r="L906" i="9"/>
  <c r="K906" i="9"/>
  <c r="P905" i="9"/>
  <c r="O905" i="9"/>
  <c r="N905" i="9"/>
  <c r="M905" i="9"/>
  <c r="L905" i="9"/>
  <c r="K905" i="9"/>
  <c r="P904" i="9"/>
  <c r="O904" i="9"/>
  <c r="N904" i="9"/>
  <c r="M904" i="9"/>
  <c r="L904" i="9"/>
  <c r="K904" i="9"/>
  <c r="P903" i="9"/>
  <c r="O903" i="9"/>
  <c r="N903" i="9"/>
  <c r="M903" i="9"/>
  <c r="L903" i="9"/>
  <c r="K903" i="9"/>
  <c r="P902" i="9"/>
  <c r="O902" i="9"/>
  <c r="N902" i="9"/>
  <c r="M902" i="9"/>
  <c r="L902" i="9"/>
  <c r="K902" i="9"/>
  <c r="P901" i="9"/>
  <c r="O901" i="9"/>
  <c r="N901" i="9"/>
  <c r="M901" i="9"/>
  <c r="L901" i="9"/>
  <c r="K901" i="9"/>
  <c r="P900" i="9"/>
  <c r="O900" i="9"/>
  <c r="N900" i="9"/>
  <c r="M900" i="9"/>
  <c r="L900" i="9"/>
  <c r="K900" i="9"/>
  <c r="P899" i="9"/>
  <c r="O899" i="9"/>
  <c r="N899" i="9"/>
  <c r="M899" i="9"/>
  <c r="L899" i="9"/>
  <c r="K899" i="9"/>
  <c r="P898" i="9"/>
  <c r="O898" i="9"/>
  <c r="N898" i="9"/>
  <c r="M898" i="9"/>
  <c r="L898" i="9"/>
  <c r="K898" i="9"/>
  <c r="P897" i="9"/>
  <c r="O897" i="9"/>
  <c r="N897" i="9"/>
  <c r="M897" i="9"/>
  <c r="L897" i="9"/>
  <c r="K897" i="9"/>
  <c r="P896" i="9"/>
  <c r="O896" i="9"/>
  <c r="N896" i="9"/>
  <c r="M896" i="9"/>
  <c r="L896" i="9"/>
  <c r="K896" i="9"/>
  <c r="P895" i="9"/>
  <c r="O895" i="9"/>
  <c r="N895" i="9"/>
  <c r="M895" i="9"/>
  <c r="L895" i="9"/>
  <c r="K895" i="9"/>
  <c r="P894" i="9"/>
  <c r="O894" i="9"/>
  <c r="N894" i="9"/>
  <c r="M894" i="9"/>
  <c r="L894" i="9"/>
  <c r="K894" i="9"/>
  <c r="P893" i="9"/>
  <c r="O893" i="9"/>
  <c r="N893" i="9"/>
  <c r="M893" i="9"/>
  <c r="L893" i="9"/>
  <c r="K893" i="9"/>
  <c r="P892" i="9"/>
  <c r="O892" i="9"/>
  <c r="N892" i="9"/>
  <c r="M892" i="9"/>
  <c r="L892" i="9"/>
  <c r="K892" i="9"/>
  <c r="P891" i="9"/>
  <c r="O891" i="9"/>
  <c r="N891" i="9"/>
  <c r="M891" i="9"/>
  <c r="L891" i="9"/>
  <c r="K891" i="9"/>
  <c r="P890" i="9"/>
  <c r="O890" i="9"/>
  <c r="N890" i="9"/>
  <c r="M890" i="9"/>
  <c r="L890" i="9"/>
  <c r="K890" i="9"/>
  <c r="P889" i="9"/>
  <c r="O889" i="9"/>
  <c r="N889" i="9"/>
  <c r="M889" i="9"/>
  <c r="L889" i="9"/>
  <c r="K889" i="9"/>
  <c r="P888" i="9"/>
  <c r="O888" i="9"/>
  <c r="N888" i="9"/>
  <c r="M888" i="9"/>
  <c r="L888" i="9"/>
  <c r="K888" i="9"/>
  <c r="P887" i="9"/>
  <c r="O887" i="9"/>
  <c r="N887" i="9"/>
  <c r="M887" i="9"/>
  <c r="L887" i="9"/>
  <c r="K887" i="9"/>
  <c r="P886" i="9"/>
  <c r="O886" i="9"/>
  <c r="N886" i="9"/>
  <c r="M886" i="9"/>
  <c r="L886" i="9"/>
  <c r="K886" i="9"/>
  <c r="P885" i="9"/>
  <c r="O885" i="9"/>
  <c r="N885" i="9"/>
  <c r="M885" i="9"/>
  <c r="L885" i="9"/>
  <c r="K885" i="9"/>
  <c r="P884" i="9"/>
  <c r="O884" i="9"/>
  <c r="N884" i="9"/>
  <c r="M884" i="9"/>
  <c r="L884" i="9"/>
  <c r="K884" i="9"/>
  <c r="P883" i="9"/>
  <c r="O883" i="9"/>
  <c r="N883" i="9"/>
  <c r="M883" i="9"/>
  <c r="L883" i="9"/>
  <c r="K883" i="9"/>
  <c r="P882" i="9"/>
  <c r="O882" i="9"/>
  <c r="N882" i="9"/>
  <c r="M882" i="9"/>
  <c r="L882" i="9"/>
  <c r="K882" i="9"/>
  <c r="P881" i="9"/>
  <c r="O881" i="9"/>
  <c r="N881" i="9"/>
  <c r="M881" i="9"/>
  <c r="L881" i="9"/>
  <c r="K881" i="9"/>
  <c r="P880" i="9"/>
  <c r="O880" i="9"/>
  <c r="N880" i="9"/>
  <c r="M880" i="9"/>
  <c r="L880" i="9"/>
  <c r="K880" i="9"/>
  <c r="P879" i="9"/>
  <c r="O879" i="9"/>
  <c r="N879" i="9"/>
  <c r="M879" i="9"/>
  <c r="L879" i="9"/>
  <c r="K879" i="9"/>
  <c r="P878" i="9"/>
  <c r="O878" i="9"/>
  <c r="N878" i="9"/>
  <c r="M878" i="9"/>
  <c r="L878" i="9"/>
  <c r="K878" i="9"/>
  <c r="P877" i="9"/>
  <c r="O877" i="9"/>
  <c r="N877" i="9"/>
  <c r="M877" i="9"/>
  <c r="L877" i="9"/>
  <c r="K877" i="9"/>
  <c r="P876" i="9"/>
  <c r="O876" i="9"/>
  <c r="N876" i="9"/>
  <c r="M876" i="9"/>
  <c r="L876" i="9"/>
  <c r="K876" i="9"/>
  <c r="P875" i="9"/>
  <c r="O875" i="9"/>
  <c r="N875" i="9"/>
  <c r="M875" i="9"/>
  <c r="L875" i="9"/>
  <c r="K875" i="9"/>
  <c r="P874" i="9"/>
  <c r="O874" i="9"/>
  <c r="N874" i="9"/>
  <c r="M874" i="9"/>
  <c r="L874" i="9"/>
  <c r="K874" i="9"/>
  <c r="P873" i="9"/>
  <c r="O873" i="9"/>
  <c r="N873" i="9"/>
  <c r="M873" i="9"/>
  <c r="L873" i="9"/>
  <c r="K873" i="9"/>
  <c r="P872" i="9"/>
  <c r="O872" i="9"/>
  <c r="N872" i="9"/>
  <c r="M872" i="9"/>
  <c r="L872" i="9"/>
  <c r="K872" i="9"/>
  <c r="P871" i="9"/>
  <c r="O871" i="9"/>
  <c r="N871" i="9"/>
  <c r="M871" i="9"/>
  <c r="L871" i="9"/>
  <c r="K871" i="9"/>
  <c r="P870" i="9"/>
  <c r="O870" i="9"/>
  <c r="N870" i="9"/>
  <c r="M870" i="9"/>
  <c r="L870" i="9"/>
  <c r="K870" i="9"/>
  <c r="P869" i="9"/>
  <c r="O869" i="9"/>
  <c r="N869" i="9"/>
  <c r="M869" i="9"/>
  <c r="L869" i="9"/>
  <c r="K869" i="9"/>
  <c r="P868" i="9"/>
  <c r="O868" i="9"/>
  <c r="N868" i="9"/>
  <c r="M868" i="9"/>
  <c r="L868" i="9"/>
  <c r="K868" i="9"/>
  <c r="P867" i="9"/>
  <c r="O867" i="9"/>
  <c r="N867" i="9"/>
  <c r="M867" i="9"/>
  <c r="L867" i="9"/>
  <c r="K867" i="9"/>
  <c r="P866" i="9"/>
  <c r="O866" i="9"/>
  <c r="N866" i="9"/>
  <c r="M866" i="9"/>
  <c r="L866" i="9"/>
  <c r="K866" i="9"/>
  <c r="P865" i="9"/>
  <c r="O865" i="9"/>
  <c r="N865" i="9"/>
  <c r="M865" i="9"/>
  <c r="L865" i="9"/>
  <c r="K865" i="9"/>
  <c r="P864" i="9"/>
  <c r="O864" i="9"/>
  <c r="N864" i="9"/>
  <c r="M864" i="9"/>
  <c r="L864" i="9"/>
  <c r="K864" i="9"/>
  <c r="P863" i="9"/>
  <c r="O863" i="9"/>
  <c r="N863" i="9"/>
  <c r="M863" i="9"/>
  <c r="L863" i="9"/>
  <c r="K863" i="9"/>
  <c r="P862" i="9"/>
  <c r="O862" i="9"/>
  <c r="N862" i="9"/>
  <c r="M862" i="9"/>
  <c r="L862" i="9"/>
  <c r="K862" i="9"/>
  <c r="P861" i="9"/>
  <c r="O861" i="9"/>
  <c r="N861" i="9"/>
  <c r="M861" i="9"/>
  <c r="L861" i="9"/>
  <c r="K861" i="9"/>
  <c r="P860" i="9"/>
  <c r="O860" i="9"/>
  <c r="N860" i="9"/>
  <c r="M860" i="9"/>
  <c r="L860" i="9"/>
  <c r="K860" i="9"/>
  <c r="P859" i="9"/>
  <c r="O859" i="9"/>
  <c r="N859" i="9"/>
  <c r="M859" i="9"/>
  <c r="L859" i="9"/>
  <c r="K859" i="9"/>
  <c r="P858" i="9"/>
  <c r="O858" i="9"/>
  <c r="N858" i="9"/>
  <c r="M858" i="9"/>
  <c r="L858" i="9"/>
  <c r="K858" i="9"/>
  <c r="P857" i="9"/>
  <c r="O857" i="9"/>
  <c r="N857" i="9"/>
  <c r="M857" i="9"/>
  <c r="L857" i="9"/>
  <c r="K857" i="9"/>
  <c r="P856" i="9"/>
  <c r="O856" i="9"/>
  <c r="N856" i="9"/>
  <c r="M856" i="9"/>
  <c r="L856" i="9"/>
  <c r="K856" i="9"/>
  <c r="P855" i="9"/>
  <c r="O855" i="9"/>
  <c r="N855" i="9"/>
  <c r="M855" i="9"/>
  <c r="L855" i="9"/>
  <c r="K855" i="9"/>
  <c r="P854" i="9"/>
  <c r="O854" i="9"/>
  <c r="N854" i="9"/>
  <c r="M854" i="9"/>
  <c r="L854" i="9"/>
  <c r="K854" i="9"/>
  <c r="P853" i="9"/>
  <c r="O853" i="9"/>
  <c r="N853" i="9"/>
  <c r="M853" i="9"/>
  <c r="L853" i="9"/>
  <c r="K853" i="9"/>
  <c r="P852" i="9"/>
  <c r="O852" i="9"/>
  <c r="N852" i="9"/>
  <c r="M852" i="9"/>
  <c r="L852" i="9"/>
  <c r="K852" i="9"/>
  <c r="P851" i="9"/>
  <c r="O851" i="9"/>
  <c r="N851" i="9"/>
  <c r="M851" i="9"/>
  <c r="L851" i="9"/>
  <c r="K851" i="9"/>
  <c r="P850" i="9"/>
  <c r="O850" i="9"/>
  <c r="N850" i="9"/>
  <c r="M850" i="9"/>
  <c r="L850" i="9"/>
  <c r="K850" i="9"/>
  <c r="P849" i="9"/>
  <c r="O849" i="9"/>
  <c r="N849" i="9"/>
  <c r="M849" i="9"/>
  <c r="L849" i="9"/>
  <c r="K849" i="9"/>
  <c r="P848" i="9"/>
  <c r="O848" i="9"/>
  <c r="N848" i="9"/>
  <c r="M848" i="9"/>
  <c r="L848" i="9"/>
  <c r="K848" i="9"/>
  <c r="P847" i="9"/>
  <c r="O847" i="9"/>
  <c r="N847" i="9"/>
  <c r="M847" i="9"/>
  <c r="L847" i="9"/>
  <c r="K847" i="9"/>
  <c r="P846" i="9"/>
  <c r="O846" i="9"/>
  <c r="N846" i="9"/>
  <c r="M846" i="9"/>
  <c r="L846" i="9"/>
  <c r="K846" i="9"/>
  <c r="P845" i="9"/>
  <c r="O845" i="9"/>
  <c r="N845" i="9"/>
  <c r="M845" i="9"/>
  <c r="L845" i="9"/>
  <c r="K845" i="9"/>
  <c r="P844" i="9"/>
  <c r="O844" i="9"/>
  <c r="N844" i="9"/>
  <c r="M844" i="9"/>
  <c r="L844" i="9"/>
  <c r="K844" i="9"/>
  <c r="P843" i="9"/>
  <c r="O843" i="9"/>
  <c r="N843" i="9"/>
  <c r="M843" i="9"/>
  <c r="L843" i="9"/>
  <c r="K843" i="9"/>
  <c r="P842" i="9"/>
  <c r="O842" i="9"/>
  <c r="N842" i="9"/>
  <c r="M842" i="9"/>
  <c r="L842" i="9"/>
  <c r="K842" i="9"/>
  <c r="P841" i="9"/>
  <c r="O841" i="9"/>
  <c r="N841" i="9"/>
  <c r="M841" i="9"/>
  <c r="L841" i="9"/>
  <c r="K841" i="9"/>
  <c r="P840" i="9"/>
  <c r="O840" i="9"/>
  <c r="N840" i="9"/>
  <c r="M840" i="9"/>
  <c r="L840" i="9"/>
  <c r="K840" i="9"/>
  <c r="P839" i="9"/>
  <c r="O839" i="9"/>
  <c r="N839" i="9"/>
  <c r="M839" i="9"/>
  <c r="L839" i="9"/>
  <c r="K839" i="9"/>
  <c r="P838" i="9"/>
  <c r="O838" i="9"/>
  <c r="N838" i="9"/>
  <c r="M838" i="9"/>
  <c r="L838" i="9"/>
  <c r="K838" i="9"/>
  <c r="P837" i="9"/>
  <c r="O837" i="9"/>
  <c r="N837" i="9"/>
  <c r="M837" i="9"/>
  <c r="L837" i="9"/>
  <c r="K837" i="9"/>
  <c r="P836" i="9"/>
  <c r="O836" i="9"/>
  <c r="N836" i="9"/>
  <c r="M836" i="9"/>
  <c r="L836" i="9"/>
  <c r="K836" i="9"/>
  <c r="P835" i="9"/>
  <c r="O835" i="9"/>
  <c r="N835" i="9"/>
  <c r="M835" i="9"/>
  <c r="L835" i="9"/>
  <c r="K835" i="9"/>
  <c r="P834" i="9"/>
  <c r="O834" i="9"/>
  <c r="N834" i="9"/>
  <c r="M834" i="9"/>
  <c r="L834" i="9"/>
  <c r="K834" i="9"/>
  <c r="P833" i="9"/>
  <c r="O833" i="9"/>
  <c r="N833" i="9"/>
  <c r="M833" i="9"/>
  <c r="L833" i="9"/>
  <c r="K833" i="9"/>
  <c r="P832" i="9"/>
  <c r="O832" i="9"/>
  <c r="N832" i="9"/>
  <c r="M832" i="9"/>
  <c r="L832" i="9"/>
  <c r="K832" i="9"/>
  <c r="P831" i="9"/>
  <c r="O831" i="9"/>
  <c r="N831" i="9"/>
  <c r="M831" i="9"/>
  <c r="L831" i="9"/>
  <c r="K831" i="9"/>
  <c r="P830" i="9"/>
  <c r="O830" i="9"/>
  <c r="N830" i="9"/>
  <c r="M830" i="9"/>
  <c r="L830" i="9"/>
  <c r="K830" i="9"/>
  <c r="P829" i="9"/>
  <c r="O829" i="9"/>
  <c r="N829" i="9"/>
  <c r="M829" i="9"/>
  <c r="L829" i="9"/>
  <c r="K829" i="9"/>
  <c r="P828" i="9"/>
  <c r="O828" i="9"/>
  <c r="N828" i="9"/>
  <c r="M828" i="9"/>
  <c r="L828" i="9"/>
  <c r="K828" i="9"/>
  <c r="P827" i="9"/>
  <c r="O827" i="9"/>
  <c r="N827" i="9"/>
  <c r="M827" i="9"/>
  <c r="L827" i="9"/>
  <c r="K827" i="9"/>
  <c r="P826" i="9"/>
  <c r="O826" i="9"/>
  <c r="N826" i="9"/>
  <c r="M826" i="9"/>
  <c r="L826" i="9"/>
  <c r="K826" i="9"/>
  <c r="P825" i="9"/>
  <c r="O825" i="9"/>
  <c r="N825" i="9"/>
  <c r="M825" i="9"/>
  <c r="L825" i="9"/>
  <c r="K825" i="9"/>
  <c r="P824" i="9"/>
  <c r="O824" i="9"/>
  <c r="N824" i="9"/>
  <c r="M824" i="9"/>
  <c r="L824" i="9"/>
  <c r="K824" i="9"/>
  <c r="P823" i="9"/>
  <c r="O823" i="9"/>
  <c r="N823" i="9"/>
  <c r="M823" i="9"/>
  <c r="L823" i="9"/>
  <c r="K823" i="9"/>
  <c r="P822" i="9"/>
  <c r="O822" i="9"/>
  <c r="N822" i="9"/>
  <c r="M822" i="9"/>
  <c r="L822" i="9"/>
  <c r="K822" i="9"/>
  <c r="P821" i="9"/>
  <c r="O821" i="9"/>
  <c r="N821" i="9"/>
  <c r="M821" i="9"/>
  <c r="L821" i="9"/>
  <c r="K821" i="9"/>
  <c r="P820" i="9"/>
  <c r="O820" i="9"/>
  <c r="N820" i="9"/>
  <c r="M820" i="9"/>
  <c r="L820" i="9"/>
  <c r="K820" i="9"/>
  <c r="P819" i="9"/>
  <c r="O819" i="9"/>
  <c r="N819" i="9"/>
  <c r="M819" i="9"/>
  <c r="L819" i="9"/>
  <c r="K819" i="9"/>
  <c r="P818" i="9"/>
  <c r="O818" i="9"/>
  <c r="N818" i="9"/>
  <c r="M818" i="9"/>
  <c r="L818" i="9"/>
  <c r="K818" i="9"/>
  <c r="P817" i="9"/>
  <c r="O817" i="9"/>
  <c r="N817" i="9"/>
  <c r="M817" i="9"/>
  <c r="L817" i="9"/>
  <c r="K817" i="9"/>
  <c r="P816" i="9"/>
  <c r="O816" i="9"/>
  <c r="N816" i="9"/>
  <c r="M816" i="9"/>
  <c r="L816" i="9"/>
  <c r="K816" i="9"/>
  <c r="P815" i="9"/>
  <c r="O815" i="9"/>
  <c r="N815" i="9"/>
  <c r="M815" i="9"/>
  <c r="L815" i="9"/>
  <c r="K815" i="9"/>
  <c r="P814" i="9"/>
  <c r="O814" i="9"/>
  <c r="N814" i="9"/>
  <c r="M814" i="9"/>
  <c r="L814" i="9"/>
  <c r="K814" i="9"/>
  <c r="P813" i="9"/>
  <c r="O813" i="9"/>
  <c r="N813" i="9"/>
  <c r="M813" i="9"/>
  <c r="L813" i="9"/>
  <c r="K813" i="9"/>
  <c r="P812" i="9"/>
  <c r="O812" i="9"/>
  <c r="N812" i="9"/>
  <c r="M812" i="9"/>
  <c r="L812" i="9"/>
  <c r="K812" i="9"/>
  <c r="P811" i="9"/>
  <c r="O811" i="9"/>
  <c r="N811" i="9"/>
  <c r="M811" i="9"/>
  <c r="L811" i="9"/>
  <c r="K811" i="9"/>
  <c r="P810" i="9"/>
  <c r="O810" i="9"/>
  <c r="N810" i="9"/>
  <c r="M810" i="9"/>
  <c r="L810" i="9"/>
  <c r="K810" i="9"/>
  <c r="P809" i="9"/>
  <c r="O809" i="9"/>
  <c r="N809" i="9"/>
  <c r="M809" i="9"/>
  <c r="L809" i="9"/>
  <c r="K809" i="9"/>
  <c r="P808" i="9"/>
  <c r="O808" i="9"/>
  <c r="N808" i="9"/>
  <c r="M808" i="9"/>
  <c r="L808" i="9"/>
  <c r="K808" i="9"/>
  <c r="P807" i="9"/>
  <c r="O807" i="9"/>
  <c r="N807" i="9"/>
  <c r="M807" i="9"/>
  <c r="L807" i="9"/>
  <c r="K807" i="9"/>
  <c r="P806" i="9"/>
  <c r="O806" i="9"/>
  <c r="N806" i="9"/>
  <c r="M806" i="9"/>
  <c r="L806" i="9"/>
  <c r="K806" i="9"/>
  <c r="P805" i="9"/>
  <c r="O805" i="9"/>
  <c r="N805" i="9"/>
  <c r="M805" i="9"/>
  <c r="L805" i="9"/>
  <c r="K805" i="9"/>
  <c r="P804" i="9"/>
  <c r="O804" i="9"/>
  <c r="N804" i="9"/>
  <c r="M804" i="9"/>
  <c r="L804" i="9"/>
  <c r="K804" i="9"/>
  <c r="P803" i="9"/>
  <c r="O803" i="9"/>
  <c r="N803" i="9"/>
  <c r="M803" i="9"/>
  <c r="L803" i="9"/>
  <c r="K803" i="9"/>
  <c r="P802" i="9"/>
  <c r="O802" i="9"/>
  <c r="N802" i="9"/>
  <c r="M802" i="9"/>
  <c r="L802" i="9"/>
  <c r="K802" i="9"/>
  <c r="P801" i="9"/>
  <c r="O801" i="9"/>
  <c r="N801" i="9"/>
  <c r="M801" i="9"/>
  <c r="L801" i="9"/>
  <c r="K801" i="9"/>
  <c r="P800" i="9"/>
  <c r="O800" i="9"/>
  <c r="N800" i="9"/>
  <c r="M800" i="9"/>
  <c r="L800" i="9"/>
  <c r="K800" i="9"/>
  <c r="P799" i="9"/>
  <c r="O799" i="9"/>
  <c r="N799" i="9"/>
  <c r="M799" i="9"/>
  <c r="L799" i="9"/>
  <c r="K799" i="9"/>
  <c r="P798" i="9"/>
  <c r="O798" i="9"/>
  <c r="N798" i="9"/>
  <c r="M798" i="9"/>
  <c r="L798" i="9"/>
  <c r="K798" i="9"/>
  <c r="P797" i="9"/>
  <c r="O797" i="9"/>
  <c r="N797" i="9"/>
  <c r="M797" i="9"/>
  <c r="L797" i="9"/>
  <c r="K797" i="9"/>
  <c r="P796" i="9"/>
  <c r="O796" i="9"/>
  <c r="N796" i="9"/>
  <c r="M796" i="9"/>
  <c r="L796" i="9"/>
  <c r="K796" i="9"/>
  <c r="P795" i="9"/>
  <c r="O795" i="9"/>
  <c r="N795" i="9"/>
  <c r="M795" i="9"/>
  <c r="L795" i="9"/>
  <c r="K795" i="9"/>
  <c r="P794" i="9"/>
  <c r="O794" i="9"/>
  <c r="N794" i="9"/>
  <c r="M794" i="9"/>
  <c r="L794" i="9"/>
  <c r="K794" i="9"/>
  <c r="P793" i="9"/>
  <c r="O793" i="9"/>
  <c r="N793" i="9"/>
  <c r="M793" i="9"/>
  <c r="L793" i="9"/>
  <c r="K793" i="9"/>
  <c r="P792" i="9"/>
  <c r="O792" i="9"/>
  <c r="N792" i="9"/>
  <c r="M792" i="9"/>
  <c r="L792" i="9"/>
  <c r="K792" i="9"/>
  <c r="P791" i="9"/>
  <c r="O791" i="9"/>
  <c r="N791" i="9"/>
  <c r="M791" i="9"/>
  <c r="L791" i="9"/>
  <c r="K791" i="9"/>
  <c r="P790" i="9"/>
  <c r="O790" i="9"/>
  <c r="N790" i="9"/>
  <c r="M790" i="9"/>
  <c r="L790" i="9"/>
  <c r="K790" i="9"/>
  <c r="P789" i="9"/>
  <c r="O789" i="9"/>
  <c r="N789" i="9"/>
  <c r="M789" i="9"/>
  <c r="L789" i="9"/>
  <c r="K789" i="9"/>
  <c r="P788" i="9"/>
  <c r="O788" i="9"/>
  <c r="N788" i="9"/>
  <c r="M788" i="9"/>
  <c r="L788" i="9"/>
  <c r="K788" i="9"/>
  <c r="P787" i="9"/>
  <c r="O787" i="9"/>
  <c r="N787" i="9"/>
  <c r="M787" i="9"/>
  <c r="L787" i="9"/>
  <c r="K787" i="9"/>
  <c r="P786" i="9"/>
  <c r="O786" i="9"/>
  <c r="N786" i="9"/>
  <c r="M786" i="9"/>
  <c r="L786" i="9"/>
  <c r="K786" i="9"/>
  <c r="P785" i="9"/>
  <c r="O785" i="9"/>
  <c r="N785" i="9"/>
  <c r="M785" i="9"/>
  <c r="L785" i="9"/>
  <c r="K785" i="9"/>
  <c r="P784" i="9"/>
  <c r="O784" i="9"/>
  <c r="N784" i="9"/>
  <c r="M784" i="9"/>
  <c r="L784" i="9"/>
  <c r="K784" i="9"/>
  <c r="P783" i="9"/>
  <c r="O783" i="9"/>
  <c r="N783" i="9"/>
  <c r="M783" i="9"/>
  <c r="L783" i="9"/>
  <c r="K783" i="9"/>
  <c r="P782" i="9"/>
  <c r="O782" i="9"/>
  <c r="N782" i="9"/>
  <c r="M782" i="9"/>
  <c r="L782" i="9"/>
  <c r="K782" i="9"/>
  <c r="P781" i="9"/>
  <c r="O781" i="9"/>
  <c r="N781" i="9"/>
  <c r="M781" i="9"/>
  <c r="L781" i="9"/>
  <c r="K781" i="9"/>
  <c r="P780" i="9"/>
  <c r="O780" i="9"/>
  <c r="N780" i="9"/>
  <c r="M780" i="9"/>
  <c r="L780" i="9"/>
  <c r="K780" i="9"/>
  <c r="P779" i="9"/>
  <c r="O779" i="9"/>
  <c r="N779" i="9"/>
  <c r="M779" i="9"/>
  <c r="L779" i="9"/>
  <c r="K779" i="9"/>
  <c r="P778" i="9"/>
  <c r="O778" i="9"/>
  <c r="N778" i="9"/>
  <c r="M778" i="9"/>
  <c r="L778" i="9"/>
  <c r="K778" i="9"/>
  <c r="P777" i="9"/>
  <c r="O777" i="9"/>
  <c r="N777" i="9"/>
  <c r="M777" i="9"/>
  <c r="L777" i="9"/>
  <c r="K777" i="9"/>
  <c r="P776" i="9"/>
  <c r="O776" i="9"/>
  <c r="N776" i="9"/>
  <c r="M776" i="9"/>
  <c r="L776" i="9"/>
  <c r="K776" i="9"/>
  <c r="P775" i="9"/>
  <c r="O775" i="9"/>
  <c r="N775" i="9"/>
  <c r="M775" i="9"/>
  <c r="L775" i="9"/>
  <c r="K775" i="9"/>
  <c r="P774" i="9"/>
  <c r="O774" i="9"/>
  <c r="N774" i="9"/>
  <c r="M774" i="9"/>
  <c r="L774" i="9"/>
  <c r="K774" i="9"/>
  <c r="P773" i="9"/>
  <c r="O773" i="9"/>
  <c r="N773" i="9"/>
  <c r="M773" i="9"/>
  <c r="L773" i="9"/>
  <c r="K773" i="9"/>
  <c r="P772" i="9"/>
  <c r="O772" i="9"/>
  <c r="N772" i="9"/>
  <c r="M772" i="9"/>
  <c r="L772" i="9"/>
  <c r="K772" i="9"/>
  <c r="P771" i="9"/>
  <c r="O771" i="9"/>
  <c r="N771" i="9"/>
  <c r="M771" i="9"/>
  <c r="L771" i="9"/>
  <c r="K771" i="9"/>
  <c r="P770" i="9"/>
  <c r="O770" i="9"/>
  <c r="N770" i="9"/>
  <c r="M770" i="9"/>
  <c r="L770" i="9"/>
  <c r="K770" i="9"/>
  <c r="P769" i="9"/>
  <c r="O769" i="9"/>
  <c r="N769" i="9"/>
  <c r="M769" i="9"/>
  <c r="L769" i="9"/>
  <c r="K769" i="9"/>
  <c r="P768" i="9"/>
  <c r="O768" i="9"/>
  <c r="N768" i="9"/>
  <c r="M768" i="9"/>
  <c r="L768" i="9"/>
  <c r="K768" i="9"/>
  <c r="P767" i="9"/>
  <c r="O767" i="9"/>
  <c r="N767" i="9"/>
  <c r="M767" i="9"/>
  <c r="L767" i="9"/>
  <c r="K767" i="9"/>
  <c r="P766" i="9"/>
  <c r="O766" i="9"/>
  <c r="N766" i="9"/>
  <c r="M766" i="9"/>
  <c r="L766" i="9"/>
  <c r="K766" i="9"/>
  <c r="P765" i="9"/>
  <c r="O765" i="9"/>
  <c r="N765" i="9"/>
  <c r="M765" i="9"/>
  <c r="L765" i="9"/>
  <c r="K765" i="9"/>
  <c r="P764" i="9"/>
  <c r="O764" i="9"/>
  <c r="N764" i="9"/>
  <c r="M764" i="9"/>
  <c r="L764" i="9"/>
  <c r="K764" i="9"/>
  <c r="P763" i="9"/>
  <c r="O763" i="9"/>
  <c r="N763" i="9"/>
  <c r="M763" i="9"/>
  <c r="L763" i="9"/>
  <c r="K763" i="9"/>
  <c r="P762" i="9"/>
  <c r="O762" i="9"/>
  <c r="N762" i="9"/>
  <c r="M762" i="9"/>
  <c r="L762" i="9"/>
  <c r="K762" i="9"/>
  <c r="P761" i="9"/>
  <c r="O761" i="9"/>
  <c r="N761" i="9"/>
  <c r="M761" i="9"/>
  <c r="L761" i="9"/>
  <c r="K761" i="9"/>
  <c r="P760" i="9"/>
  <c r="O760" i="9"/>
  <c r="N760" i="9"/>
  <c r="M760" i="9"/>
  <c r="L760" i="9"/>
  <c r="K760" i="9"/>
  <c r="P759" i="9"/>
  <c r="O759" i="9"/>
  <c r="N759" i="9"/>
  <c r="M759" i="9"/>
  <c r="L759" i="9"/>
  <c r="K759" i="9"/>
  <c r="P758" i="9"/>
  <c r="O758" i="9"/>
  <c r="N758" i="9"/>
  <c r="M758" i="9"/>
  <c r="L758" i="9"/>
  <c r="K758" i="9"/>
  <c r="P757" i="9"/>
  <c r="O757" i="9"/>
  <c r="N757" i="9"/>
  <c r="M757" i="9"/>
  <c r="L757" i="9"/>
  <c r="K757" i="9"/>
  <c r="P756" i="9"/>
  <c r="O756" i="9"/>
  <c r="N756" i="9"/>
  <c r="M756" i="9"/>
  <c r="L756" i="9"/>
  <c r="K756" i="9"/>
  <c r="P755" i="9"/>
  <c r="O755" i="9"/>
  <c r="N755" i="9"/>
  <c r="M755" i="9"/>
  <c r="L755" i="9"/>
  <c r="K755" i="9"/>
  <c r="P754" i="9"/>
  <c r="O754" i="9"/>
  <c r="N754" i="9"/>
  <c r="M754" i="9"/>
  <c r="L754" i="9"/>
  <c r="K754" i="9"/>
  <c r="P753" i="9"/>
  <c r="O753" i="9"/>
  <c r="N753" i="9"/>
  <c r="M753" i="9"/>
  <c r="L753" i="9"/>
  <c r="K753" i="9"/>
  <c r="P752" i="9"/>
  <c r="O752" i="9"/>
  <c r="N752" i="9"/>
  <c r="M752" i="9"/>
  <c r="L752" i="9"/>
  <c r="K752" i="9"/>
  <c r="P751" i="9"/>
  <c r="O751" i="9"/>
  <c r="N751" i="9"/>
  <c r="M751" i="9"/>
  <c r="L751" i="9"/>
  <c r="K751" i="9"/>
  <c r="P750" i="9"/>
  <c r="O750" i="9"/>
  <c r="N750" i="9"/>
  <c r="M750" i="9"/>
  <c r="L750" i="9"/>
  <c r="K750" i="9"/>
  <c r="P749" i="9"/>
  <c r="O749" i="9"/>
  <c r="N749" i="9"/>
  <c r="M749" i="9"/>
  <c r="L749" i="9"/>
  <c r="K749" i="9"/>
  <c r="P748" i="9"/>
  <c r="O748" i="9"/>
  <c r="N748" i="9"/>
  <c r="M748" i="9"/>
  <c r="L748" i="9"/>
  <c r="K748" i="9"/>
  <c r="P747" i="9"/>
  <c r="O747" i="9"/>
  <c r="N747" i="9"/>
  <c r="M747" i="9"/>
  <c r="L747" i="9"/>
  <c r="K747" i="9"/>
  <c r="P746" i="9"/>
  <c r="O746" i="9"/>
  <c r="N746" i="9"/>
  <c r="M746" i="9"/>
  <c r="L746" i="9"/>
  <c r="K746" i="9"/>
  <c r="P745" i="9"/>
  <c r="O745" i="9"/>
  <c r="N745" i="9"/>
  <c r="M745" i="9"/>
  <c r="L745" i="9"/>
  <c r="K745" i="9"/>
  <c r="P744" i="9"/>
  <c r="O744" i="9"/>
  <c r="N744" i="9"/>
  <c r="M744" i="9"/>
  <c r="L744" i="9"/>
  <c r="K744" i="9"/>
  <c r="P743" i="9"/>
  <c r="O743" i="9"/>
  <c r="N743" i="9"/>
  <c r="M743" i="9"/>
  <c r="L743" i="9"/>
  <c r="K743" i="9"/>
  <c r="P742" i="9"/>
  <c r="O742" i="9"/>
  <c r="N742" i="9"/>
  <c r="M742" i="9"/>
  <c r="L742" i="9"/>
  <c r="K742" i="9"/>
  <c r="P741" i="9"/>
  <c r="O741" i="9"/>
  <c r="N741" i="9"/>
  <c r="M741" i="9"/>
  <c r="L741" i="9"/>
  <c r="K741" i="9"/>
  <c r="P740" i="9"/>
  <c r="O740" i="9"/>
  <c r="N740" i="9"/>
  <c r="M740" i="9"/>
  <c r="L740" i="9"/>
  <c r="K740" i="9"/>
  <c r="P739" i="9"/>
  <c r="O739" i="9"/>
  <c r="N739" i="9"/>
  <c r="M739" i="9"/>
  <c r="L739" i="9"/>
  <c r="K739" i="9"/>
  <c r="P738" i="9"/>
  <c r="O738" i="9"/>
  <c r="N738" i="9"/>
  <c r="M738" i="9"/>
  <c r="L738" i="9"/>
  <c r="K738" i="9"/>
  <c r="P737" i="9"/>
  <c r="O737" i="9"/>
  <c r="N737" i="9"/>
  <c r="M737" i="9"/>
  <c r="L737" i="9"/>
  <c r="K737" i="9"/>
  <c r="P736" i="9"/>
  <c r="O736" i="9"/>
  <c r="N736" i="9"/>
  <c r="M736" i="9"/>
  <c r="L736" i="9"/>
  <c r="K736" i="9"/>
  <c r="P735" i="9"/>
  <c r="O735" i="9"/>
  <c r="N735" i="9"/>
  <c r="M735" i="9"/>
  <c r="L735" i="9"/>
  <c r="K735" i="9"/>
  <c r="P734" i="9"/>
  <c r="O734" i="9"/>
  <c r="N734" i="9"/>
  <c r="M734" i="9"/>
  <c r="L734" i="9"/>
  <c r="K734" i="9"/>
  <c r="P733" i="9"/>
  <c r="O733" i="9"/>
  <c r="N733" i="9"/>
  <c r="M733" i="9"/>
  <c r="L733" i="9"/>
  <c r="K733" i="9"/>
  <c r="P732" i="9"/>
  <c r="O732" i="9"/>
  <c r="N732" i="9"/>
  <c r="M732" i="9"/>
  <c r="L732" i="9"/>
  <c r="K732" i="9"/>
  <c r="P731" i="9"/>
  <c r="O731" i="9"/>
  <c r="N731" i="9"/>
  <c r="M731" i="9"/>
  <c r="L731" i="9"/>
  <c r="K731" i="9"/>
  <c r="P730" i="9"/>
  <c r="O730" i="9"/>
  <c r="N730" i="9"/>
  <c r="M730" i="9"/>
  <c r="L730" i="9"/>
  <c r="K730" i="9"/>
  <c r="P729" i="9"/>
  <c r="O729" i="9"/>
  <c r="N729" i="9"/>
  <c r="M729" i="9"/>
  <c r="L729" i="9"/>
  <c r="K729" i="9"/>
  <c r="P728" i="9"/>
  <c r="O728" i="9"/>
  <c r="N728" i="9"/>
  <c r="M728" i="9"/>
  <c r="L728" i="9"/>
  <c r="K728" i="9"/>
  <c r="P727" i="9"/>
  <c r="O727" i="9"/>
  <c r="N727" i="9"/>
  <c r="M727" i="9"/>
  <c r="L727" i="9"/>
  <c r="K727" i="9"/>
  <c r="P726" i="9"/>
  <c r="O726" i="9"/>
  <c r="N726" i="9"/>
  <c r="M726" i="9"/>
  <c r="L726" i="9"/>
  <c r="K726" i="9"/>
  <c r="P725" i="9"/>
  <c r="O725" i="9"/>
  <c r="N725" i="9"/>
  <c r="M725" i="9"/>
  <c r="L725" i="9"/>
  <c r="K725" i="9"/>
  <c r="P724" i="9"/>
  <c r="O724" i="9"/>
  <c r="N724" i="9"/>
  <c r="M724" i="9"/>
  <c r="L724" i="9"/>
  <c r="K724" i="9"/>
  <c r="P723" i="9"/>
  <c r="O723" i="9"/>
  <c r="N723" i="9"/>
  <c r="M723" i="9"/>
  <c r="L723" i="9"/>
  <c r="K723" i="9"/>
  <c r="P722" i="9"/>
  <c r="O722" i="9"/>
  <c r="N722" i="9"/>
  <c r="M722" i="9"/>
  <c r="L722" i="9"/>
  <c r="K722" i="9"/>
  <c r="P721" i="9"/>
  <c r="O721" i="9"/>
  <c r="N721" i="9"/>
  <c r="M721" i="9"/>
  <c r="L721" i="9"/>
  <c r="K721" i="9"/>
  <c r="P720" i="9"/>
  <c r="O720" i="9"/>
  <c r="N720" i="9"/>
  <c r="M720" i="9"/>
  <c r="L720" i="9"/>
  <c r="K720" i="9"/>
  <c r="P719" i="9"/>
  <c r="O719" i="9"/>
  <c r="N719" i="9"/>
  <c r="M719" i="9"/>
  <c r="L719" i="9"/>
  <c r="K719" i="9"/>
  <c r="P718" i="9"/>
  <c r="O718" i="9"/>
  <c r="N718" i="9"/>
  <c r="M718" i="9"/>
  <c r="L718" i="9"/>
  <c r="K718" i="9"/>
  <c r="P717" i="9"/>
  <c r="O717" i="9"/>
  <c r="N717" i="9"/>
  <c r="M717" i="9"/>
  <c r="L717" i="9"/>
  <c r="K717" i="9"/>
  <c r="P716" i="9"/>
  <c r="O716" i="9"/>
  <c r="N716" i="9"/>
  <c r="M716" i="9"/>
  <c r="L716" i="9"/>
  <c r="K716" i="9"/>
  <c r="P715" i="9"/>
  <c r="O715" i="9"/>
  <c r="N715" i="9"/>
  <c r="M715" i="9"/>
  <c r="L715" i="9"/>
  <c r="K715" i="9"/>
  <c r="P714" i="9"/>
  <c r="O714" i="9"/>
  <c r="N714" i="9"/>
  <c r="M714" i="9"/>
  <c r="L714" i="9"/>
  <c r="K714" i="9"/>
  <c r="P713" i="9"/>
  <c r="O713" i="9"/>
  <c r="N713" i="9"/>
  <c r="M713" i="9"/>
  <c r="L713" i="9"/>
  <c r="K713" i="9"/>
  <c r="P712" i="9"/>
  <c r="O712" i="9"/>
  <c r="N712" i="9"/>
  <c r="M712" i="9"/>
  <c r="L712" i="9"/>
  <c r="K712" i="9"/>
  <c r="P711" i="9"/>
  <c r="O711" i="9"/>
  <c r="N711" i="9"/>
  <c r="M711" i="9"/>
  <c r="L711" i="9"/>
  <c r="K711" i="9"/>
  <c r="P710" i="9"/>
  <c r="O710" i="9"/>
  <c r="N710" i="9"/>
  <c r="M710" i="9"/>
  <c r="L710" i="9"/>
  <c r="K710" i="9"/>
  <c r="P709" i="9"/>
  <c r="O709" i="9"/>
  <c r="N709" i="9"/>
  <c r="M709" i="9"/>
  <c r="L709" i="9"/>
  <c r="K709" i="9"/>
  <c r="P708" i="9"/>
  <c r="O708" i="9"/>
  <c r="N708" i="9"/>
  <c r="M708" i="9"/>
  <c r="L708" i="9"/>
  <c r="K708" i="9"/>
  <c r="P707" i="9"/>
  <c r="O707" i="9"/>
  <c r="N707" i="9"/>
  <c r="M707" i="9"/>
  <c r="L707" i="9"/>
  <c r="K707" i="9"/>
  <c r="P706" i="9"/>
  <c r="O706" i="9"/>
  <c r="N706" i="9"/>
  <c r="M706" i="9"/>
  <c r="L706" i="9"/>
  <c r="K706" i="9"/>
  <c r="P705" i="9"/>
  <c r="O705" i="9"/>
  <c r="N705" i="9"/>
  <c r="M705" i="9"/>
  <c r="L705" i="9"/>
  <c r="K705" i="9"/>
  <c r="P704" i="9"/>
  <c r="O704" i="9"/>
  <c r="N704" i="9"/>
  <c r="M704" i="9"/>
  <c r="L704" i="9"/>
  <c r="K704" i="9"/>
  <c r="P703" i="9"/>
  <c r="O703" i="9"/>
  <c r="N703" i="9"/>
  <c r="M703" i="9"/>
  <c r="L703" i="9"/>
  <c r="K703" i="9"/>
  <c r="P702" i="9"/>
  <c r="O702" i="9"/>
  <c r="N702" i="9"/>
  <c r="M702" i="9"/>
  <c r="L702" i="9"/>
  <c r="K702" i="9"/>
  <c r="P701" i="9"/>
  <c r="O701" i="9"/>
  <c r="N701" i="9"/>
  <c r="M701" i="9"/>
  <c r="L701" i="9"/>
  <c r="K701" i="9"/>
  <c r="P700" i="9"/>
  <c r="O700" i="9"/>
  <c r="N700" i="9"/>
  <c r="M700" i="9"/>
  <c r="L700" i="9"/>
  <c r="K700" i="9"/>
  <c r="P699" i="9"/>
  <c r="O699" i="9"/>
  <c r="N699" i="9"/>
  <c r="M699" i="9"/>
  <c r="L699" i="9"/>
  <c r="K699" i="9"/>
  <c r="P698" i="9"/>
  <c r="O698" i="9"/>
  <c r="N698" i="9"/>
  <c r="M698" i="9"/>
  <c r="L698" i="9"/>
  <c r="K698" i="9"/>
  <c r="P697" i="9"/>
  <c r="O697" i="9"/>
  <c r="N697" i="9"/>
  <c r="M697" i="9"/>
  <c r="L697" i="9"/>
  <c r="K697" i="9"/>
  <c r="P696" i="9"/>
  <c r="O696" i="9"/>
  <c r="N696" i="9"/>
  <c r="M696" i="9"/>
  <c r="L696" i="9"/>
  <c r="K696" i="9"/>
  <c r="P695" i="9"/>
  <c r="O695" i="9"/>
  <c r="N695" i="9"/>
  <c r="M695" i="9"/>
  <c r="L695" i="9"/>
  <c r="K695" i="9"/>
  <c r="P694" i="9"/>
  <c r="O694" i="9"/>
  <c r="N694" i="9"/>
  <c r="M694" i="9"/>
  <c r="L694" i="9"/>
  <c r="K694" i="9"/>
  <c r="P693" i="9"/>
  <c r="O693" i="9"/>
  <c r="N693" i="9"/>
  <c r="M693" i="9"/>
  <c r="L693" i="9"/>
  <c r="K693" i="9"/>
  <c r="P692" i="9"/>
  <c r="O692" i="9"/>
  <c r="N692" i="9"/>
  <c r="M692" i="9"/>
  <c r="L692" i="9"/>
  <c r="K692" i="9"/>
  <c r="P691" i="9"/>
  <c r="O691" i="9"/>
  <c r="N691" i="9"/>
  <c r="M691" i="9"/>
  <c r="L691" i="9"/>
  <c r="K691" i="9"/>
  <c r="P690" i="9"/>
  <c r="O690" i="9"/>
  <c r="N690" i="9"/>
  <c r="M690" i="9"/>
  <c r="L690" i="9"/>
  <c r="K690" i="9"/>
  <c r="P689" i="9"/>
  <c r="O689" i="9"/>
  <c r="N689" i="9"/>
  <c r="M689" i="9"/>
  <c r="L689" i="9"/>
  <c r="K689" i="9"/>
  <c r="P688" i="9"/>
  <c r="O688" i="9"/>
  <c r="N688" i="9"/>
  <c r="M688" i="9"/>
  <c r="L688" i="9"/>
  <c r="K688" i="9"/>
  <c r="P687" i="9"/>
  <c r="O687" i="9"/>
  <c r="N687" i="9"/>
  <c r="M687" i="9"/>
  <c r="L687" i="9"/>
  <c r="K687" i="9"/>
  <c r="P686" i="9"/>
  <c r="O686" i="9"/>
  <c r="N686" i="9"/>
  <c r="M686" i="9"/>
  <c r="L686" i="9"/>
  <c r="K686" i="9"/>
  <c r="P685" i="9"/>
  <c r="O685" i="9"/>
  <c r="N685" i="9"/>
  <c r="M685" i="9"/>
  <c r="L685" i="9"/>
  <c r="K685" i="9"/>
  <c r="P684" i="9"/>
  <c r="O684" i="9"/>
  <c r="N684" i="9"/>
  <c r="M684" i="9"/>
  <c r="L684" i="9"/>
  <c r="K684" i="9"/>
  <c r="P683" i="9"/>
  <c r="O683" i="9"/>
  <c r="N683" i="9"/>
  <c r="M683" i="9"/>
  <c r="L683" i="9"/>
  <c r="K683" i="9"/>
  <c r="P682" i="9"/>
  <c r="O682" i="9"/>
  <c r="N682" i="9"/>
  <c r="M682" i="9"/>
  <c r="L682" i="9"/>
  <c r="K682" i="9"/>
  <c r="P681" i="9"/>
  <c r="O681" i="9"/>
  <c r="N681" i="9"/>
  <c r="M681" i="9"/>
  <c r="L681" i="9"/>
  <c r="K681" i="9"/>
  <c r="P680" i="9"/>
  <c r="O680" i="9"/>
  <c r="N680" i="9"/>
  <c r="M680" i="9"/>
  <c r="L680" i="9"/>
  <c r="K680" i="9"/>
  <c r="P679" i="9"/>
  <c r="O679" i="9"/>
  <c r="N679" i="9"/>
  <c r="M679" i="9"/>
  <c r="L679" i="9"/>
  <c r="K679" i="9"/>
  <c r="P678" i="9"/>
  <c r="O678" i="9"/>
  <c r="N678" i="9"/>
  <c r="M678" i="9"/>
  <c r="L678" i="9"/>
  <c r="K678" i="9"/>
  <c r="P677" i="9"/>
  <c r="O677" i="9"/>
  <c r="N677" i="9"/>
  <c r="M677" i="9"/>
  <c r="L677" i="9"/>
  <c r="K677" i="9"/>
  <c r="P676" i="9"/>
  <c r="O676" i="9"/>
  <c r="N676" i="9"/>
  <c r="M676" i="9"/>
  <c r="L676" i="9"/>
  <c r="K676" i="9"/>
  <c r="P675" i="9"/>
  <c r="O675" i="9"/>
  <c r="N675" i="9"/>
  <c r="M675" i="9"/>
  <c r="L675" i="9"/>
  <c r="K675" i="9"/>
  <c r="P674" i="9"/>
  <c r="O674" i="9"/>
  <c r="N674" i="9"/>
  <c r="M674" i="9"/>
  <c r="L674" i="9"/>
  <c r="K674" i="9"/>
  <c r="P673" i="9"/>
  <c r="O673" i="9"/>
  <c r="N673" i="9"/>
  <c r="M673" i="9"/>
  <c r="L673" i="9"/>
  <c r="K673" i="9"/>
  <c r="P672" i="9"/>
  <c r="O672" i="9"/>
  <c r="N672" i="9"/>
  <c r="M672" i="9"/>
  <c r="L672" i="9"/>
  <c r="K672" i="9"/>
  <c r="P671" i="9"/>
  <c r="O671" i="9"/>
  <c r="N671" i="9"/>
  <c r="M671" i="9"/>
  <c r="L671" i="9"/>
  <c r="K671" i="9"/>
  <c r="P670" i="9"/>
  <c r="O670" i="9"/>
  <c r="N670" i="9"/>
  <c r="M670" i="9"/>
  <c r="L670" i="9"/>
  <c r="K670" i="9"/>
  <c r="P669" i="9"/>
  <c r="O669" i="9"/>
  <c r="N669" i="9"/>
  <c r="M669" i="9"/>
  <c r="L669" i="9"/>
  <c r="K669" i="9"/>
  <c r="P668" i="9"/>
  <c r="O668" i="9"/>
  <c r="N668" i="9"/>
  <c r="M668" i="9"/>
  <c r="L668" i="9"/>
  <c r="K668" i="9"/>
  <c r="P667" i="9"/>
  <c r="O667" i="9"/>
  <c r="N667" i="9"/>
  <c r="M667" i="9"/>
  <c r="L667" i="9"/>
  <c r="K667" i="9"/>
  <c r="P666" i="9"/>
  <c r="O666" i="9"/>
  <c r="N666" i="9"/>
  <c r="M666" i="9"/>
  <c r="L666" i="9"/>
  <c r="K666" i="9"/>
  <c r="P665" i="9"/>
  <c r="O665" i="9"/>
  <c r="N665" i="9"/>
  <c r="M665" i="9"/>
  <c r="L665" i="9"/>
  <c r="K665" i="9"/>
  <c r="P664" i="9"/>
  <c r="O664" i="9"/>
  <c r="N664" i="9"/>
  <c r="M664" i="9"/>
  <c r="L664" i="9"/>
  <c r="K664" i="9"/>
  <c r="P663" i="9"/>
  <c r="O663" i="9"/>
  <c r="N663" i="9"/>
  <c r="M663" i="9"/>
  <c r="L663" i="9"/>
  <c r="K663" i="9"/>
  <c r="P662" i="9"/>
  <c r="O662" i="9"/>
  <c r="N662" i="9"/>
  <c r="M662" i="9"/>
  <c r="L662" i="9"/>
  <c r="K662" i="9"/>
  <c r="P661" i="9"/>
  <c r="O661" i="9"/>
  <c r="N661" i="9"/>
  <c r="M661" i="9"/>
  <c r="L661" i="9"/>
  <c r="K661" i="9"/>
  <c r="P660" i="9"/>
  <c r="O660" i="9"/>
  <c r="N660" i="9"/>
  <c r="M660" i="9"/>
  <c r="L660" i="9"/>
  <c r="K660" i="9"/>
  <c r="P659" i="9"/>
  <c r="O659" i="9"/>
  <c r="N659" i="9"/>
  <c r="M659" i="9"/>
  <c r="L659" i="9"/>
  <c r="K659" i="9"/>
  <c r="P658" i="9"/>
  <c r="O658" i="9"/>
  <c r="N658" i="9"/>
  <c r="M658" i="9"/>
  <c r="L658" i="9"/>
  <c r="K658" i="9"/>
  <c r="P657" i="9"/>
  <c r="O657" i="9"/>
  <c r="N657" i="9"/>
  <c r="M657" i="9"/>
  <c r="L657" i="9"/>
  <c r="K657" i="9"/>
  <c r="P656" i="9"/>
  <c r="O656" i="9"/>
  <c r="N656" i="9"/>
  <c r="M656" i="9"/>
  <c r="L656" i="9"/>
  <c r="K656" i="9"/>
  <c r="P655" i="9"/>
  <c r="O655" i="9"/>
  <c r="N655" i="9"/>
  <c r="M655" i="9"/>
  <c r="L655" i="9"/>
  <c r="K655" i="9"/>
  <c r="P654" i="9"/>
  <c r="O654" i="9"/>
  <c r="N654" i="9"/>
  <c r="M654" i="9"/>
  <c r="L654" i="9"/>
  <c r="K654" i="9"/>
  <c r="P653" i="9"/>
  <c r="O653" i="9"/>
  <c r="N653" i="9"/>
  <c r="M653" i="9"/>
  <c r="L653" i="9"/>
  <c r="K653" i="9"/>
  <c r="P652" i="9"/>
  <c r="O652" i="9"/>
  <c r="N652" i="9"/>
  <c r="M652" i="9"/>
  <c r="L652" i="9"/>
  <c r="K652" i="9"/>
  <c r="P651" i="9"/>
  <c r="O651" i="9"/>
  <c r="N651" i="9"/>
  <c r="M651" i="9"/>
  <c r="L651" i="9"/>
  <c r="K651" i="9"/>
  <c r="P650" i="9"/>
  <c r="O650" i="9"/>
  <c r="N650" i="9"/>
  <c r="M650" i="9"/>
  <c r="L650" i="9"/>
  <c r="K650" i="9"/>
  <c r="P649" i="9"/>
  <c r="O649" i="9"/>
  <c r="N649" i="9"/>
  <c r="M649" i="9"/>
  <c r="L649" i="9"/>
  <c r="K649" i="9"/>
  <c r="P648" i="9"/>
  <c r="O648" i="9"/>
  <c r="N648" i="9"/>
  <c r="M648" i="9"/>
  <c r="L648" i="9"/>
  <c r="K648" i="9"/>
  <c r="P647" i="9"/>
  <c r="O647" i="9"/>
  <c r="N647" i="9"/>
  <c r="M647" i="9"/>
  <c r="L647" i="9"/>
  <c r="K647" i="9"/>
  <c r="P646" i="9"/>
  <c r="O646" i="9"/>
  <c r="N646" i="9"/>
  <c r="M646" i="9"/>
  <c r="L646" i="9"/>
  <c r="K646" i="9"/>
  <c r="P645" i="9"/>
  <c r="O645" i="9"/>
  <c r="N645" i="9"/>
  <c r="M645" i="9"/>
  <c r="L645" i="9"/>
  <c r="K645" i="9"/>
  <c r="P644" i="9"/>
  <c r="O644" i="9"/>
  <c r="N644" i="9"/>
  <c r="M644" i="9"/>
  <c r="L644" i="9"/>
  <c r="K644" i="9"/>
  <c r="P643" i="9"/>
  <c r="O643" i="9"/>
  <c r="N643" i="9"/>
  <c r="M643" i="9"/>
  <c r="L643" i="9"/>
  <c r="K643" i="9"/>
  <c r="P642" i="9"/>
  <c r="O642" i="9"/>
  <c r="N642" i="9"/>
  <c r="M642" i="9"/>
  <c r="L642" i="9"/>
  <c r="K642" i="9"/>
  <c r="P641" i="9"/>
  <c r="O641" i="9"/>
  <c r="N641" i="9"/>
  <c r="M641" i="9"/>
  <c r="L641" i="9"/>
  <c r="K641" i="9"/>
  <c r="P640" i="9"/>
  <c r="O640" i="9"/>
  <c r="N640" i="9"/>
  <c r="M640" i="9"/>
  <c r="L640" i="9"/>
  <c r="K640" i="9"/>
  <c r="P639" i="9"/>
  <c r="O639" i="9"/>
  <c r="N639" i="9"/>
  <c r="M639" i="9"/>
  <c r="L639" i="9"/>
  <c r="K639" i="9"/>
  <c r="P638" i="9"/>
  <c r="O638" i="9"/>
  <c r="N638" i="9"/>
  <c r="M638" i="9"/>
  <c r="L638" i="9"/>
  <c r="K638" i="9"/>
  <c r="P637" i="9"/>
  <c r="O637" i="9"/>
  <c r="N637" i="9"/>
  <c r="M637" i="9"/>
  <c r="L637" i="9"/>
  <c r="K637" i="9"/>
  <c r="P636" i="9"/>
  <c r="O636" i="9"/>
  <c r="N636" i="9"/>
  <c r="M636" i="9"/>
  <c r="L636" i="9"/>
  <c r="K636" i="9"/>
  <c r="P635" i="9"/>
  <c r="O635" i="9"/>
  <c r="N635" i="9"/>
  <c r="M635" i="9"/>
  <c r="L635" i="9"/>
  <c r="K635" i="9"/>
  <c r="P634" i="9"/>
  <c r="O634" i="9"/>
  <c r="N634" i="9"/>
  <c r="M634" i="9"/>
  <c r="L634" i="9"/>
  <c r="K634" i="9"/>
  <c r="P633" i="9"/>
  <c r="O633" i="9"/>
  <c r="N633" i="9"/>
  <c r="M633" i="9"/>
  <c r="L633" i="9"/>
  <c r="K633" i="9"/>
  <c r="P632" i="9"/>
  <c r="O632" i="9"/>
  <c r="N632" i="9"/>
  <c r="M632" i="9"/>
  <c r="L632" i="9"/>
  <c r="K632" i="9"/>
  <c r="P631" i="9"/>
  <c r="O631" i="9"/>
  <c r="N631" i="9"/>
  <c r="M631" i="9"/>
  <c r="L631" i="9"/>
  <c r="K631" i="9"/>
  <c r="P630" i="9"/>
  <c r="O630" i="9"/>
  <c r="N630" i="9"/>
  <c r="M630" i="9"/>
  <c r="L630" i="9"/>
  <c r="K630" i="9"/>
  <c r="P629" i="9"/>
  <c r="O629" i="9"/>
  <c r="N629" i="9"/>
  <c r="M629" i="9"/>
  <c r="L629" i="9"/>
  <c r="K629" i="9"/>
  <c r="P628" i="9"/>
  <c r="O628" i="9"/>
  <c r="N628" i="9"/>
  <c r="M628" i="9"/>
  <c r="L628" i="9"/>
  <c r="K628" i="9"/>
  <c r="P627" i="9"/>
  <c r="O627" i="9"/>
  <c r="N627" i="9"/>
  <c r="M627" i="9"/>
  <c r="L627" i="9"/>
  <c r="K627" i="9"/>
  <c r="P626" i="9"/>
  <c r="O626" i="9"/>
  <c r="N626" i="9"/>
  <c r="M626" i="9"/>
  <c r="L626" i="9"/>
  <c r="K626" i="9"/>
  <c r="P625" i="9"/>
  <c r="O625" i="9"/>
  <c r="N625" i="9"/>
  <c r="M625" i="9"/>
  <c r="L625" i="9"/>
  <c r="K625" i="9"/>
  <c r="P624" i="9"/>
  <c r="O624" i="9"/>
  <c r="N624" i="9"/>
  <c r="M624" i="9"/>
  <c r="L624" i="9"/>
  <c r="K624" i="9"/>
  <c r="P623" i="9"/>
  <c r="O623" i="9"/>
  <c r="N623" i="9"/>
  <c r="M623" i="9"/>
  <c r="L623" i="9"/>
  <c r="K623" i="9"/>
  <c r="P622" i="9"/>
  <c r="O622" i="9"/>
  <c r="N622" i="9"/>
  <c r="M622" i="9"/>
  <c r="L622" i="9"/>
  <c r="K622" i="9"/>
  <c r="P621" i="9"/>
  <c r="O621" i="9"/>
  <c r="N621" i="9"/>
  <c r="M621" i="9"/>
  <c r="L621" i="9"/>
  <c r="K621" i="9"/>
  <c r="P620" i="9"/>
  <c r="O620" i="9"/>
  <c r="N620" i="9"/>
  <c r="M620" i="9"/>
  <c r="L620" i="9"/>
  <c r="K620" i="9"/>
  <c r="P619" i="9"/>
  <c r="O619" i="9"/>
  <c r="N619" i="9"/>
  <c r="M619" i="9"/>
  <c r="L619" i="9"/>
  <c r="K619" i="9"/>
  <c r="P618" i="9"/>
  <c r="O618" i="9"/>
  <c r="N618" i="9"/>
  <c r="M618" i="9"/>
  <c r="L618" i="9"/>
  <c r="K618" i="9"/>
  <c r="P617" i="9"/>
  <c r="O617" i="9"/>
  <c r="N617" i="9"/>
  <c r="M617" i="9"/>
  <c r="L617" i="9"/>
  <c r="K617" i="9"/>
  <c r="P616" i="9"/>
  <c r="O616" i="9"/>
  <c r="N616" i="9"/>
  <c r="M616" i="9"/>
  <c r="L616" i="9"/>
  <c r="K616" i="9"/>
  <c r="P615" i="9"/>
  <c r="O615" i="9"/>
  <c r="N615" i="9"/>
  <c r="M615" i="9"/>
  <c r="L615" i="9"/>
  <c r="K615" i="9"/>
  <c r="P614" i="9"/>
  <c r="O614" i="9"/>
  <c r="N614" i="9"/>
  <c r="M614" i="9"/>
  <c r="L614" i="9"/>
  <c r="K614" i="9"/>
  <c r="P613" i="9"/>
  <c r="O613" i="9"/>
  <c r="N613" i="9"/>
  <c r="M613" i="9"/>
  <c r="L613" i="9"/>
  <c r="K613" i="9"/>
  <c r="P612" i="9"/>
  <c r="O612" i="9"/>
  <c r="N612" i="9"/>
  <c r="M612" i="9"/>
  <c r="L612" i="9"/>
  <c r="K612" i="9"/>
  <c r="P611" i="9"/>
  <c r="O611" i="9"/>
  <c r="N611" i="9"/>
  <c r="M611" i="9"/>
  <c r="L611" i="9"/>
  <c r="K611" i="9"/>
  <c r="P610" i="9"/>
  <c r="O610" i="9"/>
  <c r="N610" i="9"/>
  <c r="M610" i="9"/>
  <c r="L610" i="9"/>
  <c r="K610" i="9"/>
  <c r="P609" i="9"/>
  <c r="O609" i="9"/>
  <c r="N609" i="9"/>
  <c r="M609" i="9"/>
  <c r="L609" i="9"/>
  <c r="K609" i="9"/>
  <c r="P608" i="9"/>
  <c r="O608" i="9"/>
  <c r="N608" i="9"/>
  <c r="M608" i="9"/>
  <c r="L608" i="9"/>
  <c r="K608" i="9"/>
  <c r="P607" i="9"/>
  <c r="O607" i="9"/>
  <c r="N607" i="9"/>
  <c r="M607" i="9"/>
  <c r="L607" i="9"/>
  <c r="K607" i="9"/>
  <c r="P606" i="9"/>
  <c r="O606" i="9"/>
  <c r="N606" i="9"/>
  <c r="M606" i="9"/>
  <c r="L606" i="9"/>
  <c r="K606" i="9"/>
  <c r="P605" i="9"/>
  <c r="O605" i="9"/>
  <c r="N605" i="9"/>
  <c r="M605" i="9"/>
  <c r="L605" i="9"/>
  <c r="K605" i="9"/>
  <c r="P604" i="9"/>
  <c r="O604" i="9"/>
  <c r="N604" i="9"/>
  <c r="M604" i="9"/>
  <c r="L604" i="9"/>
  <c r="K604" i="9"/>
  <c r="P603" i="9"/>
  <c r="O603" i="9"/>
  <c r="N603" i="9"/>
  <c r="M603" i="9"/>
  <c r="L603" i="9"/>
  <c r="K603" i="9"/>
  <c r="P602" i="9"/>
  <c r="O602" i="9"/>
  <c r="N602" i="9"/>
  <c r="M602" i="9"/>
  <c r="L602" i="9"/>
  <c r="K602" i="9"/>
  <c r="P601" i="9"/>
  <c r="O601" i="9"/>
  <c r="N601" i="9"/>
  <c r="M601" i="9"/>
  <c r="L601" i="9"/>
  <c r="K601" i="9"/>
  <c r="P600" i="9"/>
  <c r="O600" i="9"/>
  <c r="N600" i="9"/>
  <c r="M600" i="9"/>
  <c r="L600" i="9"/>
  <c r="K600" i="9"/>
  <c r="P599" i="9"/>
  <c r="O599" i="9"/>
  <c r="N599" i="9"/>
  <c r="M599" i="9"/>
  <c r="L599" i="9"/>
  <c r="K599" i="9"/>
  <c r="P598" i="9"/>
  <c r="O598" i="9"/>
  <c r="N598" i="9"/>
  <c r="M598" i="9"/>
  <c r="L598" i="9"/>
  <c r="K598" i="9"/>
  <c r="P597" i="9"/>
  <c r="O597" i="9"/>
  <c r="N597" i="9"/>
  <c r="M597" i="9"/>
  <c r="L597" i="9"/>
  <c r="K597" i="9"/>
  <c r="P596" i="9"/>
  <c r="O596" i="9"/>
  <c r="N596" i="9"/>
  <c r="M596" i="9"/>
  <c r="L596" i="9"/>
  <c r="K596" i="9"/>
  <c r="P595" i="9"/>
  <c r="O595" i="9"/>
  <c r="N595" i="9"/>
  <c r="M595" i="9"/>
  <c r="L595" i="9"/>
  <c r="K595" i="9"/>
  <c r="P594" i="9"/>
  <c r="O594" i="9"/>
  <c r="N594" i="9"/>
  <c r="M594" i="9"/>
  <c r="L594" i="9"/>
  <c r="K594" i="9"/>
  <c r="P593" i="9"/>
  <c r="O593" i="9"/>
  <c r="N593" i="9"/>
  <c r="M593" i="9"/>
  <c r="L593" i="9"/>
  <c r="K593" i="9"/>
  <c r="P592" i="9"/>
  <c r="O592" i="9"/>
  <c r="N592" i="9"/>
  <c r="M592" i="9"/>
  <c r="L592" i="9"/>
  <c r="K592" i="9"/>
  <c r="P591" i="9"/>
  <c r="O591" i="9"/>
  <c r="N591" i="9"/>
  <c r="M591" i="9"/>
  <c r="L591" i="9"/>
  <c r="K591" i="9"/>
  <c r="P590" i="9"/>
  <c r="O590" i="9"/>
  <c r="N590" i="9"/>
  <c r="M590" i="9"/>
  <c r="L590" i="9"/>
  <c r="K590" i="9"/>
  <c r="P589" i="9"/>
  <c r="O589" i="9"/>
  <c r="N589" i="9"/>
  <c r="M589" i="9"/>
  <c r="L589" i="9"/>
  <c r="K589" i="9"/>
  <c r="P588" i="9"/>
  <c r="O588" i="9"/>
  <c r="N588" i="9"/>
  <c r="M588" i="9"/>
  <c r="L588" i="9"/>
  <c r="K588" i="9"/>
  <c r="P587" i="9"/>
  <c r="O587" i="9"/>
  <c r="N587" i="9"/>
  <c r="M587" i="9"/>
  <c r="L587" i="9"/>
  <c r="K587" i="9"/>
  <c r="P586" i="9"/>
  <c r="O586" i="9"/>
  <c r="N586" i="9"/>
  <c r="M586" i="9"/>
  <c r="L586" i="9"/>
  <c r="K586" i="9"/>
  <c r="P585" i="9"/>
  <c r="O585" i="9"/>
  <c r="N585" i="9"/>
  <c r="M585" i="9"/>
  <c r="L585" i="9"/>
  <c r="K585" i="9"/>
  <c r="P584" i="9"/>
  <c r="O584" i="9"/>
  <c r="N584" i="9"/>
  <c r="M584" i="9"/>
  <c r="L584" i="9"/>
  <c r="K584" i="9"/>
  <c r="P583" i="9"/>
  <c r="O583" i="9"/>
  <c r="N583" i="9"/>
  <c r="M583" i="9"/>
  <c r="L583" i="9"/>
  <c r="K583" i="9"/>
  <c r="P582" i="9"/>
  <c r="O582" i="9"/>
  <c r="N582" i="9"/>
  <c r="M582" i="9"/>
  <c r="L582" i="9"/>
  <c r="K582" i="9"/>
  <c r="P581" i="9"/>
  <c r="O581" i="9"/>
  <c r="N581" i="9"/>
  <c r="M581" i="9"/>
  <c r="L581" i="9"/>
  <c r="K581" i="9"/>
  <c r="P580" i="9"/>
  <c r="O580" i="9"/>
  <c r="N580" i="9"/>
  <c r="M580" i="9"/>
  <c r="L580" i="9"/>
  <c r="K580" i="9"/>
  <c r="P579" i="9"/>
  <c r="O579" i="9"/>
  <c r="N579" i="9"/>
  <c r="M579" i="9"/>
  <c r="L579" i="9"/>
  <c r="K579" i="9"/>
  <c r="P578" i="9"/>
  <c r="O578" i="9"/>
  <c r="N578" i="9"/>
  <c r="M578" i="9"/>
  <c r="L578" i="9"/>
  <c r="K578" i="9"/>
  <c r="P577" i="9"/>
  <c r="O577" i="9"/>
  <c r="N577" i="9"/>
  <c r="M577" i="9"/>
  <c r="L577" i="9"/>
  <c r="K577" i="9"/>
  <c r="P576" i="9"/>
  <c r="O576" i="9"/>
  <c r="N576" i="9"/>
  <c r="M576" i="9"/>
  <c r="L576" i="9"/>
  <c r="K576" i="9"/>
  <c r="P575" i="9"/>
  <c r="O575" i="9"/>
  <c r="N575" i="9"/>
  <c r="M575" i="9"/>
  <c r="L575" i="9"/>
  <c r="K575" i="9"/>
  <c r="P574" i="9"/>
  <c r="O574" i="9"/>
  <c r="N574" i="9"/>
  <c r="M574" i="9"/>
  <c r="L574" i="9"/>
  <c r="K574" i="9"/>
  <c r="P573" i="9"/>
  <c r="O573" i="9"/>
  <c r="N573" i="9"/>
  <c r="M573" i="9"/>
  <c r="L573" i="9"/>
  <c r="K573" i="9"/>
  <c r="P572" i="9"/>
  <c r="O572" i="9"/>
  <c r="N572" i="9"/>
  <c r="M572" i="9"/>
  <c r="L572" i="9"/>
  <c r="K572" i="9"/>
  <c r="P571" i="9"/>
  <c r="O571" i="9"/>
  <c r="N571" i="9"/>
  <c r="M571" i="9"/>
  <c r="L571" i="9"/>
  <c r="K571" i="9"/>
  <c r="P570" i="9"/>
  <c r="O570" i="9"/>
  <c r="N570" i="9"/>
  <c r="M570" i="9"/>
  <c r="L570" i="9"/>
  <c r="K570" i="9"/>
  <c r="P569" i="9"/>
  <c r="O569" i="9"/>
  <c r="N569" i="9"/>
  <c r="M569" i="9"/>
  <c r="L569" i="9"/>
  <c r="K569" i="9"/>
  <c r="P568" i="9"/>
  <c r="O568" i="9"/>
  <c r="N568" i="9"/>
  <c r="M568" i="9"/>
  <c r="L568" i="9"/>
  <c r="K568" i="9"/>
  <c r="P567" i="9"/>
  <c r="O567" i="9"/>
  <c r="N567" i="9"/>
  <c r="M567" i="9"/>
  <c r="L567" i="9"/>
  <c r="K567" i="9"/>
  <c r="P566" i="9"/>
  <c r="O566" i="9"/>
  <c r="N566" i="9"/>
  <c r="M566" i="9"/>
  <c r="L566" i="9"/>
  <c r="K566" i="9"/>
  <c r="P565" i="9"/>
  <c r="O565" i="9"/>
  <c r="N565" i="9"/>
  <c r="M565" i="9"/>
  <c r="L565" i="9"/>
  <c r="K565" i="9"/>
  <c r="P564" i="9"/>
  <c r="O564" i="9"/>
  <c r="N564" i="9"/>
  <c r="M564" i="9"/>
  <c r="L564" i="9"/>
  <c r="K564" i="9"/>
  <c r="P563" i="9"/>
  <c r="O563" i="9"/>
  <c r="N563" i="9"/>
  <c r="M563" i="9"/>
  <c r="L563" i="9"/>
  <c r="K563" i="9"/>
  <c r="P562" i="9"/>
  <c r="O562" i="9"/>
  <c r="N562" i="9"/>
  <c r="M562" i="9"/>
  <c r="L562" i="9"/>
  <c r="K562" i="9"/>
  <c r="P561" i="9"/>
  <c r="O561" i="9"/>
  <c r="N561" i="9"/>
  <c r="M561" i="9"/>
  <c r="L561" i="9"/>
  <c r="K561" i="9"/>
  <c r="P560" i="9"/>
  <c r="O560" i="9"/>
  <c r="N560" i="9"/>
  <c r="M560" i="9"/>
  <c r="L560" i="9"/>
  <c r="K560" i="9"/>
  <c r="P559" i="9"/>
  <c r="O559" i="9"/>
  <c r="N559" i="9"/>
  <c r="M559" i="9"/>
  <c r="L559" i="9"/>
  <c r="K559" i="9"/>
  <c r="P558" i="9"/>
  <c r="O558" i="9"/>
  <c r="N558" i="9"/>
  <c r="M558" i="9"/>
  <c r="L558" i="9"/>
  <c r="K558" i="9"/>
  <c r="P557" i="9"/>
  <c r="O557" i="9"/>
  <c r="N557" i="9"/>
  <c r="M557" i="9"/>
  <c r="L557" i="9"/>
  <c r="K557" i="9"/>
  <c r="P556" i="9"/>
  <c r="O556" i="9"/>
  <c r="N556" i="9"/>
  <c r="M556" i="9"/>
  <c r="L556" i="9"/>
  <c r="K556" i="9"/>
  <c r="P555" i="9"/>
  <c r="O555" i="9"/>
  <c r="N555" i="9"/>
  <c r="M555" i="9"/>
  <c r="L555" i="9"/>
  <c r="K555" i="9"/>
  <c r="P554" i="9"/>
  <c r="O554" i="9"/>
  <c r="N554" i="9"/>
  <c r="M554" i="9"/>
  <c r="L554" i="9"/>
  <c r="K554" i="9"/>
  <c r="P553" i="9"/>
  <c r="O553" i="9"/>
  <c r="N553" i="9"/>
  <c r="M553" i="9"/>
  <c r="L553" i="9"/>
  <c r="K553" i="9"/>
  <c r="P552" i="9"/>
  <c r="O552" i="9"/>
  <c r="N552" i="9"/>
  <c r="M552" i="9"/>
  <c r="L552" i="9"/>
  <c r="K552" i="9"/>
  <c r="P551" i="9"/>
  <c r="O551" i="9"/>
  <c r="N551" i="9"/>
  <c r="M551" i="9"/>
  <c r="L551" i="9"/>
  <c r="K551" i="9"/>
  <c r="P550" i="9"/>
  <c r="O550" i="9"/>
  <c r="N550" i="9"/>
  <c r="M550" i="9"/>
  <c r="L550" i="9"/>
  <c r="K550" i="9"/>
  <c r="P549" i="9"/>
  <c r="O549" i="9"/>
  <c r="N549" i="9"/>
  <c r="M549" i="9"/>
  <c r="L549" i="9"/>
  <c r="K549" i="9"/>
  <c r="P548" i="9"/>
  <c r="O548" i="9"/>
  <c r="N548" i="9"/>
  <c r="M548" i="9"/>
  <c r="L548" i="9"/>
  <c r="K548" i="9"/>
  <c r="P547" i="9"/>
  <c r="O547" i="9"/>
  <c r="N547" i="9"/>
  <c r="M547" i="9"/>
  <c r="L547" i="9"/>
  <c r="K547" i="9"/>
  <c r="P546" i="9"/>
  <c r="O546" i="9"/>
  <c r="N546" i="9"/>
  <c r="M546" i="9"/>
  <c r="L546" i="9"/>
  <c r="K546" i="9"/>
  <c r="P545" i="9"/>
  <c r="O545" i="9"/>
  <c r="N545" i="9"/>
  <c r="M545" i="9"/>
  <c r="L545" i="9"/>
  <c r="K545" i="9"/>
  <c r="P544" i="9"/>
  <c r="O544" i="9"/>
  <c r="N544" i="9"/>
  <c r="M544" i="9"/>
  <c r="L544" i="9"/>
  <c r="K544" i="9"/>
  <c r="P543" i="9"/>
  <c r="O543" i="9"/>
  <c r="N543" i="9"/>
  <c r="M543" i="9"/>
  <c r="L543" i="9"/>
  <c r="K543" i="9"/>
  <c r="P542" i="9"/>
  <c r="O542" i="9"/>
  <c r="N542" i="9"/>
  <c r="M542" i="9"/>
  <c r="L542" i="9"/>
  <c r="K542" i="9"/>
  <c r="P541" i="9"/>
  <c r="O541" i="9"/>
  <c r="N541" i="9"/>
  <c r="M541" i="9"/>
  <c r="L541" i="9"/>
  <c r="K541" i="9"/>
  <c r="P540" i="9"/>
  <c r="O540" i="9"/>
  <c r="N540" i="9"/>
  <c r="M540" i="9"/>
  <c r="L540" i="9"/>
  <c r="K540" i="9"/>
  <c r="P539" i="9"/>
  <c r="O539" i="9"/>
  <c r="N539" i="9"/>
  <c r="M539" i="9"/>
  <c r="L539" i="9"/>
  <c r="K539" i="9"/>
  <c r="P538" i="9"/>
  <c r="O538" i="9"/>
  <c r="N538" i="9"/>
  <c r="M538" i="9"/>
  <c r="L538" i="9"/>
  <c r="K538" i="9"/>
  <c r="P537" i="9"/>
  <c r="O537" i="9"/>
  <c r="N537" i="9"/>
  <c r="M537" i="9"/>
  <c r="L537" i="9"/>
  <c r="K537" i="9"/>
  <c r="P536" i="9"/>
  <c r="O536" i="9"/>
  <c r="N536" i="9"/>
  <c r="M536" i="9"/>
  <c r="L536" i="9"/>
  <c r="K536" i="9"/>
  <c r="P535" i="9"/>
  <c r="O535" i="9"/>
  <c r="N535" i="9"/>
  <c r="M535" i="9"/>
  <c r="L535" i="9"/>
  <c r="K535" i="9"/>
  <c r="P534" i="9"/>
  <c r="O534" i="9"/>
  <c r="N534" i="9"/>
  <c r="M534" i="9"/>
  <c r="L534" i="9"/>
  <c r="K534" i="9"/>
  <c r="P533" i="9"/>
  <c r="O533" i="9"/>
  <c r="N533" i="9"/>
  <c r="M533" i="9"/>
  <c r="L533" i="9"/>
  <c r="K533" i="9"/>
  <c r="P532" i="9"/>
  <c r="O532" i="9"/>
  <c r="N532" i="9"/>
  <c r="M532" i="9"/>
  <c r="L532" i="9"/>
  <c r="K532" i="9"/>
  <c r="P531" i="9"/>
  <c r="O531" i="9"/>
  <c r="N531" i="9"/>
  <c r="M531" i="9"/>
  <c r="L531" i="9"/>
  <c r="K531" i="9"/>
  <c r="P530" i="9"/>
  <c r="O530" i="9"/>
  <c r="N530" i="9"/>
  <c r="M530" i="9"/>
  <c r="L530" i="9"/>
  <c r="K530" i="9"/>
  <c r="P529" i="9"/>
  <c r="O529" i="9"/>
  <c r="N529" i="9"/>
  <c r="M529" i="9"/>
  <c r="L529" i="9"/>
  <c r="K529" i="9"/>
  <c r="P528" i="9"/>
  <c r="O528" i="9"/>
  <c r="N528" i="9"/>
  <c r="M528" i="9"/>
  <c r="L528" i="9"/>
  <c r="K528" i="9"/>
  <c r="P527" i="9"/>
  <c r="O527" i="9"/>
  <c r="N527" i="9"/>
  <c r="M527" i="9"/>
  <c r="L527" i="9"/>
  <c r="K527" i="9"/>
  <c r="P526" i="9"/>
  <c r="O526" i="9"/>
  <c r="N526" i="9"/>
  <c r="M526" i="9"/>
  <c r="L526" i="9"/>
  <c r="K526" i="9"/>
  <c r="P525" i="9"/>
  <c r="O525" i="9"/>
  <c r="N525" i="9"/>
  <c r="M525" i="9"/>
  <c r="L525" i="9"/>
  <c r="K525" i="9"/>
  <c r="P524" i="9"/>
  <c r="O524" i="9"/>
  <c r="N524" i="9"/>
  <c r="M524" i="9"/>
  <c r="L524" i="9"/>
  <c r="K524" i="9"/>
  <c r="P523" i="9"/>
  <c r="O523" i="9"/>
  <c r="N523" i="9"/>
  <c r="M523" i="9"/>
  <c r="L523" i="9"/>
  <c r="K523" i="9"/>
  <c r="P522" i="9"/>
  <c r="O522" i="9"/>
  <c r="N522" i="9"/>
  <c r="M522" i="9"/>
  <c r="L522" i="9"/>
  <c r="K522" i="9"/>
  <c r="P521" i="9"/>
  <c r="O521" i="9"/>
  <c r="N521" i="9"/>
  <c r="M521" i="9"/>
  <c r="L521" i="9"/>
  <c r="K521" i="9"/>
  <c r="P520" i="9"/>
  <c r="O520" i="9"/>
  <c r="N520" i="9"/>
  <c r="M520" i="9"/>
  <c r="L520" i="9"/>
  <c r="K520" i="9"/>
  <c r="P519" i="9"/>
  <c r="O519" i="9"/>
  <c r="N519" i="9"/>
  <c r="M519" i="9"/>
  <c r="L519" i="9"/>
  <c r="K519" i="9"/>
  <c r="P518" i="9"/>
  <c r="O518" i="9"/>
  <c r="N518" i="9"/>
  <c r="M518" i="9"/>
  <c r="L518" i="9"/>
  <c r="K518" i="9"/>
  <c r="P517" i="9"/>
  <c r="O517" i="9"/>
  <c r="N517" i="9"/>
  <c r="M517" i="9"/>
  <c r="L517" i="9"/>
  <c r="K517" i="9"/>
  <c r="P516" i="9"/>
  <c r="O516" i="9"/>
  <c r="N516" i="9"/>
  <c r="M516" i="9"/>
  <c r="L516" i="9"/>
  <c r="K516" i="9"/>
  <c r="P515" i="9"/>
  <c r="O515" i="9"/>
  <c r="N515" i="9"/>
  <c r="M515" i="9"/>
  <c r="L515" i="9"/>
  <c r="K515" i="9"/>
  <c r="P514" i="9"/>
  <c r="O514" i="9"/>
  <c r="N514" i="9"/>
  <c r="M514" i="9"/>
  <c r="L514" i="9"/>
  <c r="K514" i="9"/>
  <c r="P513" i="9"/>
  <c r="O513" i="9"/>
  <c r="N513" i="9"/>
  <c r="M513" i="9"/>
  <c r="L513" i="9"/>
  <c r="K513" i="9"/>
  <c r="P512" i="9"/>
  <c r="O512" i="9"/>
  <c r="N512" i="9"/>
  <c r="M512" i="9"/>
  <c r="L512" i="9"/>
  <c r="K512" i="9"/>
  <c r="P511" i="9"/>
  <c r="O511" i="9"/>
  <c r="N511" i="9"/>
  <c r="M511" i="9"/>
  <c r="L511" i="9"/>
  <c r="K511" i="9"/>
  <c r="P510" i="9"/>
  <c r="O510" i="9"/>
  <c r="N510" i="9"/>
  <c r="M510" i="9"/>
  <c r="L510" i="9"/>
  <c r="K510" i="9"/>
  <c r="P509" i="9"/>
  <c r="O509" i="9"/>
  <c r="N509" i="9"/>
  <c r="M509" i="9"/>
  <c r="L509" i="9"/>
  <c r="K509" i="9"/>
  <c r="P508" i="9"/>
  <c r="O508" i="9"/>
  <c r="N508" i="9"/>
  <c r="M508" i="9"/>
  <c r="L508" i="9"/>
  <c r="K508" i="9"/>
  <c r="P507" i="9"/>
  <c r="O507" i="9"/>
  <c r="N507" i="9"/>
  <c r="M507" i="9"/>
  <c r="L507" i="9"/>
  <c r="K507" i="9"/>
  <c r="P506" i="9"/>
  <c r="O506" i="9"/>
  <c r="N506" i="9"/>
  <c r="M506" i="9"/>
  <c r="L506" i="9"/>
  <c r="K506" i="9"/>
  <c r="P505" i="9"/>
  <c r="O505" i="9"/>
  <c r="N505" i="9"/>
  <c r="M505" i="9"/>
  <c r="L505" i="9"/>
  <c r="K505" i="9"/>
  <c r="P504" i="9"/>
  <c r="O504" i="9"/>
  <c r="N504" i="9"/>
  <c r="M504" i="9"/>
  <c r="L504" i="9"/>
  <c r="K504" i="9"/>
  <c r="P503" i="9"/>
  <c r="O503" i="9"/>
  <c r="N503" i="9"/>
  <c r="M503" i="9"/>
  <c r="L503" i="9"/>
  <c r="K503" i="9"/>
  <c r="P502" i="9"/>
  <c r="O502" i="9"/>
  <c r="N502" i="9"/>
  <c r="M502" i="9"/>
  <c r="L502" i="9"/>
  <c r="K502" i="9"/>
  <c r="P501" i="9"/>
  <c r="O501" i="9"/>
  <c r="N501" i="9"/>
  <c r="M501" i="9"/>
  <c r="L501" i="9"/>
  <c r="K501" i="9"/>
  <c r="P500" i="9"/>
  <c r="O500" i="9"/>
  <c r="N500" i="9"/>
  <c r="M500" i="9"/>
  <c r="L500" i="9"/>
  <c r="K500" i="9"/>
  <c r="P499" i="9"/>
  <c r="O499" i="9"/>
  <c r="N499" i="9"/>
  <c r="M499" i="9"/>
  <c r="L499" i="9"/>
  <c r="K499" i="9"/>
  <c r="P498" i="9"/>
  <c r="O498" i="9"/>
  <c r="N498" i="9"/>
  <c r="M498" i="9"/>
  <c r="L498" i="9"/>
  <c r="K498" i="9"/>
  <c r="P497" i="9"/>
  <c r="O497" i="9"/>
  <c r="N497" i="9"/>
  <c r="M497" i="9"/>
  <c r="L497" i="9"/>
  <c r="K497" i="9"/>
  <c r="P496" i="9"/>
  <c r="O496" i="9"/>
  <c r="N496" i="9"/>
  <c r="M496" i="9"/>
  <c r="L496" i="9"/>
  <c r="K496" i="9"/>
  <c r="P495" i="9"/>
  <c r="O495" i="9"/>
  <c r="N495" i="9"/>
  <c r="M495" i="9"/>
  <c r="L495" i="9"/>
  <c r="K495" i="9"/>
  <c r="P494" i="9"/>
  <c r="O494" i="9"/>
  <c r="N494" i="9"/>
  <c r="M494" i="9"/>
  <c r="L494" i="9"/>
  <c r="K494" i="9"/>
  <c r="P493" i="9"/>
  <c r="O493" i="9"/>
  <c r="N493" i="9"/>
  <c r="M493" i="9"/>
  <c r="L493" i="9"/>
  <c r="K493" i="9"/>
  <c r="P492" i="9"/>
  <c r="O492" i="9"/>
  <c r="N492" i="9"/>
  <c r="M492" i="9"/>
  <c r="L492" i="9"/>
  <c r="K492" i="9"/>
  <c r="P491" i="9"/>
  <c r="O491" i="9"/>
  <c r="N491" i="9"/>
  <c r="M491" i="9"/>
  <c r="L491" i="9"/>
  <c r="K491" i="9"/>
  <c r="P490" i="9"/>
  <c r="O490" i="9"/>
  <c r="N490" i="9"/>
  <c r="M490" i="9"/>
  <c r="L490" i="9"/>
  <c r="K490" i="9"/>
  <c r="P489" i="9"/>
  <c r="O489" i="9"/>
  <c r="N489" i="9"/>
  <c r="M489" i="9"/>
  <c r="L489" i="9"/>
  <c r="K489" i="9"/>
  <c r="P488" i="9"/>
  <c r="O488" i="9"/>
  <c r="N488" i="9"/>
  <c r="M488" i="9"/>
  <c r="L488" i="9"/>
  <c r="K488" i="9"/>
  <c r="P487" i="9"/>
  <c r="O487" i="9"/>
  <c r="N487" i="9"/>
  <c r="M487" i="9"/>
  <c r="L487" i="9"/>
  <c r="K487" i="9"/>
  <c r="P486" i="9"/>
  <c r="O486" i="9"/>
  <c r="N486" i="9"/>
  <c r="M486" i="9"/>
  <c r="L486" i="9"/>
  <c r="K486" i="9"/>
  <c r="P485" i="9"/>
  <c r="O485" i="9"/>
  <c r="N485" i="9"/>
  <c r="M485" i="9"/>
  <c r="L485" i="9"/>
  <c r="K485" i="9"/>
  <c r="P484" i="9"/>
  <c r="O484" i="9"/>
  <c r="N484" i="9"/>
  <c r="M484" i="9"/>
  <c r="L484" i="9"/>
  <c r="K484" i="9"/>
  <c r="P483" i="9"/>
  <c r="O483" i="9"/>
  <c r="N483" i="9"/>
  <c r="M483" i="9"/>
  <c r="L483" i="9"/>
  <c r="K483" i="9"/>
  <c r="P482" i="9"/>
  <c r="O482" i="9"/>
  <c r="N482" i="9"/>
  <c r="M482" i="9"/>
  <c r="L482" i="9"/>
  <c r="K482" i="9"/>
  <c r="P481" i="9"/>
  <c r="O481" i="9"/>
  <c r="N481" i="9"/>
  <c r="M481" i="9"/>
  <c r="L481" i="9"/>
  <c r="K481" i="9"/>
  <c r="P480" i="9"/>
  <c r="O480" i="9"/>
  <c r="N480" i="9"/>
  <c r="M480" i="9"/>
  <c r="L480" i="9"/>
  <c r="K480" i="9"/>
  <c r="P479" i="9"/>
  <c r="O479" i="9"/>
  <c r="N479" i="9"/>
  <c r="M479" i="9"/>
  <c r="L479" i="9"/>
  <c r="K479" i="9"/>
  <c r="P478" i="9"/>
  <c r="O478" i="9"/>
  <c r="N478" i="9"/>
  <c r="M478" i="9"/>
  <c r="L478" i="9"/>
  <c r="K478" i="9"/>
  <c r="P477" i="9"/>
  <c r="O477" i="9"/>
  <c r="N477" i="9"/>
  <c r="M477" i="9"/>
  <c r="L477" i="9"/>
  <c r="K477" i="9"/>
  <c r="P476" i="9"/>
  <c r="O476" i="9"/>
  <c r="N476" i="9"/>
  <c r="M476" i="9"/>
  <c r="L476" i="9"/>
  <c r="K476" i="9"/>
  <c r="P475" i="9"/>
  <c r="O475" i="9"/>
  <c r="N475" i="9"/>
  <c r="M475" i="9"/>
  <c r="L475" i="9"/>
  <c r="K475" i="9"/>
  <c r="P474" i="9"/>
  <c r="O474" i="9"/>
  <c r="N474" i="9"/>
  <c r="M474" i="9"/>
  <c r="L474" i="9"/>
  <c r="K474" i="9"/>
  <c r="P473" i="9"/>
  <c r="O473" i="9"/>
  <c r="N473" i="9"/>
  <c r="M473" i="9"/>
  <c r="L473" i="9"/>
  <c r="K473" i="9"/>
  <c r="P472" i="9"/>
  <c r="O472" i="9"/>
  <c r="N472" i="9"/>
  <c r="M472" i="9"/>
  <c r="L472" i="9"/>
  <c r="K472" i="9"/>
  <c r="P471" i="9"/>
  <c r="O471" i="9"/>
  <c r="N471" i="9"/>
  <c r="M471" i="9"/>
  <c r="L471" i="9"/>
  <c r="K471" i="9"/>
  <c r="P470" i="9"/>
  <c r="O470" i="9"/>
  <c r="N470" i="9"/>
  <c r="M470" i="9"/>
  <c r="L470" i="9"/>
  <c r="K470" i="9"/>
  <c r="P469" i="9"/>
  <c r="O469" i="9"/>
  <c r="N469" i="9"/>
  <c r="M469" i="9"/>
  <c r="L469" i="9"/>
  <c r="K469" i="9"/>
  <c r="P468" i="9"/>
  <c r="O468" i="9"/>
  <c r="N468" i="9"/>
  <c r="M468" i="9"/>
  <c r="L468" i="9"/>
  <c r="K468" i="9"/>
  <c r="P467" i="9"/>
  <c r="O467" i="9"/>
  <c r="N467" i="9"/>
  <c r="M467" i="9"/>
  <c r="L467" i="9"/>
  <c r="K467" i="9"/>
  <c r="P466" i="9"/>
  <c r="O466" i="9"/>
  <c r="N466" i="9"/>
  <c r="M466" i="9"/>
  <c r="L466" i="9"/>
  <c r="K466" i="9"/>
  <c r="P465" i="9"/>
  <c r="O465" i="9"/>
  <c r="N465" i="9"/>
  <c r="M465" i="9"/>
  <c r="L465" i="9"/>
  <c r="K465" i="9"/>
  <c r="P464" i="9"/>
  <c r="O464" i="9"/>
  <c r="N464" i="9"/>
  <c r="M464" i="9"/>
  <c r="L464" i="9"/>
  <c r="K464" i="9"/>
  <c r="P463" i="9"/>
  <c r="O463" i="9"/>
  <c r="N463" i="9"/>
  <c r="M463" i="9"/>
  <c r="L463" i="9"/>
  <c r="K463" i="9"/>
  <c r="P462" i="9"/>
  <c r="O462" i="9"/>
  <c r="N462" i="9"/>
  <c r="M462" i="9"/>
  <c r="L462" i="9"/>
  <c r="K462" i="9"/>
  <c r="P461" i="9"/>
  <c r="O461" i="9"/>
  <c r="N461" i="9"/>
  <c r="M461" i="9"/>
  <c r="L461" i="9"/>
  <c r="K461" i="9"/>
  <c r="P460" i="9"/>
  <c r="O460" i="9"/>
  <c r="N460" i="9"/>
  <c r="M460" i="9"/>
  <c r="L460" i="9"/>
  <c r="K460" i="9"/>
  <c r="P459" i="9"/>
  <c r="O459" i="9"/>
  <c r="N459" i="9"/>
  <c r="M459" i="9"/>
  <c r="L459" i="9"/>
  <c r="K459" i="9"/>
  <c r="P458" i="9"/>
  <c r="O458" i="9"/>
  <c r="N458" i="9"/>
  <c r="M458" i="9"/>
  <c r="L458" i="9"/>
  <c r="K458" i="9"/>
  <c r="P457" i="9"/>
  <c r="O457" i="9"/>
  <c r="N457" i="9"/>
  <c r="M457" i="9"/>
  <c r="L457" i="9"/>
  <c r="K457" i="9"/>
  <c r="P456" i="9"/>
  <c r="O456" i="9"/>
  <c r="N456" i="9"/>
  <c r="M456" i="9"/>
  <c r="L456" i="9"/>
  <c r="K456" i="9"/>
  <c r="P455" i="9"/>
  <c r="O455" i="9"/>
  <c r="N455" i="9"/>
  <c r="M455" i="9"/>
  <c r="L455" i="9"/>
  <c r="K455" i="9"/>
  <c r="P454" i="9"/>
  <c r="O454" i="9"/>
  <c r="N454" i="9"/>
  <c r="M454" i="9"/>
  <c r="L454" i="9"/>
  <c r="K454" i="9"/>
  <c r="P453" i="9"/>
  <c r="O453" i="9"/>
  <c r="N453" i="9"/>
  <c r="M453" i="9"/>
  <c r="L453" i="9"/>
  <c r="K453" i="9"/>
  <c r="P452" i="9"/>
  <c r="O452" i="9"/>
  <c r="N452" i="9"/>
  <c r="M452" i="9"/>
  <c r="L452" i="9"/>
  <c r="K452" i="9"/>
  <c r="P451" i="9"/>
  <c r="O451" i="9"/>
  <c r="N451" i="9"/>
  <c r="M451" i="9"/>
  <c r="L451" i="9"/>
  <c r="K451" i="9"/>
  <c r="P450" i="9"/>
  <c r="O450" i="9"/>
  <c r="N450" i="9"/>
  <c r="M450" i="9"/>
  <c r="L450" i="9"/>
  <c r="K450" i="9"/>
  <c r="P449" i="9"/>
  <c r="O449" i="9"/>
  <c r="N449" i="9"/>
  <c r="M449" i="9"/>
  <c r="L449" i="9"/>
  <c r="K449" i="9"/>
  <c r="P448" i="9"/>
  <c r="O448" i="9"/>
  <c r="N448" i="9"/>
  <c r="M448" i="9"/>
  <c r="L448" i="9"/>
  <c r="K448" i="9"/>
  <c r="P447" i="9"/>
  <c r="O447" i="9"/>
  <c r="N447" i="9"/>
  <c r="M447" i="9"/>
  <c r="L447" i="9"/>
  <c r="K447" i="9"/>
  <c r="P446" i="9"/>
  <c r="O446" i="9"/>
  <c r="N446" i="9"/>
  <c r="M446" i="9"/>
  <c r="L446" i="9"/>
  <c r="K446" i="9"/>
  <c r="P445" i="9"/>
  <c r="O445" i="9"/>
  <c r="N445" i="9"/>
  <c r="M445" i="9"/>
  <c r="L445" i="9"/>
  <c r="K445" i="9"/>
  <c r="P444" i="9"/>
  <c r="O444" i="9"/>
  <c r="N444" i="9"/>
  <c r="M444" i="9"/>
  <c r="L444" i="9"/>
  <c r="K444" i="9"/>
  <c r="P443" i="9"/>
  <c r="O443" i="9"/>
  <c r="N443" i="9"/>
  <c r="M443" i="9"/>
  <c r="L443" i="9"/>
  <c r="K443" i="9"/>
  <c r="P442" i="9"/>
  <c r="O442" i="9"/>
  <c r="N442" i="9"/>
  <c r="M442" i="9"/>
  <c r="L442" i="9"/>
  <c r="K442" i="9"/>
  <c r="P441" i="9"/>
  <c r="O441" i="9"/>
  <c r="N441" i="9"/>
  <c r="M441" i="9"/>
  <c r="L441" i="9"/>
  <c r="K441" i="9"/>
  <c r="P440" i="9"/>
  <c r="O440" i="9"/>
  <c r="N440" i="9"/>
  <c r="M440" i="9"/>
  <c r="L440" i="9"/>
  <c r="K440" i="9"/>
  <c r="P439" i="9"/>
  <c r="O439" i="9"/>
  <c r="N439" i="9"/>
  <c r="M439" i="9"/>
  <c r="L439" i="9"/>
  <c r="K439" i="9"/>
  <c r="P438" i="9"/>
  <c r="O438" i="9"/>
  <c r="N438" i="9"/>
  <c r="M438" i="9"/>
  <c r="L438" i="9"/>
  <c r="K438" i="9"/>
  <c r="P437" i="9"/>
  <c r="O437" i="9"/>
  <c r="N437" i="9"/>
  <c r="M437" i="9"/>
  <c r="L437" i="9"/>
  <c r="K437" i="9"/>
  <c r="P436" i="9"/>
  <c r="O436" i="9"/>
  <c r="N436" i="9"/>
  <c r="M436" i="9"/>
  <c r="L436" i="9"/>
  <c r="K436" i="9"/>
  <c r="P435" i="9"/>
  <c r="O435" i="9"/>
  <c r="N435" i="9"/>
  <c r="M435" i="9"/>
  <c r="L435" i="9"/>
  <c r="K435" i="9"/>
  <c r="P434" i="9"/>
  <c r="O434" i="9"/>
  <c r="N434" i="9"/>
  <c r="M434" i="9"/>
  <c r="L434" i="9"/>
  <c r="K434" i="9"/>
  <c r="P433" i="9"/>
  <c r="O433" i="9"/>
  <c r="N433" i="9"/>
  <c r="M433" i="9"/>
  <c r="L433" i="9"/>
  <c r="K433" i="9"/>
  <c r="P432" i="9"/>
  <c r="O432" i="9"/>
  <c r="N432" i="9"/>
  <c r="M432" i="9"/>
  <c r="L432" i="9"/>
  <c r="K432" i="9"/>
  <c r="P431" i="9"/>
  <c r="O431" i="9"/>
  <c r="N431" i="9"/>
  <c r="M431" i="9"/>
  <c r="L431" i="9"/>
  <c r="K431" i="9"/>
  <c r="P430" i="9"/>
  <c r="O430" i="9"/>
  <c r="N430" i="9"/>
  <c r="M430" i="9"/>
  <c r="L430" i="9"/>
  <c r="K430" i="9"/>
  <c r="P429" i="9"/>
  <c r="O429" i="9"/>
  <c r="N429" i="9"/>
  <c r="M429" i="9"/>
  <c r="L429" i="9"/>
  <c r="K429" i="9"/>
  <c r="P428" i="9"/>
  <c r="O428" i="9"/>
  <c r="N428" i="9"/>
  <c r="M428" i="9"/>
  <c r="L428" i="9"/>
  <c r="K428" i="9"/>
  <c r="P427" i="9"/>
  <c r="O427" i="9"/>
  <c r="N427" i="9"/>
  <c r="M427" i="9"/>
  <c r="L427" i="9"/>
  <c r="K427" i="9"/>
  <c r="P426" i="9"/>
  <c r="O426" i="9"/>
  <c r="N426" i="9"/>
  <c r="M426" i="9"/>
  <c r="L426" i="9"/>
  <c r="K426" i="9"/>
  <c r="P425" i="9"/>
  <c r="O425" i="9"/>
  <c r="N425" i="9"/>
  <c r="M425" i="9"/>
  <c r="L425" i="9"/>
  <c r="K425" i="9"/>
  <c r="P424" i="9"/>
  <c r="O424" i="9"/>
  <c r="N424" i="9"/>
  <c r="M424" i="9"/>
  <c r="L424" i="9"/>
  <c r="K424" i="9"/>
  <c r="P423" i="9"/>
  <c r="O423" i="9"/>
  <c r="N423" i="9"/>
  <c r="M423" i="9"/>
  <c r="L423" i="9"/>
  <c r="K423" i="9"/>
  <c r="P422" i="9"/>
  <c r="O422" i="9"/>
  <c r="N422" i="9"/>
  <c r="M422" i="9"/>
  <c r="L422" i="9"/>
  <c r="K422" i="9"/>
  <c r="P421" i="9"/>
  <c r="O421" i="9"/>
  <c r="N421" i="9"/>
  <c r="M421" i="9"/>
  <c r="L421" i="9"/>
  <c r="K421" i="9"/>
  <c r="P420" i="9"/>
  <c r="O420" i="9"/>
  <c r="N420" i="9"/>
  <c r="M420" i="9"/>
  <c r="L420" i="9"/>
  <c r="K420" i="9"/>
  <c r="P419" i="9"/>
  <c r="O419" i="9"/>
  <c r="N419" i="9"/>
  <c r="M419" i="9"/>
  <c r="L419" i="9"/>
  <c r="K419" i="9"/>
  <c r="P418" i="9"/>
  <c r="O418" i="9"/>
  <c r="N418" i="9"/>
  <c r="M418" i="9"/>
  <c r="L418" i="9"/>
  <c r="K418" i="9"/>
  <c r="P417" i="9"/>
  <c r="O417" i="9"/>
  <c r="N417" i="9"/>
  <c r="M417" i="9"/>
  <c r="L417" i="9"/>
  <c r="K417" i="9"/>
  <c r="P416" i="9"/>
  <c r="O416" i="9"/>
  <c r="N416" i="9"/>
  <c r="M416" i="9"/>
  <c r="L416" i="9"/>
  <c r="K416" i="9"/>
  <c r="P415" i="9"/>
  <c r="O415" i="9"/>
  <c r="N415" i="9"/>
  <c r="M415" i="9"/>
  <c r="L415" i="9"/>
  <c r="K415" i="9"/>
  <c r="P414" i="9"/>
  <c r="O414" i="9"/>
  <c r="N414" i="9"/>
  <c r="M414" i="9"/>
  <c r="L414" i="9"/>
  <c r="K414" i="9"/>
  <c r="P413" i="9"/>
  <c r="O413" i="9"/>
  <c r="N413" i="9"/>
  <c r="M413" i="9"/>
  <c r="L413" i="9"/>
  <c r="K413" i="9"/>
  <c r="P412" i="9"/>
  <c r="O412" i="9"/>
  <c r="N412" i="9"/>
  <c r="M412" i="9"/>
  <c r="L412" i="9"/>
  <c r="K412" i="9"/>
  <c r="P411" i="9"/>
  <c r="O411" i="9"/>
  <c r="N411" i="9"/>
  <c r="M411" i="9"/>
  <c r="L411" i="9"/>
  <c r="K411" i="9"/>
  <c r="P410" i="9"/>
  <c r="O410" i="9"/>
  <c r="N410" i="9"/>
  <c r="M410" i="9"/>
  <c r="L410" i="9"/>
  <c r="K410" i="9"/>
  <c r="P409" i="9"/>
  <c r="O409" i="9"/>
  <c r="N409" i="9"/>
  <c r="M409" i="9"/>
  <c r="L409" i="9"/>
  <c r="K409" i="9"/>
  <c r="P408" i="9"/>
  <c r="O408" i="9"/>
  <c r="N408" i="9"/>
  <c r="M408" i="9"/>
  <c r="L408" i="9"/>
  <c r="K408" i="9"/>
  <c r="P407" i="9"/>
  <c r="O407" i="9"/>
  <c r="N407" i="9"/>
  <c r="M407" i="9"/>
  <c r="L407" i="9"/>
  <c r="K407" i="9"/>
  <c r="P406" i="9"/>
  <c r="O406" i="9"/>
  <c r="N406" i="9"/>
  <c r="M406" i="9"/>
  <c r="L406" i="9"/>
  <c r="K406" i="9"/>
  <c r="P405" i="9"/>
  <c r="O405" i="9"/>
  <c r="N405" i="9"/>
  <c r="M405" i="9"/>
  <c r="L405" i="9"/>
  <c r="K405" i="9"/>
  <c r="P404" i="9"/>
  <c r="O404" i="9"/>
  <c r="N404" i="9"/>
  <c r="M404" i="9"/>
  <c r="L404" i="9"/>
  <c r="K404" i="9"/>
  <c r="P403" i="9"/>
  <c r="O403" i="9"/>
  <c r="N403" i="9"/>
  <c r="M403" i="9"/>
  <c r="L403" i="9"/>
  <c r="K403" i="9"/>
  <c r="P402" i="9"/>
  <c r="O402" i="9"/>
  <c r="N402" i="9"/>
  <c r="M402" i="9"/>
  <c r="L402" i="9"/>
  <c r="K402" i="9"/>
  <c r="P401" i="9"/>
  <c r="O401" i="9"/>
  <c r="N401" i="9"/>
  <c r="M401" i="9"/>
  <c r="L401" i="9"/>
  <c r="K401" i="9"/>
  <c r="P400" i="9"/>
  <c r="O400" i="9"/>
  <c r="N400" i="9"/>
  <c r="M400" i="9"/>
  <c r="L400" i="9"/>
  <c r="K400" i="9"/>
  <c r="P399" i="9"/>
  <c r="O399" i="9"/>
  <c r="N399" i="9"/>
  <c r="M399" i="9"/>
  <c r="L399" i="9"/>
  <c r="K399" i="9"/>
  <c r="P398" i="9"/>
  <c r="O398" i="9"/>
  <c r="N398" i="9"/>
  <c r="M398" i="9"/>
  <c r="L398" i="9"/>
  <c r="K398" i="9"/>
  <c r="P397" i="9"/>
  <c r="O397" i="9"/>
  <c r="N397" i="9"/>
  <c r="M397" i="9"/>
  <c r="L397" i="9"/>
  <c r="K397" i="9"/>
  <c r="P396" i="9"/>
  <c r="O396" i="9"/>
  <c r="N396" i="9"/>
  <c r="M396" i="9"/>
  <c r="L396" i="9"/>
  <c r="K396" i="9"/>
  <c r="P395" i="9"/>
  <c r="O395" i="9"/>
  <c r="N395" i="9"/>
  <c r="M395" i="9"/>
  <c r="L395" i="9"/>
  <c r="K395" i="9"/>
  <c r="P394" i="9"/>
  <c r="O394" i="9"/>
  <c r="N394" i="9"/>
  <c r="M394" i="9"/>
  <c r="L394" i="9"/>
  <c r="K394" i="9"/>
  <c r="P393" i="9"/>
  <c r="O393" i="9"/>
  <c r="N393" i="9"/>
  <c r="M393" i="9"/>
  <c r="L393" i="9"/>
  <c r="K393" i="9"/>
  <c r="P392" i="9"/>
  <c r="O392" i="9"/>
  <c r="N392" i="9"/>
  <c r="M392" i="9"/>
  <c r="L392" i="9"/>
  <c r="K392" i="9"/>
  <c r="P391" i="9"/>
  <c r="O391" i="9"/>
  <c r="N391" i="9"/>
  <c r="M391" i="9"/>
  <c r="L391" i="9"/>
  <c r="K391" i="9"/>
  <c r="P390" i="9"/>
  <c r="O390" i="9"/>
  <c r="N390" i="9"/>
  <c r="M390" i="9"/>
  <c r="L390" i="9"/>
  <c r="K390" i="9"/>
  <c r="P389" i="9"/>
  <c r="O389" i="9"/>
  <c r="N389" i="9"/>
  <c r="M389" i="9"/>
  <c r="L389" i="9"/>
  <c r="K389" i="9"/>
  <c r="P388" i="9"/>
  <c r="O388" i="9"/>
  <c r="N388" i="9"/>
  <c r="M388" i="9"/>
  <c r="L388" i="9"/>
  <c r="K388" i="9"/>
  <c r="P387" i="9"/>
  <c r="O387" i="9"/>
  <c r="N387" i="9"/>
  <c r="M387" i="9"/>
  <c r="L387" i="9"/>
  <c r="K387" i="9"/>
  <c r="P386" i="9"/>
  <c r="O386" i="9"/>
  <c r="N386" i="9"/>
  <c r="M386" i="9"/>
  <c r="L386" i="9"/>
  <c r="K386" i="9"/>
  <c r="P385" i="9"/>
  <c r="O385" i="9"/>
  <c r="N385" i="9"/>
  <c r="M385" i="9"/>
  <c r="L385" i="9"/>
  <c r="K385" i="9"/>
  <c r="P384" i="9"/>
  <c r="O384" i="9"/>
  <c r="N384" i="9"/>
  <c r="M384" i="9"/>
  <c r="L384" i="9"/>
  <c r="K384" i="9"/>
  <c r="P383" i="9"/>
  <c r="O383" i="9"/>
  <c r="N383" i="9"/>
  <c r="M383" i="9"/>
  <c r="L383" i="9"/>
  <c r="K383" i="9"/>
  <c r="P382" i="9"/>
  <c r="O382" i="9"/>
  <c r="N382" i="9"/>
  <c r="M382" i="9"/>
  <c r="L382" i="9"/>
  <c r="K382" i="9"/>
  <c r="P381" i="9"/>
  <c r="O381" i="9"/>
  <c r="N381" i="9"/>
  <c r="M381" i="9"/>
  <c r="L381" i="9"/>
  <c r="K381" i="9"/>
  <c r="P380" i="9"/>
  <c r="O380" i="9"/>
  <c r="N380" i="9"/>
  <c r="M380" i="9"/>
  <c r="L380" i="9"/>
  <c r="K380" i="9"/>
  <c r="P379" i="9"/>
  <c r="O379" i="9"/>
  <c r="N379" i="9"/>
  <c r="M379" i="9"/>
  <c r="L379" i="9"/>
  <c r="K379" i="9"/>
  <c r="P378" i="9"/>
  <c r="O378" i="9"/>
  <c r="N378" i="9"/>
  <c r="M378" i="9"/>
  <c r="L378" i="9"/>
  <c r="K378" i="9"/>
  <c r="P377" i="9"/>
  <c r="O377" i="9"/>
  <c r="N377" i="9"/>
  <c r="M377" i="9"/>
  <c r="L377" i="9"/>
  <c r="K377" i="9"/>
  <c r="P376" i="9"/>
  <c r="O376" i="9"/>
  <c r="N376" i="9"/>
  <c r="M376" i="9"/>
  <c r="L376" i="9"/>
  <c r="K376" i="9"/>
  <c r="P375" i="9"/>
  <c r="O375" i="9"/>
  <c r="N375" i="9"/>
  <c r="M375" i="9"/>
  <c r="L375" i="9"/>
  <c r="K375" i="9"/>
  <c r="P374" i="9"/>
  <c r="O374" i="9"/>
  <c r="N374" i="9"/>
  <c r="M374" i="9"/>
  <c r="L374" i="9"/>
  <c r="K374" i="9"/>
  <c r="P373" i="9"/>
  <c r="O373" i="9"/>
  <c r="N373" i="9"/>
  <c r="M373" i="9"/>
  <c r="L373" i="9"/>
  <c r="K373" i="9"/>
  <c r="P372" i="9"/>
  <c r="O372" i="9"/>
  <c r="N372" i="9"/>
  <c r="M372" i="9"/>
  <c r="L372" i="9"/>
  <c r="K372" i="9"/>
  <c r="P371" i="9"/>
  <c r="O371" i="9"/>
  <c r="N371" i="9"/>
  <c r="M371" i="9"/>
  <c r="L371" i="9"/>
  <c r="K371" i="9"/>
  <c r="P370" i="9"/>
  <c r="O370" i="9"/>
  <c r="N370" i="9"/>
  <c r="M370" i="9"/>
  <c r="L370" i="9"/>
  <c r="K370" i="9"/>
  <c r="P369" i="9"/>
  <c r="O369" i="9"/>
  <c r="N369" i="9"/>
  <c r="M369" i="9"/>
  <c r="L369" i="9"/>
  <c r="K369" i="9"/>
  <c r="P368" i="9"/>
  <c r="O368" i="9"/>
  <c r="N368" i="9"/>
  <c r="M368" i="9"/>
  <c r="L368" i="9"/>
  <c r="K368" i="9"/>
  <c r="P367" i="9"/>
  <c r="O367" i="9"/>
  <c r="N367" i="9"/>
  <c r="M367" i="9"/>
  <c r="L367" i="9"/>
  <c r="K367" i="9"/>
  <c r="P366" i="9"/>
  <c r="O366" i="9"/>
  <c r="N366" i="9"/>
  <c r="M366" i="9"/>
  <c r="L366" i="9"/>
  <c r="K366" i="9"/>
  <c r="P365" i="9"/>
  <c r="O365" i="9"/>
  <c r="N365" i="9"/>
  <c r="M365" i="9"/>
  <c r="L365" i="9"/>
  <c r="K365" i="9"/>
  <c r="P364" i="9"/>
  <c r="O364" i="9"/>
  <c r="N364" i="9"/>
  <c r="M364" i="9"/>
  <c r="L364" i="9"/>
  <c r="K364" i="9"/>
  <c r="P363" i="9"/>
  <c r="O363" i="9"/>
  <c r="N363" i="9"/>
  <c r="M363" i="9"/>
  <c r="L363" i="9"/>
  <c r="K363" i="9"/>
  <c r="P362" i="9"/>
  <c r="O362" i="9"/>
  <c r="N362" i="9"/>
  <c r="M362" i="9"/>
  <c r="L362" i="9"/>
  <c r="K362" i="9"/>
  <c r="P361" i="9"/>
  <c r="O361" i="9"/>
  <c r="N361" i="9"/>
  <c r="M361" i="9"/>
  <c r="L361" i="9"/>
  <c r="K361" i="9"/>
  <c r="P360" i="9"/>
  <c r="O360" i="9"/>
  <c r="N360" i="9"/>
  <c r="M360" i="9"/>
  <c r="L360" i="9"/>
  <c r="K360" i="9"/>
  <c r="P359" i="9"/>
  <c r="O359" i="9"/>
  <c r="N359" i="9"/>
  <c r="M359" i="9"/>
  <c r="L359" i="9"/>
  <c r="K359" i="9"/>
  <c r="P358" i="9"/>
  <c r="O358" i="9"/>
  <c r="N358" i="9"/>
  <c r="M358" i="9"/>
  <c r="L358" i="9"/>
  <c r="K358" i="9"/>
  <c r="P357" i="9"/>
  <c r="O357" i="9"/>
  <c r="N357" i="9"/>
  <c r="M357" i="9"/>
  <c r="L357" i="9"/>
  <c r="K357" i="9"/>
  <c r="P356" i="9"/>
  <c r="O356" i="9"/>
  <c r="N356" i="9"/>
  <c r="M356" i="9"/>
  <c r="L356" i="9"/>
  <c r="K356" i="9"/>
  <c r="P355" i="9"/>
  <c r="O355" i="9"/>
  <c r="N355" i="9"/>
  <c r="M355" i="9"/>
  <c r="L355" i="9"/>
  <c r="K355" i="9"/>
  <c r="P354" i="9"/>
  <c r="O354" i="9"/>
  <c r="N354" i="9"/>
  <c r="M354" i="9"/>
  <c r="L354" i="9"/>
  <c r="K354" i="9"/>
  <c r="P353" i="9"/>
  <c r="O353" i="9"/>
  <c r="N353" i="9"/>
  <c r="M353" i="9"/>
  <c r="L353" i="9"/>
  <c r="K353" i="9"/>
  <c r="P352" i="9"/>
  <c r="O352" i="9"/>
  <c r="N352" i="9"/>
  <c r="M352" i="9"/>
  <c r="L352" i="9"/>
  <c r="K352" i="9"/>
  <c r="P351" i="9"/>
  <c r="O351" i="9"/>
  <c r="N351" i="9"/>
  <c r="M351" i="9"/>
  <c r="L351" i="9"/>
  <c r="K351" i="9"/>
  <c r="P350" i="9"/>
  <c r="O350" i="9"/>
  <c r="N350" i="9"/>
  <c r="M350" i="9"/>
  <c r="L350" i="9"/>
  <c r="K350" i="9"/>
  <c r="P349" i="9"/>
  <c r="O349" i="9"/>
  <c r="N349" i="9"/>
  <c r="M349" i="9"/>
  <c r="L349" i="9"/>
  <c r="K349" i="9"/>
  <c r="P348" i="9"/>
  <c r="O348" i="9"/>
  <c r="N348" i="9"/>
  <c r="M348" i="9"/>
  <c r="L348" i="9"/>
  <c r="K348" i="9"/>
  <c r="P347" i="9"/>
  <c r="O347" i="9"/>
  <c r="N347" i="9"/>
  <c r="M347" i="9"/>
  <c r="L347" i="9"/>
  <c r="K347" i="9"/>
  <c r="P346" i="9"/>
  <c r="O346" i="9"/>
  <c r="N346" i="9"/>
  <c r="M346" i="9"/>
  <c r="L346" i="9"/>
  <c r="K346" i="9"/>
  <c r="P345" i="9"/>
  <c r="O345" i="9"/>
  <c r="N345" i="9"/>
  <c r="M345" i="9"/>
  <c r="L345" i="9"/>
  <c r="K345" i="9"/>
  <c r="P344" i="9"/>
  <c r="O344" i="9"/>
  <c r="N344" i="9"/>
  <c r="M344" i="9"/>
  <c r="L344" i="9"/>
  <c r="K344" i="9"/>
  <c r="P343" i="9"/>
  <c r="O343" i="9"/>
  <c r="N343" i="9"/>
  <c r="M343" i="9"/>
  <c r="L343" i="9"/>
  <c r="K343" i="9"/>
  <c r="P342" i="9"/>
  <c r="O342" i="9"/>
  <c r="N342" i="9"/>
  <c r="M342" i="9"/>
  <c r="L342" i="9"/>
  <c r="K342" i="9"/>
  <c r="P341" i="9"/>
  <c r="O341" i="9"/>
  <c r="N341" i="9"/>
  <c r="M341" i="9"/>
  <c r="L341" i="9"/>
  <c r="K341" i="9"/>
  <c r="P340" i="9"/>
  <c r="O340" i="9"/>
  <c r="N340" i="9"/>
  <c r="M340" i="9"/>
  <c r="L340" i="9"/>
  <c r="K340" i="9"/>
  <c r="P339" i="9"/>
  <c r="O339" i="9"/>
  <c r="N339" i="9"/>
  <c r="M339" i="9"/>
  <c r="L339" i="9"/>
  <c r="K339" i="9"/>
  <c r="P338" i="9"/>
  <c r="O338" i="9"/>
  <c r="N338" i="9"/>
  <c r="M338" i="9"/>
  <c r="L338" i="9"/>
  <c r="K338" i="9"/>
  <c r="P337" i="9"/>
  <c r="O337" i="9"/>
  <c r="N337" i="9"/>
  <c r="M337" i="9"/>
  <c r="L337" i="9"/>
  <c r="K337" i="9"/>
  <c r="P336" i="9"/>
  <c r="O336" i="9"/>
  <c r="N336" i="9"/>
  <c r="M336" i="9"/>
  <c r="L336" i="9"/>
  <c r="K336" i="9"/>
  <c r="P335" i="9"/>
  <c r="O335" i="9"/>
  <c r="N335" i="9"/>
  <c r="M335" i="9"/>
  <c r="L335" i="9"/>
  <c r="K335" i="9"/>
  <c r="P334" i="9"/>
  <c r="O334" i="9"/>
  <c r="N334" i="9"/>
  <c r="M334" i="9"/>
  <c r="L334" i="9"/>
  <c r="K334" i="9"/>
  <c r="P333" i="9"/>
  <c r="O333" i="9"/>
  <c r="N333" i="9"/>
  <c r="M333" i="9"/>
  <c r="L333" i="9"/>
  <c r="K333" i="9"/>
  <c r="P332" i="9"/>
  <c r="O332" i="9"/>
  <c r="N332" i="9"/>
  <c r="M332" i="9"/>
  <c r="L332" i="9"/>
  <c r="K332" i="9"/>
  <c r="P331" i="9"/>
  <c r="O331" i="9"/>
  <c r="N331" i="9"/>
  <c r="M331" i="9"/>
  <c r="L331" i="9"/>
  <c r="K331" i="9"/>
  <c r="P330" i="9"/>
  <c r="O330" i="9"/>
  <c r="N330" i="9"/>
  <c r="M330" i="9"/>
  <c r="L330" i="9"/>
  <c r="K330" i="9"/>
  <c r="P329" i="9"/>
  <c r="O329" i="9"/>
  <c r="N329" i="9"/>
  <c r="M329" i="9"/>
  <c r="L329" i="9"/>
  <c r="K329" i="9"/>
  <c r="P328" i="9"/>
  <c r="O328" i="9"/>
  <c r="N328" i="9"/>
  <c r="M328" i="9"/>
  <c r="L328" i="9"/>
  <c r="K328" i="9"/>
  <c r="P327" i="9"/>
  <c r="O327" i="9"/>
  <c r="N327" i="9"/>
  <c r="M327" i="9"/>
  <c r="L327" i="9"/>
  <c r="K327" i="9"/>
  <c r="P326" i="9"/>
  <c r="O326" i="9"/>
  <c r="N326" i="9"/>
  <c r="M326" i="9"/>
  <c r="L326" i="9"/>
  <c r="K326" i="9"/>
  <c r="P325" i="9"/>
  <c r="O325" i="9"/>
  <c r="N325" i="9"/>
  <c r="M325" i="9"/>
  <c r="L325" i="9"/>
  <c r="K325" i="9"/>
  <c r="P324" i="9"/>
  <c r="O324" i="9"/>
  <c r="N324" i="9"/>
  <c r="M324" i="9"/>
  <c r="L324" i="9"/>
  <c r="K324" i="9"/>
  <c r="P323" i="9"/>
  <c r="O323" i="9"/>
  <c r="N323" i="9"/>
  <c r="M323" i="9"/>
  <c r="L323" i="9"/>
  <c r="K323" i="9"/>
  <c r="P322" i="9"/>
  <c r="O322" i="9"/>
  <c r="N322" i="9"/>
  <c r="M322" i="9"/>
  <c r="L322" i="9"/>
  <c r="K322" i="9"/>
  <c r="P321" i="9"/>
  <c r="O321" i="9"/>
  <c r="N321" i="9"/>
  <c r="M321" i="9"/>
  <c r="L321" i="9"/>
  <c r="K321" i="9"/>
  <c r="P320" i="9"/>
  <c r="O320" i="9"/>
  <c r="N320" i="9"/>
  <c r="M320" i="9"/>
  <c r="L320" i="9"/>
  <c r="K320" i="9"/>
  <c r="P319" i="9"/>
  <c r="O319" i="9"/>
  <c r="N319" i="9"/>
  <c r="M319" i="9"/>
  <c r="L319" i="9"/>
  <c r="K319" i="9"/>
  <c r="P318" i="9"/>
  <c r="O318" i="9"/>
  <c r="N318" i="9"/>
  <c r="M318" i="9"/>
  <c r="L318" i="9"/>
  <c r="K318" i="9"/>
  <c r="P317" i="9"/>
  <c r="O317" i="9"/>
  <c r="N317" i="9"/>
  <c r="M317" i="9"/>
  <c r="L317" i="9"/>
  <c r="K317" i="9"/>
  <c r="P316" i="9"/>
  <c r="O316" i="9"/>
  <c r="N316" i="9"/>
  <c r="M316" i="9"/>
  <c r="L316" i="9"/>
  <c r="K316" i="9"/>
  <c r="P315" i="9"/>
  <c r="O315" i="9"/>
  <c r="N315" i="9"/>
  <c r="M315" i="9"/>
  <c r="L315" i="9"/>
  <c r="K315" i="9"/>
  <c r="P314" i="9"/>
  <c r="O314" i="9"/>
  <c r="N314" i="9"/>
  <c r="M314" i="9"/>
  <c r="L314" i="9"/>
  <c r="K314" i="9"/>
  <c r="P313" i="9"/>
  <c r="O313" i="9"/>
  <c r="N313" i="9"/>
  <c r="M313" i="9"/>
  <c r="L313" i="9"/>
  <c r="K313" i="9"/>
  <c r="P312" i="9"/>
  <c r="O312" i="9"/>
  <c r="N312" i="9"/>
  <c r="M312" i="9"/>
  <c r="L312" i="9"/>
  <c r="K312" i="9"/>
  <c r="P311" i="9"/>
  <c r="O311" i="9"/>
  <c r="N311" i="9"/>
  <c r="M311" i="9"/>
  <c r="L311" i="9"/>
  <c r="K311" i="9"/>
  <c r="P310" i="9"/>
  <c r="O310" i="9"/>
  <c r="N310" i="9"/>
  <c r="M310" i="9"/>
  <c r="L310" i="9"/>
  <c r="K310" i="9"/>
  <c r="P309" i="9"/>
  <c r="O309" i="9"/>
  <c r="N309" i="9"/>
  <c r="M309" i="9"/>
  <c r="L309" i="9"/>
  <c r="K309" i="9"/>
  <c r="P308" i="9"/>
  <c r="O308" i="9"/>
  <c r="N308" i="9"/>
  <c r="M308" i="9"/>
  <c r="L308" i="9"/>
  <c r="K308" i="9"/>
  <c r="P307" i="9"/>
  <c r="O307" i="9"/>
  <c r="N307" i="9"/>
  <c r="M307" i="9"/>
  <c r="L307" i="9"/>
  <c r="K307" i="9"/>
  <c r="P306" i="9"/>
  <c r="O306" i="9"/>
  <c r="N306" i="9"/>
  <c r="M306" i="9"/>
  <c r="L306" i="9"/>
  <c r="K306" i="9"/>
  <c r="P305" i="9"/>
  <c r="O305" i="9"/>
  <c r="N305" i="9"/>
  <c r="M305" i="9"/>
  <c r="L305" i="9"/>
  <c r="K305" i="9"/>
  <c r="P304" i="9"/>
  <c r="O304" i="9"/>
  <c r="N304" i="9"/>
  <c r="M304" i="9"/>
  <c r="L304" i="9"/>
  <c r="K304" i="9"/>
  <c r="P303" i="9"/>
  <c r="O303" i="9"/>
  <c r="N303" i="9"/>
  <c r="M303" i="9"/>
  <c r="L303" i="9"/>
  <c r="K303" i="9"/>
  <c r="P302" i="9"/>
  <c r="O302" i="9"/>
  <c r="N302" i="9"/>
  <c r="M302" i="9"/>
  <c r="L302" i="9"/>
  <c r="K302" i="9"/>
  <c r="P301" i="9"/>
  <c r="O301" i="9"/>
  <c r="N301" i="9"/>
  <c r="M301" i="9"/>
  <c r="L301" i="9"/>
  <c r="K301" i="9"/>
  <c r="P300" i="9"/>
  <c r="O300" i="9"/>
  <c r="N300" i="9"/>
  <c r="M300" i="9"/>
  <c r="L300" i="9"/>
  <c r="K300" i="9"/>
  <c r="P299" i="9"/>
  <c r="O299" i="9"/>
  <c r="N299" i="9"/>
  <c r="M299" i="9"/>
  <c r="L299" i="9"/>
  <c r="K299" i="9"/>
  <c r="P298" i="9"/>
  <c r="O298" i="9"/>
  <c r="N298" i="9"/>
  <c r="M298" i="9"/>
  <c r="L298" i="9"/>
  <c r="K298" i="9"/>
  <c r="P297" i="9"/>
  <c r="O297" i="9"/>
  <c r="N297" i="9"/>
  <c r="M297" i="9"/>
  <c r="L297" i="9"/>
  <c r="K297" i="9"/>
  <c r="P296" i="9"/>
  <c r="O296" i="9"/>
  <c r="N296" i="9"/>
  <c r="M296" i="9"/>
  <c r="L296" i="9"/>
  <c r="K296" i="9"/>
  <c r="P295" i="9"/>
  <c r="O295" i="9"/>
  <c r="N295" i="9"/>
  <c r="M295" i="9"/>
  <c r="L295" i="9"/>
  <c r="K295" i="9"/>
  <c r="P294" i="9"/>
  <c r="O294" i="9"/>
  <c r="N294" i="9"/>
  <c r="M294" i="9"/>
  <c r="L294" i="9"/>
  <c r="K294" i="9"/>
  <c r="P293" i="9"/>
  <c r="O293" i="9"/>
  <c r="N293" i="9"/>
  <c r="M293" i="9"/>
  <c r="L293" i="9"/>
  <c r="K293" i="9"/>
  <c r="P292" i="9"/>
  <c r="O292" i="9"/>
  <c r="N292" i="9"/>
  <c r="M292" i="9"/>
  <c r="L292" i="9"/>
  <c r="K292" i="9"/>
  <c r="P291" i="9"/>
  <c r="O291" i="9"/>
  <c r="N291" i="9"/>
  <c r="M291" i="9"/>
  <c r="L291" i="9"/>
  <c r="K291" i="9"/>
  <c r="P290" i="9"/>
  <c r="O290" i="9"/>
  <c r="N290" i="9"/>
  <c r="M290" i="9"/>
  <c r="L290" i="9"/>
  <c r="K290" i="9"/>
  <c r="P289" i="9"/>
  <c r="O289" i="9"/>
  <c r="N289" i="9"/>
  <c r="M289" i="9"/>
  <c r="L289" i="9"/>
  <c r="K289" i="9"/>
  <c r="P288" i="9"/>
  <c r="O288" i="9"/>
  <c r="N288" i="9"/>
  <c r="M288" i="9"/>
  <c r="L288" i="9"/>
  <c r="K288" i="9"/>
  <c r="P287" i="9"/>
  <c r="O287" i="9"/>
  <c r="N287" i="9"/>
  <c r="M287" i="9"/>
  <c r="L287" i="9"/>
  <c r="K287" i="9"/>
  <c r="P286" i="9"/>
  <c r="O286" i="9"/>
  <c r="N286" i="9"/>
  <c r="M286" i="9"/>
  <c r="L286" i="9"/>
  <c r="K286" i="9"/>
  <c r="P285" i="9"/>
  <c r="O285" i="9"/>
  <c r="N285" i="9"/>
  <c r="M285" i="9"/>
  <c r="L285" i="9"/>
  <c r="K285" i="9"/>
  <c r="P284" i="9"/>
  <c r="O284" i="9"/>
  <c r="N284" i="9"/>
  <c r="M284" i="9"/>
  <c r="L284" i="9"/>
  <c r="K284" i="9"/>
  <c r="P283" i="9"/>
  <c r="O283" i="9"/>
  <c r="N283" i="9"/>
  <c r="M283" i="9"/>
  <c r="L283" i="9"/>
  <c r="K283" i="9"/>
  <c r="P282" i="9"/>
  <c r="O282" i="9"/>
  <c r="N282" i="9"/>
  <c r="M282" i="9"/>
  <c r="L282" i="9"/>
  <c r="K282" i="9"/>
  <c r="P281" i="9"/>
  <c r="O281" i="9"/>
  <c r="N281" i="9"/>
  <c r="M281" i="9"/>
  <c r="L281" i="9"/>
  <c r="K281" i="9"/>
  <c r="P280" i="9"/>
  <c r="O280" i="9"/>
  <c r="N280" i="9"/>
  <c r="M280" i="9"/>
  <c r="L280" i="9"/>
  <c r="K280" i="9"/>
  <c r="P279" i="9"/>
  <c r="O279" i="9"/>
  <c r="N279" i="9"/>
  <c r="M279" i="9"/>
  <c r="L279" i="9"/>
  <c r="K279" i="9"/>
  <c r="P278" i="9"/>
  <c r="O278" i="9"/>
  <c r="N278" i="9"/>
  <c r="M278" i="9"/>
  <c r="L278" i="9"/>
  <c r="K278" i="9"/>
  <c r="P277" i="9"/>
  <c r="O277" i="9"/>
  <c r="N277" i="9"/>
  <c r="M277" i="9"/>
  <c r="L277" i="9"/>
  <c r="K277" i="9"/>
  <c r="P276" i="9"/>
  <c r="O276" i="9"/>
  <c r="N276" i="9"/>
  <c r="M276" i="9"/>
  <c r="L276" i="9"/>
  <c r="K276" i="9"/>
  <c r="P275" i="9"/>
  <c r="O275" i="9"/>
  <c r="N275" i="9"/>
  <c r="M275" i="9"/>
  <c r="L275" i="9"/>
  <c r="K275" i="9"/>
  <c r="P274" i="9"/>
  <c r="O274" i="9"/>
  <c r="N274" i="9"/>
  <c r="M274" i="9"/>
  <c r="L274" i="9"/>
  <c r="K274" i="9"/>
  <c r="P273" i="9"/>
  <c r="O273" i="9"/>
  <c r="N273" i="9"/>
  <c r="M273" i="9"/>
  <c r="L273" i="9"/>
  <c r="K273" i="9"/>
  <c r="P272" i="9"/>
  <c r="O272" i="9"/>
  <c r="N272" i="9"/>
  <c r="M272" i="9"/>
  <c r="L272" i="9"/>
  <c r="K272" i="9"/>
  <c r="P271" i="9"/>
  <c r="O271" i="9"/>
  <c r="N271" i="9"/>
  <c r="M271" i="9"/>
  <c r="L271" i="9"/>
  <c r="K271" i="9"/>
  <c r="P270" i="9"/>
  <c r="O270" i="9"/>
  <c r="N270" i="9"/>
  <c r="M270" i="9"/>
  <c r="L270" i="9"/>
  <c r="K270" i="9"/>
  <c r="P269" i="9"/>
  <c r="O269" i="9"/>
  <c r="N269" i="9"/>
  <c r="M269" i="9"/>
  <c r="L269" i="9"/>
  <c r="K269" i="9"/>
  <c r="P268" i="9"/>
  <c r="O268" i="9"/>
  <c r="N268" i="9"/>
  <c r="M268" i="9"/>
  <c r="L268" i="9"/>
  <c r="K268" i="9"/>
  <c r="P267" i="9"/>
  <c r="O267" i="9"/>
  <c r="N267" i="9"/>
  <c r="M267" i="9"/>
  <c r="L267" i="9"/>
  <c r="K267" i="9"/>
  <c r="P266" i="9"/>
  <c r="O266" i="9"/>
  <c r="N266" i="9"/>
  <c r="M266" i="9"/>
  <c r="L266" i="9"/>
  <c r="K266" i="9"/>
  <c r="P265" i="9"/>
  <c r="O265" i="9"/>
  <c r="N265" i="9"/>
  <c r="M265" i="9"/>
  <c r="L265" i="9"/>
  <c r="K265" i="9"/>
  <c r="P264" i="9"/>
  <c r="O264" i="9"/>
  <c r="N264" i="9"/>
  <c r="M264" i="9"/>
  <c r="L264" i="9"/>
  <c r="K264" i="9"/>
  <c r="P263" i="9"/>
  <c r="O263" i="9"/>
  <c r="N263" i="9"/>
  <c r="M263" i="9"/>
  <c r="L263" i="9"/>
  <c r="K263" i="9"/>
  <c r="P262" i="9"/>
  <c r="O262" i="9"/>
  <c r="N262" i="9"/>
  <c r="M262" i="9"/>
  <c r="L262" i="9"/>
  <c r="K262" i="9"/>
  <c r="P261" i="9"/>
  <c r="O261" i="9"/>
  <c r="N261" i="9"/>
  <c r="M261" i="9"/>
  <c r="L261" i="9"/>
  <c r="K261" i="9"/>
  <c r="P260" i="9"/>
  <c r="O260" i="9"/>
  <c r="N260" i="9"/>
  <c r="M260" i="9"/>
  <c r="L260" i="9"/>
  <c r="K260" i="9"/>
  <c r="P259" i="9"/>
  <c r="O259" i="9"/>
  <c r="N259" i="9"/>
  <c r="M259" i="9"/>
  <c r="L259" i="9"/>
  <c r="K259" i="9"/>
  <c r="P258" i="9"/>
  <c r="O258" i="9"/>
  <c r="N258" i="9"/>
  <c r="M258" i="9"/>
  <c r="L258" i="9"/>
  <c r="K258" i="9"/>
  <c r="P257" i="9"/>
  <c r="O257" i="9"/>
  <c r="N257" i="9"/>
  <c r="M257" i="9"/>
  <c r="L257" i="9"/>
  <c r="K257" i="9"/>
  <c r="P256" i="9"/>
  <c r="O256" i="9"/>
  <c r="N256" i="9"/>
  <c r="M256" i="9"/>
  <c r="L256" i="9"/>
  <c r="K256" i="9"/>
  <c r="P255" i="9"/>
  <c r="O255" i="9"/>
  <c r="N255" i="9"/>
  <c r="M255" i="9"/>
  <c r="L255" i="9"/>
  <c r="K255" i="9"/>
  <c r="P254" i="9"/>
  <c r="O254" i="9"/>
  <c r="N254" i="9"/>
  <c r="M254" i="9"/>
  <c r="L254" i="9"/>
  <c r="K254" i="9"/>
  <c r="P253" i="9"/>
  <c r="O253" i="9"/>
  <c r="N253" i="9"/>
  <c r="M253" i="9"/>
  <c r="L253" i="9"/>
  <c r="K253" i="9"/>
  <c r="P252" i="9"/>
  <c r="O252" i="9"/>
  <c r="N252" i="9"/>
  <c r="M252" i="9"/>
  <c r="L252" i="9"/>
  <c r="K252" i="9"/>
  <c r="P251" i="9"/>
  <c r="O251" i="9"/>
  <c r="N251" i="9"/>
  <c r="M251" i="9"/>
  <c r="L251" i="9"/>
  <c r="K251" i="9"/>
  <c r="P250" i="9"/>
  <c r="O250" i="9"/>
  <c r="N250" i="9"/>
  <c r="M250" i="9"/>
  <c r="L250" i="9"/>
  <c r="K250" i="9"/>
  <c r="P249" i="9"/>
  <c r="O249" i="9"/>
  <c r="N249" i="9"/>
  <c r="M249" i="9"/>
  <c r="L249" i="9"/>
  <c r="K249" i="9"/>
  <c r="P248" i="9"/>
  <c r="O248" i="9"/>
  <c r="N248" i="9"/>
  <c r="M248" i="9"/>
  <c r="L248" i="9"/>
  <c r="K248" i="9"/>
  <c r="P247" i="9"/>
  <c r="O247" i="9"/>
  <c r="N247" i="9"/>
  <c r="M247" i="9"/>
  <c r="L247" i="9"/>
  <c r="K247" i="9"/>
  <c r="P246" i="9"/>
  <c r="O246" i="9"/>
  <c r="N246" i="9"/>
  <c r="M246" i="9"/>
  <c r="L246" i="9"/>
  <c r="K246" i="9"/>
  <c r="P245" i="9"/>
  <c r="O245" i="9"/>
  <c r="N245" i="9"/>
  <c r="M245" i="9"/>
  <c r="L245" i="9"/>
  <c r="K245" i="9"/>
  <c r="P244" i="9"/>
  <c r="O244" i="9"/>
  <c r="N244" i="9"/>
  <c r="M244" i="9"/>
  <c r="L244" i="9"/>
  <c r="K244" i="9"/>
  <c r="P243" i="9"/>
  <c r="O243" i="9"/>
  <c r="N243" i="9"/>
  <c r="M243" i="9"/>
  <c r="L243" i="9"/>
  <c r="K243" i="9"/>
  <c r="P242" i="9"/>
  <c r="O242" i="9"/>
  <c r="N242" i="9"/>
  <c r="M242" i="9"/>
  <c r="L242" i="9"/>
  <c r="K242" i="9"/>
  <c r="P241" i="9"/>
  <c r="O241" i="9"/>
  <c r="N241" i="9"/>
  <c r="M241" i="9"/>
  <c r="L241" i="9"/>
  <c r="K241" i="9"/>
  <c r="P240" i="9"/>
  <c r="O240" i="9"/>
  <c r="N240" i="9"/>
  <c r="M240" i="9"/>
  <c r="L240" i="9"/>
  <c r="K240" i="9"/>
  <c r="P239" i="9"/>
  <c r="O239" i="9"/>
  <c r="N239" i="9"/>
  <c r="M239" i="9"/>
  <c r="L239" i="9"/>
  <c r="K239" i="9"/>
  <c r="P238" i="9"/>
  <c r="O238" i="9"/>
  <c r="N238" i="9"/>
  <c r="M238" i="9"/>
  <c r="L238" i="9"/>
  <c r="K238" i="9"/>
  <c r="P237" i="9"/>
  <c r="O237" i="9"/>
  <c r="N237" i="9"/>
  <c r="M237" i="9"/>
  <c r="L237" i="9"/>
  <c r="K237" i="9"/>
  <c r="P236" i="9"/>
  <c r="O236" i="9"/>
  <c r="N236" i="9"/>
  <c r="M236" i="9"/>
  <c r="L236" i="9"/>
  <c r="K236" i="9"/>
  <c r="P235" i="9"/>
  <c r="O235" i="9"/>
  <c r="N235" i="9"/>
  <c r="M235" i="9"/>
  <c r="L235" i="9"/>
  <c r="K235" i="9"/>
  <c r="P234" i="9"/>
  <c r="O234" i="9"/>
  <c r="N234" i="9"/>
  <c r="M234" i="9"/>
  <c r="L234" i="9"/>
  <c r="K234" i="9"/>
  <c r="P233" i="9"/>
  <c r="O233" i="9"/>
  <c r="N233" i="9"/>
  <c r="M233" i="9"/>
  <c r="L233" i="9"/>
  <c r="K233" i="9"/>
  <c r="P232" i="9"/>
  <c r="O232" i="9"/>
  <c r="N232" i="9"/>
  <c r="M232" i="9"/>
  <c r="L232" i="9"/>
  <c r="K232" i="9"/>
  <c r="P231" i="9"/>
  <c r="O231" i="9"/>
  <c r="N231" i="9"/>
  <c r="M231" i="9"/>
  <c r="L231" i="9"/>
  <c r="K231" i="9"/>
  <c r="P230" i="9"/>
  <c r="O230" i="9"/>
  <c r="N230" i="9"/>
  <c r="M230" i="9"/>
  <c r="L230" i="9"/>
  <c r="K230" i="9"/>
  <c r="P229" i="9"/>
  <c r="O229" i="9"/>
  <c r="N229" i="9"/>
  <c r="M229" i="9"/>
  <c r="L229" i="9"/>
  <c r="K229" i="9"/>
  <c r="P228" i="9"/>
  <c r="O228" i="9"/>
  <c r="N228" i="9"/>
  <c r="M228" i="9"/>
  <c r="L228" i="9"/>
  <c r="K228" i="9"/>
  <c r="P227" i="9"/>
  <c r="O227" i="9"/>
  <c r="N227" i="9"/>
  <c r="M227" i="9"/>
  <c r="L227" i="9"/>
  <c r="K227" i="9"/>
  <c r="P226" i="9"/>
  <c r="O226" i="9"/>
  <c r="N226" i="9"/>
  <c r="M226" i="9"/>
  <c r="L226" i="9"/>
  <c r="K226" i="9"/>
  <c r="P225" i="9"/>
  <c r="O225" i="9"/>
  <c r="N225" i="9"/>
  <c r="M225" i="9"/>
  <c r="L225" i="9"/>
  <c r="K225" i="9"/>
  <c r="P224" i="9"/>
  <c r="O224" i="9"/>
  <c r="N224" i="9"/>
  <c r="M224" i="9"/>
  <c r="L224" i="9"/>
  <c r="K224" i="9"/>
  <c r="P223" i="9"/>
  <c r="O223" i="9"/>
  <c r="N223" i="9"/>
  <c r="M223" i="9"/>
  <c r="L223" i="9"/>
  <c r="K223" i="9"/>
  <c r="P222" i="9"/>
  <c r="O222" i="9"/>
  <c r="N222" i="9"/>
  <c r="M222" i="9"/>
  <c r="L222" i="9"/>
  <c r="K222" i="9"/>
  <c r="P221" i="9"/>
  <c r="O221" i="9"/>
  <c r="N221" i="9"/>
  <c r="M221" i="9"/>
  <c r="L221" i="9"/>
  <c r="K221" i="9"/>
  <c r="P220" i="9"/>
  <c r="O220" i="9"/>
  <c r="N220" i="9"/>
  <c r="M220" i="9"/>
  <c r="L220" i="9"/>
  <c r="K220" i="9"/>
  <c r="P219" i="9"/>
  <c r="O219" i="9"/>
  <c r="N219" i="9"/>
  <c r="M219" i="9"/>
  <c r="L219" i="9"/>
  <c r="K219" i="9"/>
  <c r="P218" i="9"/>
  <c r="O218" i="9"/>
  <c r="N218" i="9"/>
  <c r="M218" i="9"/>
  <c r="L218" i="9"/>
  <c r="K218" i="9"/>
  <c r="P217" i="9"/>
  <c r="O217" i="9"/>
  <c r="N217" i="9"/>
  <c r="M217" i="9"/>
  <c r="L217" i="9"/>
  <c r="K217" i="9"/>
  <c r="P216" i="9"/>
  <c r="O216" i="9"/>
  <c r="N216" i="9"/>
  <c r="M216" i="9"/>
  <c r="L216" i="9"/>
  <c r="K216" i="9"/>
  <c r="P215" i="9"/>
  <c r="O215" i="9"/>
  <c r="N215" i="9"/>
  <c r="M215" i="9"/>
  <c r="L215" i="9"/>
  <c r="K215" i="9"/>
  <c r="P214" i="9"/>
  <c r="O214" i="9"/>
  <c r="N214" i="9"/>
  <c r="M214" i="9"/>
  <c r="L214" i="9"/>
  <c r="K214" i="9"/>
  <c r="P213" i="9"/>
  <c r="O213" i="9"/>
  <c r="N213" i="9"/>
  <c r="M213" i="9"/>
  <c r="L213" i="9"/>
  <c r="K213" i="9"/>
  <c r="P212" i="9"/>
  <c r="O212" i="9"/>
  <c r="N212" i="9"/>
  <c r="M212" i="9"/>
  <c r="L212" i="9"/>
  <c r="K212" i="9"/>
  <c r="P211" i="9"/>
  <c r="O211" i="9"/>
  <c r="N211" i="9"/>
  <c r="M211" i="9"/>
  <c r="L211" i="9"/>
  <c r="K211" i="9"/>
  <c r="P210" i="9"/>
  <c r="O210" i="9"/>
  <c r="N210" i="9"/>
  <c r="M210" i="9"/>
  <c r="L210" i="9"/>
  <c r="K210" i="9"/>
  <c r="P209" i="9"/>
  <c r="O209" i="9"/>
  <c r="N209" i="9"/>
  <c r="M209" i="9"/>
  <c r="L209" i="9"/>
  <c r="K209" i="9"/>
  <c r="P208" i="9"/>
  <c r="O208" i="9"/>
  <c r="N208" i="9"/>
  <c r="M208" i="9"/>
  <c r="L208" i="9"/>
  <c r="K208" i="9"/>
  <c r="P207" i="9"/>
  <c r="O207" i="9"/>
  <c r="N207" i="9"/>
  <c r="M207" i="9"/>
  <c r="L207" i="9"/>
  <c r="K207" i="9"/>
  <c r="P206" i="9"/>
  <c r="O206" i="9"/>
  <c r="N206" i="9"/>
  <c r="M206" i="9"/>
  <c r="L206" i="9"/>
  <c r="K206" i="9"/>
  <c r="P205" i="9"/>
  <c r="O205" i="9"/>
  <c r="N205" i="9"/>
  <c r="M205" i="9"/>
  <c r="L205" i="9"/>
  <c r="K205" i="9"/>
  <c r="P204" i="9"/>
  <c r="O204" i="9"/>
  <c r="N204" i="9"/>
  <c r="M204" i="9"/>
  <c r="L204" i="9"/>
  <c r="K204" i="9"/>
  <c r="P203" i="9"/>
  <c r="O203" i="9"/>
  <c r="N203" i="9"/>
  <c r="M203" i="9"/>
  <c r="L203" i="9"/>
  <c r="K203" i="9"/>
  <c r="P202" i="9"/>
  <c r="O202" i="9"/>
  <c r="N202" i="9"/>
  <c r="M202" i="9"/>
  <c r="L202" i="9"/>
  <c r="K202" i="9"/>
  <c r="P201" i="9"/>
  <c r="O201" i="9"/>
  <c r="N201" i="9"/>
  <c r="M201" i="9"/>
  <c r="L201" i="9"/>
  <c r="K201" i="9"/>
  <c r="P200" i="9"/>
  <c r="O200" i="9"/>
  <c r="N200" i="9"/>
  <c r="M200" i="9"/>
  <c r="L200" i="9"/>
  <c r="K200" i="9"/>
  <c r="P199" i="9"/>
  <c r="O199" i="9"/>
  <c r="N199" i="9"/>
  <c r="M199" i="9"/>
  <c r="L199" i="9"/>
  <c r="K199" i="9"/>
  <c r="P198" i="9"/>
  <c r="O198" i="9"/>
  <c r="N198" i="9"/>
  <c r="M198" i="9"/>
  <c r="L198" i="9"/>
  <c r="K198" i="9"/>
  <c r="P197" i="9"/>
  <c r="O197" i="9"/>
  <c r="N197" i="9"/>
  <c r="M197" i="9"/>
  <c r="L197" i="9"/>
  <c r="K197" i="9"/>
  <c r="P196" i="9"/>
  <c r="O196" i="9"/>
  <c r="N196" i="9"/>
  <c r="M196" i="9"/>
  <c r="L196" i="9"/>
  <c r="K196" i="9"/>
  <c r="P195" i="9"/>
  <c r="O195" i="9"/>
  <c r="N195" i="9"/>
  <c r="M195" i="9"/>
  <c r="L195" i="9"/>
  <c r="K195" i="9"/>
  <c r="P194" i="9"/>
  <c r="O194" i="9"/>
  <c r="N194" i="9"/>
  <c r="M194" i="9"/>
  <c r="L194" i="9"/>
  <c r="K194" i="9"/>
  <c r="P193" i="9"/>
  <c r="O193" i="9"/>
  <c r="N193" i="9"/>
  <c r="M193" i="9"/>
  <c r="L193" i="9"/>
  <c r="K193" i="9"/>
  <c r="P192" i="9"/>
  <c r="O192" i="9"/>
  <c r="N192" i="9"/>
  <c r="M192" i="9"/>
  <c r="L192" i="9"/>
  <c r="K192" i="9"/>
  <c r="P191" i="9"/>
  <c r="O191" i="9"/>
  <c r="N191" i="9"/>
  <c r="M191" i="9"/>
  <c r="L191" i="9"/>
  <c r="K191" i="9"/>
  <c r="P190" i="9"/>
  <c r="O190" i="9"/>
  <c r="N190" i="9"/>
  <c r="M190" i="9"/>
  <c r="L190" i="9"/>
  <c r="K190" i="9"/>
  <c r="P189" i="9"/>
  <c r="O189" i="9"/>
  <c r="N189" i="9"/>
  <c r="M189" i="9"/>
  <c r="L189" i="9"/>
  <c r="K189" i="9"/>
  <c r="P188" i="9"/>
  <c r="O188" i="9"/>
  <c r="N188" i="9"/>
  <c r="M188" i="9"/>
  <c r="L188" i="9"/>
  <c r="K188" i="9"/>
  <c r="P187" i="9"/>
  <c r="O187" i="9"/>
  <c r="N187" i="9"/>
  <c r="M187" i="9"/>
  <c r="L187" i="9"/>
  <c r="K187" i="9"/>
  <c r="P186" i="9"/>
  <c r="O186" i="9"/>
  <c r="N186" i="9"/>
  <c r="M186" i="9"/>
  <c r="L186" i="9"/>
  <c r="K186" i="9"/>
  <c r="P185" i="9"/>
  <c r="O185" i="9"/>
  <c r="N185" i="9"/>
  <c r="M185" i="9"/>
  <c r="L185" i="9"/>
  <c r="K185" i="9"/>
  <c r="P184" i="9"/>
  <c r="O184" i="9"/>
  <c r="N184" i="9"/>
  <c r="M184" i="9"/>
  <c r="L184" i="9"/>
  <c r="K184" i="9"/>
  <c r="P183" i="9"/>
  <c r="O183" i="9"/>
  <c r="N183" i="9"/>
  <c r="M183" i="9"/>
  <c r="L183" i="9"/>
  <c r="K183" i="9"/>
  <c r="P182" i="9"/>
  <c r="O182" i="9"/>
  <c r="N182" i="9"/>
  <c r="M182" i="9"/>
  <c r="L182" i="9"/>
  <c r="K182" i="9"/>
  <c r="P181" i="9"/>
  <c r="O181" i="9"/>
  <c r="N181" i="9"/>
  <c r="M181" i="9"/>
  <c r="L181" i="9"/>
  <c r="K181" i="9"/>
  <c r="P180" i="9"/>
  <c r="O180" i="9"/>
  <c r="N180" i="9"/>
  <c r="M180" i="9"/>
  <c r="L180" i="9"/>
  <c r="K180" i="9"/>
  <c r="P179" i="9"/>
  <c r="O179" i="9"/>
  <c r="N179" i="9"/>
  <c r="M179" i="9"/>
  <c r="L179" i="9"/>
  <c r="K179" i="9"/>
  <c r="P178" i="9"/>
  <c r="O178" i="9"/>
  <c r="N178" i="9"/>
  <c r="M178" i="9"/>
  <c r="L178" i="9"/>
  <c r="K178" i="9"/>
  <c r="P177" i="9"/>
  <c r="O177" i="9"/>
  <c r="N177" i="9"/>
  <c r="M177" i="9"/>
  <c r="L177" i="9"/>
  <c r="K177" i="9"/>
  <c r="P176" i="9"/>
  <c r="O176" i="9"/>
  <c r="N176" i="9"/>
  <c r="M176" i="9"/>
  <c r="L176" i="9"/>
  <c r="K176" i="9"/>
  <c r="P175" i="9"/>
  <c r="O175" i="9"/>
  <c r="N175" i="9"/>
  <c r="M175" i="9"/>
  <c r="L175" i="9"/>
  <c r="K175" i="9"/>
  <c r="P174" i="9"/>
  <c r="O174" i="9"/>
  <c r="N174" i="9"/>
  <c r="M174" i="9"/>
  <c r="L174" i="9"/>
  <c r="K174" i="9"/>
  <c r="P173" i="9"/>
  <c r="O173" i="9"/>
  <c r="N173" i="9"/>
  <c r="M173" i="9"/>
  <c r="L173" i="9"/>
  <c r="K173" i="9"/>
  <c r="P172" i="9"/>
  <c r="O172" i="9"/>
  <c r="N172" i="9"/>
  <c r="M172" i="9"/>
  <c r="L172" i="9"/>
  <c r="K172" i="9"/>
  <c r="P171" i="9"/>
  <c r="O171" i="9"/>
  <c r="N171" i="9"/>
  <c r="M171" i="9"/>
  <c r="L171" i="9"/>
  <c r="K171" i="9"/>
  <c r="P170" i="9"/>
  <c r="O170" i="9"/>
  <c r="N170" i="9"/>
  <c r="M170" i="9"/>
  <c r="L170" i="9"/>
  <c r="K170" i="9"/>
  <c r="P169" i="9"/>
  <c r="O169" i="9"/>
  <c r="N169" i="9"/>
  <c r="M169" i="9"/>
  <c r="L169" i="9"/>
  <c r="K169" i="9"/>
  <c r="P168" i="9"/>
  <c r="O168" i="9"/>
  <c r="N168" i="9"/>
  <c r="M168" i="9"/>
  <c r="L168" i="9"/>
  <c r="K168" i="9"/>
  <c r="P167" i="9"/>
  <c r="O167" i="9"/>
  <c r="N167" i="9"/>
  <c r="M167" i="9"/>
  <c r="L167" i="9"/>
  <c r="K167" i="9"/>
  <c r="P166" i="9"/>
  <c r="O166" i="9"/>
  <c r="N166" i="9"/>
  <c r="M166" i="9"/>
  <c r="L166" i="9"/>
  <c r="K166" i="9"/>
  <c r="P165" i="9"/>
  <c r="O165" i="9"/>
  <c r="N165" i="9"/>
  <c r="M165" i="9"/>
  <c r="L165" i="9"/>
  <c r="K165" i="9"/>
  <c r="P164" i="9"/>
  <c r="O164" i="9"/>
  <c r="N164" i="9"/>
  <c r="M164" i="9"/>
  <c r="L164" i="9"/>
  <c r="K164" i="9"/>
  <c r="P163" i="9"/>
  <c r="O163" i="9"/>
  <c r="N163" i="9"/>
  <c r="M163" i="9"/>
  <c r="L163" i="9"/>
  <c r="K163" i="9"/>
  <c r="P162" i="9"/>
  <c r="O162" i="9"/>
  <c r="N162" i="9"/>
  <c r="M162" i="9"/>
  <c r="L162" i="9"/>
  <c r="K162" i="9"/>
  <c r="P161" i="9"/>
  <c r="O161" i="9"/>
  <c r="N161" i="9"/>
  <c r="M161" i="9"/>
  <c r="L161" i="9"/>
  <c r="K161" i="9"/>
  <c r="P160" i="9"/>
  <c r="O160" i="9"/>
  <c r="N160" i="9"/>
  <c r="M160" i="9"/>
  <c r="L160" i="9"/>
  <c r="K160" i="9"/>
  <c r="P159" i="9"/>
  <c r="O159" i="9"/>
  <c r="N159" i="9"/>
  <c r="M159" i="9"/>
  <c r="L159" i="9"/>
  <c r="K159" i="9"/>
  <c r="P158" i="9"/>
  <c r="O158" i="9"/>
  <c r="N158" i="9"/>
  <c r="M158" i="9"/>
  <c r="L158" i="9"/>
  <c r="K158" i="9"/>
  <c r="P157" i="9"/>
  <c r="O157" i="9"/>
  <c r="N157" i="9"/>
  <c r="M157" i="9"/>
  <c r="L157" i="9"/>
  <c r="K157" i="9"/>
  <c r="P156" i="9"/>
  <c r="O156" i="9"/>
  <c r="N156" i="9"/>
  <c r="M156" i="9"/>
  <c r="L156" i="9"/>
  <c r="K156" i="9"/>
  <c r="P155" i="9"/>
  <c r="O155" i="9"/>
  <c r="N155" i="9"/>
  <c r="M155" i="9"/>
  <c r="L155" i="9"/>
  <c r="K155" i="9"/>
  <c r="P154" i="9"/>
  <c r="O154" i="9"/>
  <c r="N154" i="9"/>
  <c r="M154" i="9"/>
  <c r="L154" i="9"/>
  <c r="K154" i="9"/>
  <c r="P153" i="9"/>
  <c r="O153" i="9"/>
  <c r="N153" i="9"/>
  <c r="M153" i="9"/>
  <c r="L153" i="9"/>
  <c r="K153" i="9"/>
  <c r="P152" i="9"/>
  <c r="O152" i="9"/>
  <c r="N152" i="9"/>
  <c r="M152" i="9"/>
  <c r="L152" i="9"/>
  <c r="K152" i="9"/>
  <c r="P151" i="9"/>
  <c r="O151" i="9"/>
  <c r="N151" i="9"/>
  <c r="M151" i="9"/>
  <c r="L151" i="9"/>
  <c r="K151" i="9"/>
  <c r="P150" i="9"/>
  <c r="O150" i="9"/>
  <c r="N150" i="9"/>
  <c r="M150" i="9"/>
  <c r="L150" i="9"/>
  <c r="K150" i="9"/>
  <c r="P149" i="9"/>
  <c r="O149" i="9"/>
  <c r="N149" i="9"/>
  <c r="M149" i="9"/>
  <c r="L149" i="9"/>
  <c r="K149" i="9"/>
  <c r="P148" i="9"/>
  <c r="O148" i="9"/>
  <c r="N148" i="9"/>
  <c r="M148" i="9"/>
  <c r="L148" i="9"/>
  <c r="K148" i="9"/>
  <c r="P147" i="9"/>
  <c r="O147" i="9"/>
  <c r="N147" i="9"/>
  <c r="M147" i="9"/>
  <c r="L147" i="9"/>
  <c r="K147" i="9"/>
  <c r="P146" i="9"/>
  <c r="O146" i="9"/>
  <c r="N146" i="9"/>
  <c r="M146" i="9"/>
  <c r="L146" i="9"/>
  <c r="K146" i="9"/>
  <c r="P145" i="9"/>
  <c r="O145" i="9"/>
  <c r="N145" i="9"/>
  <c r="M145" i="9"/>
  <c r="L145" i="9"/>
  <c r="K145" i="9"/>
  <c r="P144" i="9"/>
  <c r="O144" i="9"/>
  <c r="N144" i="9"/>
  <c r="M144" i="9"/>
  <c r="L144" i="9"/>
  <c r="K144" i="9"/>
  <c r="P143" i="9"/>
  <c r="O143" i="9"/>
  <c r="N143" i="9"/>
  <c r="M143" i="9"/>
  <c r="L143" i="9"/>
  <c r="K143" i="9"/>
  <c r="P142" i="9"/>
  <c r="O142" i="9"/>
  <c r="N142" i="9"/>
  <c r="M142" i="9"/>
  <c r="L142" i="9"/>
  <c r="K142" i="9"/>
  <c r="P141" i="9"/>
  <c r="O141" i="9"/>
  <c r="N141" i="9"/>
  <c r="M141" i="9"/>
  <c r="L141" i="9"/>
  <c r="K141" i="9"/>
  <c r="P140" i="9"/>
  <c r="O140" i="9"/>
  <c r="N140" i="9"/>
  <c r="M140" i="9"/>
  <c r="L140" i="9"/>
  <c r="K140" i="9"/>
  <c r="P139" i="9"/>
  <c r="O139" i="9"/>
  <c r="N139" i="9"/>
  <c r="M139" i="9"/>
  <c r="L139" i="9"/>
  <c r="K139" i="9"/>
  <c r="P138" i="9"/>
  <c r="O138" i="9"/>
  <c r="N138" i="9"/>
  <c r="M138" i="9"/>
  <c r="L138" i="9"/>
  <c r="K138" i="9"/>
  <c r="P137" i="9"/>
  <c r="O137" i="9"/>
  <c r="N137" i="9"/>
  <c r="M137" i="9"/>
  <c r="L137" i="9"/>
  <c r="K137" i="9"/>
  <c r="P136" i="9"/>
  <c r="O136" i="9"/>
  <c r="N136" i="9"/>
  <c r="M136" i="9"/>
  <c r="L136" i="9"/>
  <c r="K136" i="9"/>
  <c r="P135" i="9"/>
  <c r="O135" i="9"/>
  <c r="N135" i="9"/>
  <c r="M135" i="9"/>
  <c r="L135" i="9"/>
  <c r="K135" i="9"/>
  <c r="P134" i="9"/>
  <c r="O134" i="9"/>
  <c r="N134" i="9"/>
  <c r="M134" i="9"/>
  <c r="L134" i="9"/>
  <c r="K134" i="9"/>
  <c r="P133" i="9"/>
  <c r="O133" i="9"/>
  <c r="N133" i="9"/>
  <c r="M133" i="9"/>
  <c r="L133" i="9"/>
  <c r="K133" i="9"/>
  <c r="P132" i="9"/>
  <c r="O132" i="9"/>
  <c r="N132" i="9"/>
  <c r="M132" i="9"/>
  <c r="L132" i="9"/>
  <c r="K132" i="9"/>
  <c r="P131" i="9"/>
  <c r="O131" i="9"/>
  <c r="N131" i="9"/>
  <c r="M131" i="9"/>
  <c r="L131" i="9"/>
  <c r="K131" i="9"/>
  <c r="P130" i="9"/>
  <c r="O130" i="9"/>
  <c r="N130" i="9"/>
  <c r="M130" i="9"/>
  <c r="L130" i="9"/>
  <c r="K130" i="9"/>
  <c r="P129" i="9"/>
  <c r="O129" i="9"/>
  <c r="N129" i="9"/>
  <c r="M129" i="9"/>
  <c r="L129" i="9"/>
  <c r="K129" i="9"/>
  <c r="P128" i="9"/>
  <c r="O128" i="9"/>
  <c r="N128" i="9"/>
  <c r="M128" i="9"/>
  <c r="L128" i="9"/>
  <c r="K128" i="9"/>
  <c r="P127" i="9"/>
  <c r="O127" i="9"/>
  <c r="N127" i="9"/>
  <c r="M127" i="9"/>
  <c r="L127" i="9"/>
  <c r="K127" i="9"/>
  <c r="P126" i="9"/>
  <c r="O126" i="9"/>
  <c r="N126" i="9"/>
  <c r="M126" i="9"/>
  <c r="L126" i="9"/>
  <c r="K126" i="9"/>
  <c r="P125" i="9"/>
  <c r="O125" i="9"/>
  <c r="N125" i="9"/>
  <c r="M125" i="9"/>
  <c r="L125" i="9"/>
  <c r="K125" i="9"/>
  <c r="P124" i="9"/>
  <c r="O124" i="9"/>
  <c r="N124" i="9"/>
  <c r="M124" i="9"/>
  <c r="L124" i="9"/>
  <c r="K124" i="9"/>
  <c r="P123" i="9"/>
  <c r="O123" i="9"/>
  <c r="N123" i="9"/>
  <c r="M123" i="9"/>
  <c r="L123" i="9"/>
  <c r="K123" i="9"/>
  <c r="P122" i="9"/>
  <c r="O122" i="9"/>
  <c r="N122" i="9"/>
  <c r="M122" i="9"/>
  <c r="L122" i="9"/>
  <c r="K122" i="9"/>
  <c r="P121" i="9"/>
  <c r="O121" i="9"/>
  <c r="N121" i="9"/>
  <c r="M121" i="9"/>
  <c r="L121" i="9"/>
  <c r="K121" i="9"/>
  <c r="P120" i="9"/>
  <c r="O120" i="9"/>
  <c r="N120" i="9"/>
  <c r="M120" i="9"/>
  <c r="L120" i="9"/>
  <c r="K120" i="9"/>
  <c r="P119" i="9"/>
  <c r="O119" i="9"/>
  <c r="N119" i="9"/>
  <c r="M119" i="9"/>
  <c r="L119" i="9"/>
  <c r="K119" i="9"/>
  <c r="P118" i="9"/>
  <c r="O118" i="9"/>
  <c r="N118" i="9"/>
  <c r="M118" i="9"/>
  <c r="L118" i="9"/>
  <c r="K118" i="9"/>
  <c r="P117" i="9"/>
  <c r="O117" i="9"/>
  <c r="N117" i="9"/>
  <c r="M117" i="9"/>
  <c r="L117" i="9"/>
  <c r="K117" i="9"/>
  <c r="P116" i="9"/>
  <c r="O116" i="9"/>
  <c r="N116" i="9"/>
  <c r="M116" i="9"/>
  <c r="L116" i="9"/>
  <c r="K116" i="9"/>
  <c r="P115" i="9"/>
  <c r="O115" i="9"/>
  <c r="N115" i="9"/>
  <c r="M115" i="9"/>
  <c r="L115" i="9"/>
  <c r="K115" i="9"/>
  <c r="P114" i="9"/>
  <c r="O114" i="9"/>
  <c r="N114" i="9"/>
  <c r="M114" i="9"/>
  <c r="L114" i="9"/>
  <c r="K114" i="9"/>
  <c r="P113" i="9"/>
  <c r="O113" i="9"/>
  <c r="N113" i="9"/>
  <c r="M113" i="9"/>
  <c r="L113" i="9"/>
  <c r="K113" i="9"/>
  <c r="P112" i="9"/>
  <c r="O112" i="9"/>
  <c r="N112" i="9"/>
  <c r="M112" i="9"/>
  <c r="L112" i="9"/>
  <c r="K112" i="9"/>
  <c r="P111" i="9"/>
  <c r="O111" i="9"/>
  <c r="N111" i="9"/>
  <c r="M111" i="9"/>
  <c r="L111" i="9"/>
  <c r="K111" i="9"/>
  <c r="P110" i="9"/>
  <c r="O110" i="9"/>
  <c r="N110" i="9"/>
  <c r="M110" i="9"/>
  <c r="L110" i="9"/>
  <c r="K110" i="9"/>
  <c r="P109" i="9"/>
  <c r="O109" i="9"/>
  <c r="N109" i="9"/>
  <c r="M109" i="9"/>
  <c r="L109" i="9"/>
  <c r="K109" i="9"/>
  <c r="P108" i="9"/>
  <c r="O108" i="9"/>
  <c r="N108" i="9"/>
  <c r="M108" i="9"/>
  <c r="L108" i="9"/>
  <c r="K108" i="9"/>
  <c r="P107" i="9"/>
  <c r="O107" i="9"/>
  <c r="N107" i="9"/>
  <c r="M107" i="9"/>
  <c r="L107" i="9"/>
  <c r="K107" i="9"/>
  <c r="P106" i="9"/>
  <c r="O106" i="9"/>
  <c r="N106" i="9"/>
  <c r="M106" i="9"/>
  <c r="L106" i="9"/>
  <c r="K106" i="9"/>
  <c r="P105" i="9"/>
  <c r="O105" i="9"/>
  <c r="N105" i="9"/>
  <c r="M105" i="9"/>
  <c r="L105" i="9"/>
  <c r="K105" i="9"/>
  <c r="P104" i="9"/>
  <c r="O104" i="9"/>
  <c r="N104" i="9"/>
  <c r="M104" i="9"/>
  <c r="L104" i="9"/>
  <c r="K104" i="9"/>
  <c r="P103" i="9"/>
  <c r="O103" i="9"/>
  <c r="N103" i="9"/>
  <c r="M103" i="9"/>
  <c r="L103" i="9"/>
  <c r="K103" i="9"/>
  <c r="P102" i="9"/>
  <c r="O102" i="9"/>
  <c r="N102" i="9"/>
  <c r="M102" i="9"/>
  <c r="L102" i="9"/>
  <c r="K102" i="9"/>
  <c r="P101" i="9"/>
  <c r="O101" i="9"/>
  <c r="N101" i="9"/>
  <c r="M101" i="9"/>
  <c r="L101" i="9"/>
  <c r="K101" i="9"/>
  <c r="P100" i="9"/>
  <c r="O100" i="9"/>
  <c r="N100" i="9"/>
  <c r="M100" i="9"/>
  <c r="L100" i="9"/>
  <c r="K100" i="9"/>
  <c r="P99" i="9"/>
  <c r="O99" i="9"/>
  <c r="N99" i="9"/>
  <c r="M99" i="9"/>
  <c r="L99" i="9"/>
  <c r="K99" i="9"/>
  <c r="P98" i="9"/>
  <c r="O98" i="9"/>
  <c r="N98" i="9"/>
  <c r="M98" i="9"/>
  <c r="L98" i="9"/>
  <c r="K98" i="9"/>
  <c r="P97" i="9"/>
  <c r="O97" i="9"/>
  <c r="N97" i="9"/>
  <c r="M97" i="9"/>
  <c r="L97" i="9"/>
  <c r="K97" i="9"/>
  <c r="P96" i="9"/>
  <c r="O96" i="9"/>
  <c r="N96" i="9"/>
  <c r="M96" i="9"/>
  <c r="L96" i="9"/>
  <c r="K96" i="9"/>
  <c r="P95" i="9"/>
  <c r="O95" i="9"/>
  <c r="N95" i="9"/>
  <c r="M95" i="9"/>
  <c r="L95" i="9"/>
  <c r="K95" i="9"/>
  <c r="P94" i="9"/>
  <c r="O94" i="9"/>
  <c r="N94" i="9"/>
  <c r="M94" i="9"/>
  <c r="L94" i="9"/>
  <c r="K94" i="9"/>
  <c r="P93" i="9"/>
  <c r="O93" i="9"/>
  <c r="N93" i="9"/>
  <c r="M93" i="9"/>
  <c r="L93" i="9"/>
  <c r="K93" i="9"/>
  <c r="P92" i="9"/>
  <c r="O92" i="9"/>
  <c r="N92" i="9"/>
  <c r="M92" i="9"/>
  <c r="L92" i="9"/>
  <c r="K92" i="9"/>
  <c r="P91" i="9"/>
  <c r="O91" i="9"/>
  <c r="N91" i="9"/>
  <c r="M91" i="9"/>
  <c r="L91" i="9"/>
  <c r="K91" i="9"/>
  <c r="P90" i="9"/>
  <c r="O90" i="9"/>
  <c r="N90" i="9"/>
  <c r="M90" i="9"/>
  <c r="L90" i="9"/>
  <c r="K90" i="9"/>
  <c r="P89" i="9"/>
  <c r="O89" i="9"/>
  <c r="N89" i="9"/>
  <c r="M89" i="9"/>
  <c r="L89" i="9"/>
  <c r="K89" i="9"/>
  <c r="P88" i="9"/>
  <c r="O88" i="9"/>
  <c r="N88" i="9"/>
  <c r="M88" i="9"/>
  <c r="L88" i="9"/>
  <c r="K88" i="9"/>
  <c r="P87" i="9"/>
  <c r="O87" i="9"/>
  <c r="N87" i="9"/>
  <c r="M87" i="9"/>
  <c r="L87" i="9"/>
  <c r="K87" i="9"/>
  <c r="P86" i="9"/>
  <c r="O86" i="9"/>
  <c r="N86" i="9"/>
  <c r="M86" i="9"/>
  <c r="L86" i="9"/>
  <c r="K86" i="9"/>
  <c r="P85" i="9"/>
  <c r="O85" i="9"/>
  <c r="N85" i="9"/>
  <c r="M85" i="9"/>
  <c r="L85" i="9"/>
  <c r="K85" i="9"/>
  <c r="P84" i="9"/>
  <c r="O84" i="9"/>
  <c r="N84" i="9"/>
  <c r="M84" i="9"/>
  <c r="L84" i="9"/>
  <c r="K84" i="9"/>
  <c r="P83" i="9"/>
  <c r="O83" i="9"/>
  <c r="N83" i="9"/>
  <c r="M83" i="9"/>
  <c r="L83" i="9"/>
  <c r="K83" i="9"/>
  <c r="P82" i="9"/>
  <c r="O82" i="9"/>
  <c r="N82" i="9"/>
  <c r="M82" i="9"/>
  <c r="L82" i="9"/>
  <c r="K82" i="9"/>
  <c r="P81" i="9"/>
  <c r="O81" i="9"/>
  <c r="N81" i="9"/>
  <c r="M81" i="9"/>
  <c r="L81" i="9"/>
  <c r="K81" i="9"/>
  <c r="P80" i="9"/>
  <c r="O80" i="9"/>
  <c r="N80" i="9"/>
  <c r="M80" i="9"/>
  <c r="L80" i="9"/>
  <c r="K80" i="9"/>
  <c r="P79" i="9"/>
  <c r="O79" i="9"/>
  <c r="N79" i="9"/>
  <c r="M79" i="9"/>
  <c r="L79" i="9"/>
  <c r="K79" i="9"/>
  <c r="P78" i="9"/>
  <c r="O78" i="9"/>
  <c r="N78" i="9"/>
  <c r="M78" i="9"/>
  <c r="L78" i="9"/>
  <c r="K78" i="9"/>
  <c r="P77" i="9"/>
  <c r="O77" i="9"/>
  <c r="N77" i="9"/>
  <c r="M77" i="9"/>
  <c r="L77" i="9"/>
  <c r="K77" i="9"/>
  <c r="P76" i="9"/>
  <c r="O76" i="9"/>
  <c r="N76" i="9"/>
  <c r="M76" i="9"/>
  <c r="L76" i="9"/>
  <c r="K76" i="9"/>
  <c r="P75" i="9"/>
  <c r="O75" i="9"/>
  <c r="N75" i="9"/>
  <c r="M75" i="9"/>
  <c r="L75" i="9"/>
  <c r="K75" i="9"/>
  <c r="P74" i="9"/>
  <c r="O74" i="9"/>
  <c r="N74" i="9"/>
  <c r="M74" i="9"/>
  <c r="L74" i="9"/>
  <c r="K74" i="9"/>
  <c r="P73" i="9"/>
  <c r="O73" i="9"/>
  <c r="N73" i="9"/>
  <c r="M73" i="9"/>
  <c r="L73" i="9"/>
  <c r="K73" i="9"/>
  <c r="P72" i="9"/>
  <c r="O72" i="9"/>
  <c r="N72" i="9"/>
  <c r="M72" i="9"/>
  <c r="L72" i="9"/>
  <c r="K72" i="9"/>
  <c r="P71" i="9"/>
  <c r="O71" i="9"/>
  <c r="N71" i="9"/>
  <c r="M71" i="9"/>
  <c r="L71" i="9"/>
  <c r="K71" i="9"/>
  <c r="P70" i="9"/>
  <c r="O70" i="9"/>
  <c r="N70" i="9"/>
  <c r="M70" i="9"/>
  <c r="L70" i="9"/>
  <c r="K70" i="9"/>
  <c r="P69" i="9"/>
  <c r="O69" i="9"/>
  <c r="N69" i="9"/>
  <c r="M69" i="9"/>
  <c r="L69" i="9"/>
  <c r="K69" i="9"/>
  <c r="P68" i="9"/>
  <c r="O68" i="9"/>
  <c r="N68" i="9"/>
  <c r="M68" i="9"/>
  <c r="L68" i="9"/>
  <c r="K68" i="9"/>
  <c r="P67" i="9"/>
  <c r="O67" i="9"/>
  <c r="N67" i="9"/>
  <c r="M67" i="9"/>
  <c r="L67" i="9"/>
  <c r="K67" i="9"/>
  <c r="P66" i="9"/>
  <c r="O66" i="9"/>
  <c r="N66" i="9"/>
  <c r="M66" i="9"/>
  <c r="L66" i="9"/>
  <c r="K66" i="9"/>
  <c r="P65" i="9"/>
  <c r="O65" i="9"/>
  <c r="N65" i="9"/>
  <c r="M65" i="9"/>
  <c r="L65" i="9"/>
  <c r="K65" i="9"/>
  <c r="P64" i="9"/>
  <c r="O64" i="9"/>
  <c r="N64" i="9"/>
  <c r="M64" i="9"/>
  <c r="L64" i="9"/>
  <c r="K64" i="9"/>
  <c r="P63" i="9"/>
  <c r="O63" i="9"/>
  <c r="N63" i="9"/>
  <c r="M63" i="9"/>
  <c r="L63" i="9"/>
  <c r="K63" i="9"/>
  <c r="P62" i="9"/>
  <c r="O62" i="9"/>
  <c r="N62" i="9"/>
  <c r="M62" i="9"/>
  <c r="L62" i="9"/>
  <c r="K62" i="9"/>
  <c r="P61" i="9"/>
  <c r="O61" i="9"/>
  <c r="N61" i="9"/>
  <c r="M61" i="9"/>
  <c r="L61" i="9"/>
  <c r="K61" i="9"/>
  <c r="P60" i="9"/>
  <c r="O60" i="9"/>
  <c r="N60" i="9"/>
  <c r="M60" i="9"/>
  <c r="L60" i="9"/>
  <c r="K60" i="9"/>
  <c r="P59" i="9"/>
  <c r="O59" i="9"/>
  <c r="N59" i="9"/>
  <c r="M59" i="9"/>
  <c r="L59" i="9"/>
  <c r="K59" i="9"/>
  <c r="P58" i="9"/>
  <c r="O58" i="9"/>
  <c r="N58" i="9"/>
  <c r="M58" i="9"/>
  <c r="L58" i="9"/>
  <c r="K58" i="9"/>
  <c r="P57" i="9"/>
  <c r="O57" i="9"/>
  <c r="N57" i="9"/>
  <c r="M57" i="9"/>
  <c r="L57" i="9"/>
  <c r="K57" i="9"/>
  <c r="P56" i="9"/>
  <c r="O56" i="9"/>
  <c r="N56" i="9"/>
  <c r="M56" i="9"/>
  <c r="L56" i="9"/>
  <c r="K56" i="9"/>
  <c r="P55" i="9"/>
  <c r="O55" i="9"/>
  <c r="N55" i="9"/>
  <c r="M55" i="9"/>
  <c r="L55" i="9"/>
  <c r="K55" i="9"/>
  <c r="P54" i="9"/>
  <c r="O54" i="9"/>
  <c r="N54" i="9"/>
  <c r="M54" i="9"/>
  <c r="L54" i="9"/>
  <c r="K54" i="9"/>
  <c r="P53" i="9"/>
  <c r="O53" i="9"/>
  <c r="N53" i="9"/>
  <c r="M53" i="9"/>
  <c r="L53" i="9"/>
  <c r="K53" i="9"/>
  <c r="P52" i="9"/>
  <c r="O52" i="9"/>
  <c r="N52" i="9"/>
  <c r="M52" i="9"/>
  <c r="L52" i="9"/>
  <c r="K52" i="9"/>
  <c r="P51" i="9"/>
  <c r="O51" i="9"/>
  <c r="N51" i="9"/>
  <c r="M51" i="9"/>
  <c r="L51" i="9"/>
  <c r="K51" i="9"/>
  <c r="P50" i="9"/>
  <c r="O50" i="9"/>
  <c r="N50" i="9"/>
  <c r="M50" i="9"/>
  <c r="L50" i="9"/>
  <c r="K50" i="9"/>
  <c r="P49" i="9"/>
  <c r="O49" i="9"/>
  <c r="N49" i="9"/>
  <c r="M49" i="9"/>
  <c r="L49" i="9"/>
  <c r="K49" i="9"/>
  <c r="P48" i="9"/>
  <c r="O48" i="9"/>
  <c r="N48" i="9"/>
  <c r="M48" i="9"/>
  <c r="L48" i="9"/>
  <c r="K48" i="9"/>
  <c r="P47" i="9"/>
  <c r="O47" i="9"/>
  <c r="N47" i="9"/>
  <c r="M47" i="9"/>
  <c r="L47" i="9"/>
  <c r="K47" i="9"/>
  <c r="P46" i="9"/>
  <c r="O46" i="9"/>
  <c r="N46" i="9"/>
  <c r="M46" i="9"/>
  <c r="L46" i="9"/>
  <c r="K46" i="9"/>
  <c r="P45" i="9"/>
  <c r="O45" i="9"/>
  <c r="N45" i="9"/>
  <c r="M45" i="9"/>
  <c r="L45" i="9"/>
  <c r="K45" i="9"/>
  <c r="P44" i="9"/>
  <c r="O44" i="9"/>
  <c r="N44" i="9"/>
  <c r="M44" i="9"/>
  <c r="L44" i="9"/>
  <c r="K44" i="9"/>
  <c r="P43" i="9"/>
  <c r="O43" i="9"/>
  <c r="N43" i="9"/>
  <c r="M43" i="9"/>
  <c r="L43" i="9"/>
  <c r="K43" i="9"/>
  <c r="P42" i="9"/>
  <c r="O42" i="9"/>
  <c r="N42" i="9"/>
  <c r="M42" i="9"/>
  <c r="L42" i="9"/>
  <c r="K42" i="9"/>
  <c r="P41" i="9"/>
  <c r="O41" i="9"/>
  <c r="N41" i="9"/>
  <c r="M41" i="9"/>
  <c r="L41" i="9"/>
  <c r="K41" i="9"/>
  <c r="P40" i="9"/>
  <c r="O40" i="9"/>
  <c r="N40" i="9"/>
  <c r="M40" i="9"/>
  <c r="L40" i="9"/>
  <c r="K40" i="9"/>
  <c r="P39" i="9"/>
  <c r="O39" i="9"/>
  <c r="N39" i="9"/>
  <c r="M39" i="9"/>
  <c r="L39" i="9"/>
  <c r="K39" i="9"/>
  <c r="P38" i="9"/>
  <c r="O38" i="9"/>
  <c r="N38" i="9"/>
  <c r="M38" i="9"/>
  <c r="L38" i="9"/>
  <c r="K38" i="9"/>
  <c r="P37" i="9"/>
  <c r="O37" i="9"/>
  <c r="N37" i="9"/>
  <c r="M37" i="9"/>
  <c r="L37" i="9"/>
  <c r="K37" i="9"/>
  <c r="P36" i="9"/>
  <c r="O36" i="9"/>
  <c r="N36" i="9"/>
  <c r="M36" i="9"/>
  <c r="L36" i="9"/>
  <c r="K36" i="9"/>
  <c r="P35" i="9"/>
  <c r="O35" i="9"/>
  <c r="N35" i="9"/>
  <c r="M35" i="9"/>
  <c r="L35" i="9"/>
  <c r="K35" i="9"/>
  <c r="P34" i="9"/>
  <c r="O34" i="9"/>
  <c r="N34" i="9"/>
  <c r="M34" i="9"/>
  <c r="L34" i="9"/>
  <c r="K34" i="9"/>
  <c r="P33" i="9"/>
  <c r="O33" i="9"/>
  <c r="N33" i="9"/>
  <c r="M33" i="9"/>
  <c r="L33" i="9"/>
  <c r="K33" i="9"/>
  <c r="P32" i="9"/>
  <c r="O32" i="9"/>
  <c r="N32" i="9"/>
  <c r="M32" i="9"/>
  <c r="L32" i="9"/>
  <c r="K32" i="9"/>
  <c r="P31" i="9"/>
  <c r="O31" i="9"/>
  <c r="N31" i="9"/>
  <c r="M31" i="9"/>
  <c r="L31" i="9"/>
  <c r="K31" i="9"/>
  <c r="P30" i="9"/>
  <c r="O30" i="9"/>
  <c r="N30" i="9"/>
  <c r="M30" i="9"/>
  <c r="L30" i="9"/>
  <c r="K30" i="9"/>
  <c r="P29" i="9"/>
  <c r="O29" i="9"/>
  <c r="N29" i="9"/>
  <c r="M29" i="9"/>
  <c r="L29" i="9"/>
  <c r="K29" i="9"/>
  <c r="P28" i="9"/>
  <c r="O28" i="9"/>
  <c r="N28" i="9"/>
  <c r="M28" i="9"/>
  <c r="L28" i="9"/>
  <c r="K28" i="9"/>
  <c r="P27" i="9"/>
  <c r="O27" i="9"/>
  <c r="N27" i="9"/>
  <c r="M27" i="9"/>
  <c r="L27" i="9"/>
  <c r="K27" i="9"/>
  <c r="P26" i="9"/>
  <c r="O26" i="9"/>
  <c r="N26" i="9"/>
  <c r="M26" i="9"/>
  <c r="L26" i="9"/>
  <c r="K26" i="9"/>
  <c r="P25" i="9"/>
  <c r="O25" i="9"/>
  <c r="N25" i="9"/>
  <c r="M25" i="9"/>
  <c r="L25" i="9"/>
  <c r="K25" i="9"/>
  <c r="P24" i="9"/>
  <c r="O24" i="9"/>
  <c r="N24" i="9"/>
  <c r="M24" i="9"/>
  <c r="L24" i="9"/>
  <c r="K24" i="9"/>
  <c r="P23" i="9"/>
  <c r="O23" i="9"/>
  <c r="N23" i="9"/>
  <c r="M23" i="9"/>
  <c r="L23" i="9"/>
  <c r="K23" i="9"/>
  <c r="P22" i="9"/>
  <c r="O22" i="9"/>
  <c r="N22" i="9"/>
  <c r="M22" i="9"/>
  <c r="L22" i="9"/>
  <c r="K22" i="9"/>
  <c r="P21" i="9"/>
  <c r="O21" i="9"/>
  <c r="N21" i="9"/>
  <c r="M21" i="9"/>
  <c r="L21" i="9"/>
  <c r="K21" i="9"/>
  <c r="P20" i="9"/>
  <c r="O20" i="9"/>
  <c r="N20" i="9"/>
  <c r="M20" i="9"/>
  <c r="L20" i="9"/>
  <c r="K20" i="9"/>
  <c r="P19" i="9"/>
  <c r="O19" i="9"/>
  <c r="N19" i="9"/>
  <c r="M19" i="9"/>
  <c r="L19" i="9"/>
  <c r="K19" i="9"/>
  <c r="P18" i="9"/>
  <c r="O18" i="9"/>
  <c r="N18" i="9"/>
  <c r="M18" i="9"/>
  <c r="L18" i="9"/>
  <c r="K18" i="9"/>
  <c r="P17" i="9"/>
  <c r="O17" i="9"/>
  <c r="N17" i="9"/>
  <c r="M17" i="9"/>
  <c r="L17" i="9"/>
  <c r="K17" i="9"/>
  <c r="P16" i="9"/>
  <c r="O16" i="9"/>
  <c r="N16" i="9"/>
  <c r="M16" i="9"/>
  <c r="L16" i="9"/>
  <c r="K16" i="9"/>
  <c r="P15" i="9"/>
  <c r="O15" i="9"/>
  <c r="N15" i="9"/>
  <c r="M15" i="9"/>
  <c r="L15" i="9"/>
  <c r="K15" i="9"/>
  <c r="P14" i="9"/>
  <c r="O14" i="9"/>
  <c r="N14" i="9"/>
  <c r="M14" i="9"/>
  <c r="L14" i="9"/>
  <c r="K14" i="9"/>
  <c r="P13" i="9"/>
  <c r="O13" i="9"/>
  <c r="N13" i="9"/>
  <c r="M13" i="9"/>
  <c r="L13" i="9"/>
  <c r="K13" i="9"/>
  <c r="P12" i="9"/>
  <c r="O12" i="9"/>
  <c r="N12" i="9"/>
  <c r="M12" i="9"/>
  <c r="L12" i="9"/>
  <c r="K12" i="9"/>
  <c r="P11" i="9"/>
  <c r="O11" i="9"/>
  <c r="N11" i="9"/>
  <c r="M11" i="9"/>
  <c r="L11" i="9"/>
  <c r="K11" i="9"/>
  <c r="P10" i="9"/>
  <c r="O10" i="9"/>
  <c r="N10" i="9"/>
  <c r="M10" i="9"/>
  <c r="L10" i="9"/>
  <c r="K10" i="9"/>
  <c r="P9" i="9"/>
  <c r="O9" i="9"/>
  <c r="N9" i="9"/>
  <c r="M9" i="9"/>
  <c r="L9" i="9"/>
  <c r="K9" i="9"/>
  <c r="P8" i="9"/>
  <c r="O8" i="9"/>
  <c r="N8" i="9"/>
  <c r="M8" i="9"/>
  <c r="L8" i="9"/>
  <c r="K8" i="9"/>
  <c r="P7" i="9"/>
  <c r="O7" i="9"/>
  <c r="N7" i="9"/>
  <c r="M7" i="9"/>
  <c r="L7" i="9"/>
  <c r="K7" i="9"/>
  <c r="P6" i="9"/>
  <c r="O6" i="9"/>
  <c r="N6" i="9"/>
  <c r="M6" i="9"/>
  <c r="L6" i="9"/>
  <c r="K6" i="9"/>
  <c r="P5" i="9"/>
  <c r="O5" i="9"/>
  <c r="N5" i="9"/>
  <c r="M5" i="9"/>
  <c r="L5" i="9"/>
  <c r="K5" i="9"/>
  <c r="P4" i="9"/>
  <c r="O4" i="9"/>
  <c r="N4" i="9"/>
  <c r="M4" i="9"/>
  <c r="L4" i="9"/>
  <c r="K4" i="9"/>
  <c r="P3" i="9"/>
  <c r="O3" i="9"/>
  <c r="N3" i="9"/>
  <c r="M3" i="9"/>
  <c r="L3" i="9"/>
  <c r="K3" i="9"/>
  <c r="Q2" i="9" a="1"/>
  <c r="Q2" i="9" s="1"/>
  <c r="P2" i="9"/>
  <c r="P1002" i="9" s="1"/>
  <c r="O2" i="9"/>
  <c r="O1002" i="9" s="1"/>
  <c r="N2" i="9"/>
  <c r="M2" i="9"/>
  <c r="L2" i="9"/>
  <c r="K2" i="9"/>
  <c r="Q2" i="1" a="1"/>
  <c r="Q2" i="1" s="1"/>
  <c r="B24" i="2"/>
  <c r="B23" i="2"/>
  <c r="B22" i="2"/>
  <c r="B21" i="2"/>
  <c r="J100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3" i="1"/>
  <c r="L4" i="1"/>
  <c r="L5" i="1"/>
  <c r="L6" i="1"/>
  <c r="L7" i="1"/>
  <c r="L8" i="1"/>
  <c r="L9" i="1"/>
  <c r="L10" i="1"/>
  <c r="L11" i="1"/>
  <c r="L12" i="1"/>
  <c r="L13" i="1"/>
  <c r="L2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3" i="1"/>
  <c r="K2" i="1"/>
  <c r="B12" i="2"/>
  <c r="B11" i="2"/>
  <c r="B10" i="2"/>
  <c r="B9" i="2"/>
  <c r="B8" i="2"/>
  <c r="B7" i="2"/>
  <c r="B6" i="2"/>
  <c r="B5" i="2"/>
  <c r="B4" i="2"/>
  <c r="B3" i="2"/>
  <c r="B2" i="2"/>
  <c r="O1002" i="1" l="1"/>
  <c r="P100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<sst xmlns="http://schemas.openxmlformats.org/spreadsheetml/2006/main" count="8812" uniqueCount="1689">
  <si>
    <t>Order ID</t>
  </si>
  <si>
    <t>Customer Name</t>
  </si>
  <si>
    <t>Product Brand</t>
  </si>
  <si>
    <t>Product Name</t>
  </si>
  <si>
    <t>Order Date</t>
  </si>
  <si>
    <t>Region</t>
  </si>
  <si>
    <t>Quantity</t>
  </si>
  <si>
    <t>Discount (%)</t>
  </si>
  <si>
    <t>Randi Kinvan</t>
  </si>
  <si>
    <t>Prod3</t>
  </si>
  <si>
    <t>Office Chair</t>
  </si>
  <si>
    <t>East</t>
  </si>
  <si>
    <t>Isadore Slarke</t>
  </si>
  <si>
    <t>Smartphone</t>
  </si>
  <si>
    <t>South</t>
  </si>
  <si>
    <t>Isa Shevlin</t>
  </si>
  <si>
    <t>Prod2</t>
  </si>
  <si>
    <t>Joshuah Wharram</t>
  </si>
  <si>
    <t>Prod1</t>
  </si>
  <si>
    <t>Corabelle Haining</t>
  </si>
  <si>
    <t>Microwave Oven</t>
  </si>
  <si>
    <t>Adella Frith</t>
  </si>
  <si>
    <t>Prod4</t>
  </si>
  <si>
    <t>Averill Bull</t>
  </si>
  <si>
    <t>Prod5</t>
  </si>
  <si>
    <t>Emeline McAndrew</t>
  </si>
  <si>
    <t>Alica Sawyer</t>
  </si>
  <si>
    <t>Laptop</t>
  </si>
  <si>
    <t>Ingrid Billows</t>
  </si>
  <si>
    <t>Luciano Clayborn</t>
  </si>
  <si>
    <t>Barclay Perkins</t>
  </si>
  <si>
    <t>Winter Jacket</t>
  </si>
  <si>
    <t>Benetta Dyball</t>
  </si>
  <si>
    <t>Karel Bernade</t>
  </si>
  <si>
    <t>Mattias Ginn</t>
  </si>
  <si>
    <t>North</t>
  </si>
  <si>
    <t>Danyelle Janks</t>
  </si>
  <si>
    <t>Anjanette Chastaing</t>
  </si>
  <si>
    <t>Abdel Dunkersley</t>
  </si>
  <si>
    <t>Jean Givens</t>
  </si>
  <si>
    <t>Dal Gillooly</t>
  </si>
  <si>
    <t>Sanson Iacapucci</t>
  </si>
  <si>
    <t>Gustave Milborn</t>
  </si>
  <si>
    <t>West</t>
  </si>
  <si>
    <t>Guthry Moutray Read</t>
  </si>
  <si>
    <t>Chic Filpi</t>
  </si>
  <si>
    <t>Livia O'Farris</t>
  </si>
  <si>
    <t>Herold Siggers</t>
  </si>
  <si>
    <t>Mellie Gaddie</t>
  </si>
  <si>
    <t>Gradeigh Degg</t>
  </si>
  <si>
    <t>Hayley Shervil</t>
  </si>
  <si>
    <t>Maribelle Otham</t>
  </si>
  <si>
    <t>Horacio Wharton</t>
  </si>
  <si>
    <t>Zak Helks</t>
  </si>
  <si>
    <t>Stella Vivien</t>
  </si>
  <si>
    <t>Tera Lockless</t>
  </si>
  <si>
    <t>Neila Dormer</t>
  </si>
  <si>
    <t>Monro Ivankin</t>
  </si>
  <si>
    <t>Geno Snalom</t>
  </si>
  <si>
    <t>Alexandr Frayne</t>
  </si>
  <si>
    <t>Hinda Beecroft</t>
  </si>
  <si>
    <t>Hillier Fist</t>
  </si>
  <si>
    <t>Lowe Readwin</t>
  </si>
  <si>
    <t>Merrill Touhig</t>
  </si>
  <si>
    <t>Erich Pietrowski</t>
  </si>
  <si>
    <t>Tedie Kelley</t>
  </si>
  <si>
    <t>Elden Wands</t>
  </si>
  <si>
    <t>Melony Keuntje</t>
  </si>
  <si>
    <t>Marnia Carik</t>
  </si>
  <si>
    <t>Waylin Sawdon</t>
  </si>
  <si>
    <t>Florella Thorby</t>
  </si>
  <si>
    <t>Yance Ksandra</t>
  </si>
  <si>
    <t>Leese Schulke</t>
  </si>
  <si>
    <t>Elisabeth Mohammed</t>
  </si>
  <si>
    <t>Brenna Troman</t>
  </si>
  <si>
    <t>Blaine Hellewell</t>
  </si>
  <si>
    <t>Giff Backler</t>
  </si>
  <si>
    <t>Mano Emmert</t>
  </si>
  <si>
    <t>Roselin Warcop</t>
  </si>
  <si>
    <t>Roxane Epsley</t>
  </si>
  <si>
    <t>Bucky Jeppe</t>
  </si>
  <si>
    <t>Dee dee Richter</t>
  </si>
  <si>
    <t>Glendon Bending</t>
  </si>
  <si>
    <t>Flossie Snawdon</t>
  </si>
  <si>
    <t>Evin Druhan</t>
  </si>
  <si>
    <t>Zorine Lowden</t>
  </si>
  <si>
    <t>Kerk Lantiff</t>
  </si>
  <si>
    <t>Kaitlynn Mapes</t>
  </si>
  <si>
    <t>Melodie Slessor</t>
  </si>
  <si>
    <t>Cordell Swin</t>
  </si>
  <si>
    <t>Aurea Witheridge</t>
  </si>
  <si>
    <t>Beryl Wilsee</t>
  </si>
  <si>
    <t>Barbi Lynes</t>
  </si>
  <si>
    <t>Kincaid Bourhill</t>
  </si>
  <si>
    <t>Jess Thurling</t>
  </si>
  <si>
    <t>Roderic Scotland</t>
  </si>
  <si>
    <t>Delcina Flaubert</t>
  </si>
  <si>
    <t>Giorgia Testin</t>
  </si>
  <si>
    <t>Levi Harriman</t>
  </si>
  <si>
    <t>Web Eckford</t>
  </si>
  <si>
    <t>Halette Kevern</t>
  </si>
  <si>
    <t>Elyn Daines</t>
  </si>
  <si>
    <t>Lucine Lanney</t>
  </si>
  <si>
    <t>Walden Whitton</t>
  </si>
  <si>
    <t>Conchita Verbrugghen</t>
  </si>
  <si>
    <t>Astrid Begwell</t>
  </si>
  <si>
    <t>Brendan Mannin</t>
  </si>
  <si>
    <t>Glory Veale</t>
  </si>
  <si>
    <t>Joe Fulep</t>
  </si>
  <si>
    <t>Mable Esom</t>
  </si>
  <si>
    <t>Elizabeth Boord</t>
  </si>
  <si>
    <t>Freeland Simonetto</t>
  </si>
  <si>
    <t>Dorian Bierman</t>
  </si>
  <si>
    <t>Tiebold Donnett</t>
  </si>
  <si>
    <t>Lazar Bossom</t>
  </si>
  <si>
    <t>Pietrek Adey</t>
  </si>
  <si>
    <t>Mickie Bownass</t>
  </si>
  <si>
    <t>Cynde Limming</t>
  </si>
  <si>
    <t>Kaleb Copes</t>
  </si>
  <si>
    <t>Benn Midghall</t>
  </si>
  <si>
    <t>Tova Bourgourd</t>
  </si>
  <si>
    <t>Gracie Jamot</t>
  </si>
  <si>
    <t>Kessia Riteley</t>
  </si>
  <si>
    <t>Happy Vinker</t>
  </si>
  <si>
    <t>Charil Ivison</t>
  </si>
  <si>
    <t>Garry Sharrock</t>
  </si>
  <si>
    <t>Bond Simkiss</t>
  </si>
  <si>
    <t>Krissie Kippen</t>
  </si>
  <si>
    <t>Jule Weedon</t>
  </si>
  <si>
    <t>Neile Jakubovski</t>
  </si>
  <si>
    <t>Barney Gartside</t>
  </si>
  <si>
    <t>Quincey Janes</t>
  </si>
  <si>
    <t>Rand Jakoviljevic</t>
  </si>
  <si>
    <t>Dorothy McGettrick</t>
  </si>
  <si>
    <t>Igor Mogey</t>
  </si>
  <si>
    <t>Hube Meeke</t>
  </si>
  <si>
    <t>Vina Anthill</t>
  </si>
  <si>
    <t>Burch Inett</t>
  </si>
  <si>
    <t>Birgit Kurton</t>
  </si>
  <si>
    <t>Harli Bravey</t>
  </si>
  <si>
    <t>Ivie Anglin</t>
  </si>
  <si>
    <t>Atlanta Solway</t>
  </si>
  <si>
    <t>Ernest Tincombe</t>
  </si>
  <si>
    <t>Barbe Hedworth</t>
  </si>
  <si>
    <t>Brad Jukes</t>
  </si>
  <si>
    <t>Melony Mervyn</t>
  </si>
  <si>
    <t>Latia Baigent</t>
  </si>
  <si>
    <t>Jeremie Wannop</t>
  </si>
  <si>
    <t>Sergent Titmuss</t>
  </si>
  <si>
    <t>Tandy Kinder</t>
  </si>
  <si>
    <t>Dino Bodega</t>
  </si>
  <si>
    <t>Heinrick Megarry</t>
  </si>
  <si>
    <t>Aldwin Wanklyn</t>
  </si>
  <si>
    <t>Vitia Legg</t>
  </si>
  <si>
    <t>Saudra Towell</t>
  </si>
  <si>
    <t>Renaud Yurkiewicz</t>
  </si>
  <si>
    <t>Melonie Le Huquet</t>
  </si>
  <si>
    <t>Yehudi Scorah</t>
  </si>
  <si>
    <t>Dannie Mose</t>
  </si>
  <si>
    <t>Jacquette Kinningley</t>
  </si>
  <si>
    <t>Cosetta Worboys</t>
  </si>
  <si>
    <t>Claudine Milesap</t>
  </si>
  <si>
    <t>Germaine Twitchett</t>
  </si>
  <si>
    <t>Lanita Gouly</t>
  </si>
  <si>
    <t>Flora Yetman</t>
  </si>
  <si>
    <t>Aldis Rubinovici</t>
  </si>
  <si>
    <t>Rodd Rangell</t>
  </si>
  <si>
    <t>Andi Steckings</t>
  </si>
  <si>
    <t>Cheryl Copo</t>
  </si>
  <si>
    <t>Alaric Bilsborrow</t>
  </si>
  <si>
    <t>Theodoric Begg</t>
  </si>
  <si>
    <t>Joseito Maillard</t>
  </si>
  <si>
    <t>Kerrill Parsell</t>
  </si>
  <si>
    <t>Coralyn Grishunin</t>
  </si>
  <si>
    <t>Kirk Davet</t>
  </si>
  <si>
    <t>Leonore Darycott</t>
  </si>
  <si>
    <t>Loree Guyonneau</t>
  </si>
  <si>
    <t>Aaren Wilbor</t>
  </si>
  <si>
    <t>Tomi Mordey</t>
  </si>
  <si>
    <t>Hobie Stanbrooke</t>
  </si>
  <si>
    <t>Roanna Found</t>
  </si>
  <si>
    <t>Udall Farry</t>
  </si>
  <si>
    <t>Perceval Simecek</t>
  </si>
  <si>
    <t>Sybila Prestidge</t>
  </si>
  <si>
    <t>Melba Record</t>
  </si>
  <si>
    <t>Winston Beatty</t>
  </si>
  <si>
    <t>Cyndie Gouch</t>
  </si>
  <si>
    <t>Neilla Stops</t>
  </si>
  <si>
    <t>Letti Linnane</t>
  </si>
  <si>
    <t>Kariotta Camocke</t>
  </si>
  <si>
    <t>Teresa Cowtherd</t>
  </si>
  <si>
    <t>Becca Feldbrin</t>
  </si>
  <si>
    <t>Dael Heersma</t>
  </si>
  <si>
    <t>Aguste Matthiae</t>
  </si>
  <si>
    <t>Abey Iacoboni</t>
  </si>
  <si>
    <t>Janifer Mountlow</t>
  </si>
  <si>
    <t>Fayre Braxton</t>
  </si>
  <si>
    <t>Guilbert Castanares</t>
  </si>
  <si>
    <t>Emanuele Gosnay</t>
  </si>
  <si>
    <t>Stefania Manger</t>
  </si>
  <si>
    <t>Jozef Celloni</t>
  </si>
  <si>
    <t>Kiley Hullot</t>
  </si>
  <si>
    <t>Jay Paskins</t>
  </si>
  <si>
    <t>Tonnie Cardello</t>
  </si>
  <si>
    <t>Burtie Jeffels</t>
  </si>
  <si>
    <t>Wakefield Wattingham</t>
  </si>
  <si>
    <t>Faulkner Mapletoft</t>
  </si>
  <si>
    <t>Cozmo McGonigal</t>
  </si>
  <si>
    <t>Nicolea Mougeot</t>
  </si>
  <si>
    <t>Inge Kellen</t>
  </si>
  <si>
    <t>Graham Tiron</t>
  </si>
  <si>
    <t>Saundra Spybey</t>
  </si>
  <si>
    <t>Blondie Pinel</t>
  </si>
  <si>
    <t>Meris Pover</t>
  </si>
  <si>
    <t>Harlen Marzellano</t>
  </si>
  <si>
    <t>Polly Rushbury</t>
  </si>
  <si>
    <t>Marika Cousin</t>
  </si>
  <si>
    <t>Vite Petersen</t>
  </si>
  <si>
    <t>Locke Scotti</t>
  </si>
  <si>
    <t>Lauralee Dikelin</t>
  </si>
  <si>
    <t>Estrella Webland</t>
  </si>
  <si>
    <t>Morris Ashlin</t>
  </si>
  <si>
    <t>Grace Bottrell</t>
  </si>
  <si>
    <t>Rourke Ancliffe</t>
  </si>
  <si>
    <t>Conrad Vibert</t>
  </si>
  <si>
    <t>Nickolas Firle</t>
  </si>
  <si>
    <t>Harlene Flinders</t>
  </si>
  <si>
    <t>Katya Liles</t>
  </si>
  <si>
    <t>Gordy Sanja</t>
  </si>
  <si>
    <t>Kelbee Tizzard</t>
  </si>
  <si>
    <t>Stanfield Romi</t>
  </si>
  <si>
    <t>Persis Woodrough</t>
  </si>
  <si>
    <t>Fern Josilevich</t>
  </si>
  <si>
    <t>Dickie McCrisken</t>
  </si>
  <si>
    <t>Ruy Collumbell</t>
  </si>
  <si>
    <t>Benson Prujean</t>
  </si>
  <si>
    <t>Dorine Coogan</t>
  </si>
  <si>
    <t>Genna Hansod</t>
  </si>
  <si>
    <t>Nil Vila</t>
  </si>
  <si>
    <t>Rouvin Langrick</t>
  </si>
  <si>
    <t>Colene Tracey</t>
  </si>
  <si>
    <t>Archie Jutson</t>
  </si>
  <si>
    <t>Karita Borne</t>
  </si>
  <si>
    <t>Arlen Lisle</t>
  </si>
  <si>
    <t>Dulcy Trounson</t>
  </si>
  <si>
    <t>Berenice Brahms</t>
  </si>
  <si>
    <t>Stafani Jope</t>
  </si>
  <si>
    <t>Maxi Corain</t>
  </si>
  <si>
    <t>Tiff Shimony</t>
  </si>
  <si>
    <t>Kirstyn Casale</t>
  </si>
  <si>
    <t>Ganny Gowrie</t>
  </si>
  <si>
    <t>Denna Blagden</t>
  </si>
  <si>
    <t>Alden Isac</t>
  </si>
  <si>
    <t>Darrick Ingles</t>
  </si>
  <si>
    <t>Idette Menghi</t>
  </si>
  <si>
    <t>Jerome Sandom</t>
  </si>
  <si>
    <t>Dosi Palphreyman</t>
  </si>
  <si>
    <t>Conan Worboys</t>
  </si>
  <si>
    <t>Elbert Jakubovics</t>
  </si>
  <si>
    <t>Ilyse Dunsmuir</t>
  </si>
  <si>
    <t>Franzen Facey</t>
  </si>
  <si>
    <t>Hillyer Bedo</t>
  </si>
  <si>
    <t>Barbie Hemmingway</t>
  </si>
  <si>
    <t>Chrysler Stanbrooke</t>
  </si>
  <si>
    <t>Kiley de Marco</t>
  </si>
  <si>
    <t>Booth McElvogue</t>
  </si>
  <si>
    <t>John Bunston</t>
  </si>
  <si>
    <t>Harri Corsar</t>
  </si>
  <si>
    <t>Nils Goodboddy</t>
  </si>
  <si>
    <t>Lia McDyer</t>
  </si>
  <si>
    <t>Hyman Marcome</t>
  </si>
  <si>
    <t>Rutherford Brugden</t>
  </si>
  <si>
    <t>Gertruda Symmons</t>
  </si>
  <si>
    <t>Elmore Bette</t>
  </si>
  <si>
    <t>Barthel Addey</t>
  </si>
  <si>
    <t>Etienne Keble</t>
  </si>
  <si>
    <t>Reinwald Digan</t>
  </si>
  <si>
    <t>Rahal Pierton</t>
  </si>
  <si>
    <t>Madelin Dunley</t>
  </si>
  <si>
    <t>Elmira Burren</t>
  </si>
  <si>
    <t>Tanhya Presshaugh</t>
  </si>
  <si>
    <t>Romola Deguara</t>
  </si>
  <si>
    <t>Alma Purkins</t>
  </si>
  <si>
    <t>Cyndi Walklot</t>
  </si>
  <si>
    <t>Jenifer Derges</t>
  </si>
  <si>
    <t>Abrahan Kepp</t>
  </si>
  <si>
    <t>Worthington McFfaden</t>
  </si>
  <si>
    <t>Henry McPhee</t>
  </si>
  <si>
    <t>Sullivan Lesor</t>
  </si>
  <si>
    <t>Evanne Tailour</t>
  </si>
  <si>
    <t>Beverlie Dowman</t>
  </si>
  <si>
    <t>Timi Northeast</t>
  </si>
  <si>
    <t>Patrice Ferraretto</t>
  </si>
  <si>
    <t>Kissie Buckingham</t>
  </si>
  <si>
    <t>Denys Pinel</t>
  </si>
  <si>
    <t>Douglas Hagwood</t>
  </si>
  <si>
    <t>Iris Wallworth</t>
  </si>
  <si>
    <t>Josy Danev</t>
  </si>
  <si>
    <t>Brenda Brimley</t>
  </si>
  <si>
    <t>Goldina Zohrer</t>
  </si>
  <si>
    <t>Alidia Plumstead</t>
  </si>
  <si>
    <t>Monica Troke</t>
  </si>
  <si>
    <t>Amelina De La Salle</t>
  </si>
  <si>
    <t>Maighdiln Wooland</t>
  </si>
  <si>
    <t>Buddy Glencross</t>
  </si>
  <si>
    <t>Estel Caile</t>
  </si>
  <si>
    <t>Marlena Denslow</t>
  </si>
  <si>
    <t>Sloan Tyrwhitt</t>
  </si>
  <si>
    <t>Lennie Brownsall</t>
  </si>
  <si>
    <t>Gustav Gandrich</t>
  </si>
  <si>
    <t>Simona Lowder</t>
  </si>
  <si>
    <t>Zara Gallyon</t>
  </si>
  <si>
    <t>Quentin Ilyasov</t>
  </si>
  <si>
    <t>Ezechiel Holdforth</t>
  </si>
  <si>
    <t>Brooke Overlow</t>
  </si>
  <si>
    <t>Mace Rathborne</t>
  </si>
  <si>
    <t>Riane Kilgallen</t>
  </si>
  <si>
    <t>Mikkel Gilliver</t>
  </si>
  <si>
    <t>Langston Vanshin</t>
  </si>
  <si>
    <t>Lorens MacElane</t>
  </si>
  <si>
    <t>Mose Gores</t>
  </si>
  <si>
    <t>Etienne Konmann</t>
  </si>
  <si>
    <t>Alaine Whightman</t>
  </si>
  <si>
    <t>Bernelle Cristofano</t>
  </si>
  <si>
    <t>Franciska Kliche</t>
  </si>
  <si>
    <t>Ase Wookey</t>
  </si>
  <si>
    <t>Erina Arch</t>
  </si>
  <si>
    <t>Jilli McRobb</t>
  </si>
  <si>
    <t>Donovan Perryman</t>
  </si>
  <si>
    <t>Duncan Dahlbom</t>
  </si>
  <si>
    <t>Rudiger Lauxmann</t>
  </si>
  <si>
    <t>Carri Measom</t>
  </si>
  <si>
    <t>Sunny Asty</t>
  </si>
  <si>
    <t>Edee Broadberry</t>
  </si>
  <si>
    <t>Miriam Duffie</t>
  </si>
  <si>
    <t>Westbrooke Tregenza</t>
  </si>
  <si>
    <t>Roselia Shirland</t>
  </si>
  <si>
    <t>Cordell Jamrowicz</t>
  </si>
  <si>
    <t>Dinnie Mingardi</t>
  </si>
  <si>
    <t>Mindy Dyshart</t>
  </si>
  <si>
    <t>Earle Hevey</t>
  </si>
  <si>
    <t>Lyda Parken</t>
  </si>
  <si>
    <t>Tiebout Proback</t>
  </si>
  <si>
    <t>Penny Whiteway</t>
  </si>
  <si>
    <t>Carmelia Cracker</t>
  </si>
  <si>
    <t>Evangeline Lugden</t>
  </si>
  <si>
    <t>Jeanna Scrowby</t>
  </si>
  <si>
    <t>Laetitia Keets</t>
  </si>
  <si>
    <t>Jenn Menauteau</t>
  </si>
  <si>
    <t>Hieronymus Ferrillio</t>
  </si>
  <si>
    <t>Agatha Crux</t>
  </si>
  <si>
    <t>Alisha Fawthorpe</t>
  </si>
  <si>
    <t>Katrina Marnes</t>
  </si>
  <si>
    <t>Danette Aseef</t>
  </si>
  <si>
    <t>Lucila Severns</t>
  </si>
  <si>
    <t>Fee Phizacklea</t>
  </si>
  <si>
    <t>Mathilda Cardno</t>
  </si>
  <si>
    <t>Loella McCrachen</t>
  </si>
  <si>
    <t>Cory Bruckenthal</t>
  </si>
  <si>
    <t>Cobbie Scoggins</t>
  </si>
  <si>
    <t>Wini Gent</t>
  </si>
  <si>
    <t>Sybil Ostick</t>
  </si>
  <si>
    <t>Vachel Wellwood</t>
  </si>
  <si>
    <t>Sauncho Lambot</t>
  </si>
  <si>
    <t>Billye Etteridge</t>
  </si>
  <si>
    <t>Brandais Blacklock</t>
  </si>
  <si>
    <t>Gaile Petrescu</t>
  </si>
  <si>
    <t>Geoff Logg</t>
  </si>
  <si>
    <t>Heriberto Garritley</t>
  </si>
  <si>
    <t>Wilfred Castano</t>
  </si>
  <si>
    <t>Milo Craig</t>
  </si>
  <si>
    <t>Max Di Frisco</t>
  </si>
  <si>
    <t>Catherin Van Rembrandt</t>
  </si>
  <si>
    <t>Becka Higbin</t>
  </si>
  <si>
    <t>Wenona Swatheridge</t>
  </si>
  <si>
    <t>Wyatan McLanachan</t>
  </si>
  <si>
    <t>Amii Edscer</t>
  </si>
  <si>
    <t>Alisa Acton</t>
  </si>
  <si>
    <t>Giovanna Buttwell</t>
  </si>
  <si>
    <t>Demetre Rivenzon</t>
  </si>
  <si>
    <t>Dareen Friary</t>
  </si>
  <si>
    <t>Gay Crocker</t>
  </si>
  <si>
    <t>Cathee Dunbobbin</t>
  </si>
  <si>
    <t>Demetria Hayden</t>
  </si>
  <si>
    <t>Emilio Kernley</t>
  </si>
  <si>
    <t>Valma Messingham</t>
  </si>
  <si>
    <t>Myrwyn Strowan</t>
  </si>
  <si>
    <t>Kandy Wisniowski</t>
  </si>
  <si>
    <t>Jorrie Lomasna</t>
  </si>
  <si>
    <t>Editha Tatem</t>
  </si>
  <si>
    <t>Harry Ballintyne</t>
  </si>
  <si>
    <t>Lanna Tubble</t>
  </si>
  <si>
    <t>Oby Ledeker</t>
  </si>
  <si>
    <t>Nevil Croyser</t>
  </si>
  <si>
    <t>Sergent Cokely</t>
  </si>
  <si>
    <t>Jobye Poley</t>
  </si>
  <si>
    <t>Florence Doumer</t>
  </si>
  <si>
    <t>Monah Breem</t>
  </si>
  <si>
    <t>Ingaberg Barensky</t>
  </si>
  <si>
    <t>Millisent Philip</t>
  </si>
  <si>
    <t>Chaddy MacKaig</t>
  </si>
  <si>
    <t>Cecily Thayre</t>
  </si>
  <si>
    <t>Lennard Feldberg</t>
  </si>
  <si>
    <t>Berkeley Trewhela</t>
  </si>
  <si>
    <t>Olivero Angus</t>
  </si>
  <si>
    <t>Lib McClarence</t>
  </si>
  <si>
    <t>Boone Pendrich</t>
  </si>
  <si>
    <t>Edee Rackley</t>
  </si>
  <si>
    <t>Parnell Bolitho</t>
  </si>
  <si>
    <t>Eli Koopman</t>
  </si>
  <si>
    <t>Kathi Kort</t>
  </si>
  <si>
    <t>Lyell Hebron</t>
  </si>
  <si>
    <t>Kailey Painter</t>
  </si>
  <si>
    <t>Jessika Genery</t>
  </si>
  <si>
    <t>Farlee Callister</t>
  </si>
  <si>
    <t>Winnifred Ingerfield</t>
  </si>
  <si>
    <t>Corbin Wathall</t>
  </si>
  <si>
    <t>Dietrich De Carlo</t>
  </si>
  <si>
    <t>Raymund Sowter</t>
  </si>
  <si>
    <t>Joachim Cheavin</t>
  </si>
  <si>
    <t>Cassandre McCarry</t>
  </si>
  <si>
    <t>Ole Escritt</t>
  </si>
  <si>
    <t>Ryley Ashton</t>
  </si>
  <si>
    <t>Gauthier Meggison</t>
  </si>
  <si>
    <t>Bill Morican</t>
  </si>
  <si>
    <t>Layton Domico</t>
  </si>
  <si>
    <t>Celinda Bamborough</t>
  </si>
  <si>
    <t>Chiquia Philipot</t>
  </si>
  <si>
    <t>Pietra Wakes</t>
  </si>
  <si>
    <t>Clotilda Cake</t>
  </si>
  <si>
    <t>Garrott Boshers</t>
  </si>
  <si>
    <t>Raine Trime</t>
  </si>
  <si>
    <t>Clari Feeham</t>
  </si>
  <si>
    <t>Corenda Flanne</t>
  </si>
  <si>
    <t>Raynard Rentoll</t>
  </si>
  <si>
    <t>Buck Jorat</t>
  </si>
  <si>
    <t>Ambros Willimott</t>
  </si>
  <si>
    <t>Lanie Ritchman</t>
  </si>
  <si>
    <t>Dyna Doleman</t>
  </si>
  <si>
    <t>Krista Lorrimer</t>
  </si>
  <si>
    <t>Belinda Wyvill</t>
  </si>
  <si>
    <t>Nonnah Screas</t>
  </si>
  <si>
    <t>Hamish Hanvey</t>
  </si>
  <si>
    <t>Martguerita Fright</t>
  </si>
  <si>
    <t>Rickert Shearsby</t>
  </si>
  <si>
    <t>Ulrika Paver</t>
  </si>
  <si>
    <t>Maureene O'Lenechan</t>
  </si>
  <si>
    <t>Tremain Raggatt</t>
  </si>
  <si>
    <t>Rowland Ackery</t>
  </si>
  <si>
    <t>Micki Stoll</t>
  </si>
  <si>
    <t>Aline Banford</t>
  </si>
  <si>
    <t>Aldus Dunkerly</t>
  </si>
  <si>
    <t>Jewel Bumpass</t>
  </si>
  <si>
    <t>Nady Thomen</t>
  </si>
  <si>
    <t>Maxwell Stenner</t>
  </si>
  <si>
    <t>Ebenezer Fenning</t>
  </si>
  <si>
    <t>Halli Brangan</t>
  </si>
  <si>
    <t>Abbie Fibbitts</t>
  </si>
  <si>
    <t>Delphinia Loddon</t>
  </si>
  <si>
    <t>Savina Pinchen</t>
  </si>
  <si>
    <t>Court Duckering</t>
  </si>
  <si>
    <t>Verine Hodgen</t>
  </si>
  <si>
    <t>Maire Mochan</t>
  </si>
  <si>
    <t>Lilas Neave</t>
  </si>
  <si>
    <t>Damiano Asmus</t>
  </si>
  <si>
    <t>Carlyn Scamerden</t>
  </si>
  <si>
    <t>Aura Golborne</t>
  </si>
  <si>
    <t>Padraic Mudle</t>
  </si>
  <si>
    <t>Mildrid Lantoph</t>
  </si>
  <si>
    <t>Marylynne Bilsford</t>
  </si>
  <si>
    <t>Ingaborg Physick</t>
  </si>
  <si>
    <t>Laurel Fehner</t>
  </si>
  <si>
    <t>Laryssa Brackpool</t>
  </si>
  <si>
    <t>Denney Shovlin</t>
  </si>
  <si>
    <t>Ofelia Eubank</t>
  </si>
  <si>
    <t>Lazar Hunnawill</t>
  </si>
  <si>
    <t>Christiana Tabbernor</t>
  </si>
  <si>
    <t>Maryl Hollyar</t>
  </si>
  <si>
    <t>Torey Meechan</t>
  </si>
  <si>
    <t>Sophey Livingston</t>
  </si>
  <si>
    <t>Cleavland Maso</t>
  </si>
  <si>
    <t>Tiphany Esche</t>
  </si>
  <si>
    <t>Simonne Phillot</t>
  </si>
  <si>
    <t>Joachim Benez</t>
  </si>
  <si>
    <t>Leanor Stodit</t>
  </si>
  <si>
    <t>Lenore Folan</t>
  </si>
  <si>
    <t>Taddeo Lahrs</t>
  </si>
  <si>
    <t>Harwilll Steanyng</t>
  </si>
  <si>
    <t>Stella Cruce</t>
  </si>
  <si>
    <t>Florentia Burhouse</t>
  </si>
  <si>
    <t>Cletus Longrigg</t>
  </si>
  <si>
    <t>Siana Kornilov</t>
  </si>
  <si>
    <t>Hanna Waleran</t>
  </si>
  <si>
    <t>Carie Stoggles</t>
  </si>
  <si>
    <t>Karlan Bilton</t>
  </si>
  <si>
    <t>Mareah Close</t>
  </si>
  <si>
    <t>Elmer Myhan</t>
  </si>
  <si>
    <t>Kelila Scimonelli</t>
  </si>
  <si>
    <t>Lodovico Coldbathe</t>
  </si>
  <si>
    <t>Nomi Westcot</t>
  </si>
  <si>
    <t>Alisha Ottewill</t>
  </si>
  <si>
    <t>Ajay Glynn</t>
  </si>
  <si>
    <t>Daryl Bricksey</t>
  </si>
  <si>
    <t>Giselle Lotwich</t>
  </si>
  <si>
    <t>Dilan Theuss</t>
  </si>
  <si>
    <t>Atalanta Hulle</t>
  </si>
  <si>
    <t>Cherice Camilleri</t>
  </si>
  <si>
    <t>Krissy Barford</t>
  </si>
  <si>
    <t>Maurits Parnaby</t>
  </si>
  <si>
    <t>Finlay Dymick</t>
  </si>
  <si>
    <t>Josepha Wayman</t>
  </si>
  <si>
    <t>Colas Browne</t>
  </si>
  <si>
    <t>Ellsworth Drowsfield</t>
  </si>
  <si>
    <t>Madelon Buckberry</t>
  </si>
  <si>
    <t>Rachele Misken</t>
  </si>
  <si>
    <t>Carson Hynes</t>
  </si>
  <si>
    <t>Parrnell Maggorini</t>
  </si>
  <si>
    <t>Jeannie Feast</t>
  </si>
  <si>
    <t>Celene Kardos-Stowe</t>
  </si>
  <si>
    <t>Eliot Caddies</t>
  </si>
  <si>
    <t>Whitby Ivery</t>
  </si>
  <si>
    <t>Delcine Mynard</t>
  </si>
  <si>
    <t>Donn Flemmich</t>
  </si>
  <si>
    <t>Adara Lanmeid</t>
  </si>
  <si>
    <t>Ulberto Thomazet</t>
  </si>
  <si>
    <t>Madelene Ferriman</t>
  </si>
  <si>
    <t>Francisca Benwell</t>
  </si>
  <si>
    <t>Claudette Rehn</t>
  </si>
  <si>
    <t>Alameda Carayol</t>
  </si>
  <si>
    <t>Godiva Heaps</t>
  </si>
  <si>
    <t>Stanfield Limpricht</t>
  </si>
  <si>
    <t>Sibby Wybourne</t>
  </si>
  <si>
    <t>Alejoa Strute</t>
  </si>
  <si>
    <t>Rod Graysmark</t>
  </si>
  <si>
    <t>Zola Blais</t>
  </si>
  <si>
    <t>Gusta Lawles</t>
  </si>
  <si>
    <t>Trueman Pooke</t>
  </si>
  <si>
    <t>Michael Stefi</t>
  </si>
  <si>
    <t>Giles Robbs</t>
  </si>
  <si>
    <t>Mara Sackler</t>
  </si>
  <si>
    <t>Correna Mangham</t>
  </si>
  <si>
    <t>Quint Melendez</t>
  </si>
  <si>
    <t>Josephine Faunch</t>
  </si>
  <si>
    <t>Reggy Wikey</t>
  </si>
  <si>
    <t>Elbert Lilford</t>
  </si>
  <si>
    <t>Garvey Kinsey</t>
  </si>
  <si>
    <t>Kipp Filipyev</t>
  </si>
  <si>
    <t>Fernando Oxbie</t>
  </si>
  <si>
    <t>Jen Minchinton</t>
  </si>
  <si>
    <t>Fran Wheelband</t>
  </si>
  <si>
    <t>Bren Crann</t>
  </si>
  <si>
    <t>Jsandye Aldcorn</t>
  </si>
  <si>
    <t>Sigismundo Poynser</t>
  </si>
  <si>
    <t>Faunie Chidler</t>
  </si>
  <si>
    <t>Westbrook Kitchiner</t>
  </si>
  <si>
    <t>Izak Fontaine</t>
  </si>
  <si>
    <t>Dorelle Hadaway</t>
  </si>
  <si>
    <t>Jerald Barwise</t>
  </si>
  <si>
    <t>Camella McKibben</t>
  </si>
  <si>
    <t>Lizzie Raftery</t>
  </si>
  <si>
    <t>Devy Lindeman</t>
  </si>
  <si>
    <t>Jacinta Addionizio</t>
  </si>
  <si>
    <t>Paloma McNuff</t>
  </si>
  <si>
    <t>Malchy Phillipson</t>
  </si>
  <si>
    <t>Elisabeth Perrie</t>
  </si>
  <si>
    <t>Kip Amys</t>
  </si>
  <si>
    <t>Octavia Spillman</t>
  </si>
  <si>
    <t>Ashly MacSkeaghan</t>
  </si>
  <si>
    <t>Cariotta Snyder</t>
  </si>
  <si>
    <t>Melissa Bowlands</t>
  </si>
  <si>
    <t>Ingeborg Gander</t>
  </si>
  <si>
    <t>Frederique Geering</t>
  </si>
  <si>
    <t>Boigie Bulward</t>
  </si>
  <si>
    <t>Mechelle Yakebowitch</t>
  </si>
  <si>
    <t>Quill Bickle</t>
  </si>
  <si>
    <t>Tallie Mugford</t>
  </si>
  <si>
    <t>Stearn Attryde</t>
  </si>
  <si>
    <t>Paco Kavanagh</t>
  </si>
  <si>
    <t>Siusan Harmour</t>
  </si>
  <si>
    <t>Hestia Niess</t>
  </si>
  <si>
    <t>Remus Geerdts</t>
  </si>
  <si>
    <t>Eveline Klainer</t>
  </si>
  <si>
    <t>Wren Astridge</t>
  </si>
  <si>
    <t>Phebe McPharlain</t>
  </si>
  <si>
    <t>Fionna Beecheno</t>
  </si>
  <si>
    <t>Shell Eassom</t>
  </si>
  <si>
    <t>Melisandra Tabord</t>
  </si>
  <si>
    <t>Bethena Verdey</t>
  </si>
  <si>
    <t>Tedie Luxen</t>
  </si>
  <si>
    <t>Packston Yerrall</t>
  </si>
  <si>
    <t>Brucie Joust</t>
  </si>
  <si>
    <t>Kirstyn Demetr</t>
  </si>
  <si>
    <t>Correy Ilett</t>
  </si>
  <si>
    <t>Elbert Hanshaw</t>
  </si>
  <si>
    <t>Lem Oseland</t>
  </si>
  <si>
    <t>Jameson Tite</t>
  </si>
  <si>
    <t>Pren Kirwood</t>
  </si>
  <si>
    <t>Chickie McArtan</t>
  </si>
  <si>
    <t>Evania Mattusov</t>
  </si>
  <si>
    <t>Chaunce Viollet</t>
  </si>
  <si>
    <t>Reyna Gregorace</t>
  </si>
  <si>
    <t>Brena Philpott</t>
  </si>
  <si>
    <t>Bailie Courtney</t>
  </si>
  <si>
    <t>Orazio Liell</t>
  </si>
  <si>
    <t>Cristina Gandrich</t>
  </si>
  <si>
    <t>Anselma Pears</t>
  </si>
  <si>
    <t>Zacherie Beare</t>
  </si>
  <si>
    <t>Reagen Rossant</t>
  </si>
  <si>
    <t>Phil Pegler</t>
  </si>
  <si>
    <t>Daffy MacAlpin</t>
  </si>
  <si>
    <t>Yolanthe Doig</t>
  </si>
  <si>
    <t>Margy Klaas</t>
  </si>
  <si>
    <t>Kylie Bindley</t>
  </si>
  <si>
    <t>Kelley Mumby</t>
  </si>
  <si>
    <t>Julio Ghiron</t>
  </si>
  <si>
    <t>Merla Pulbrook</t>
  </si>
  <si>
    <t>Frazer Mellem</t>
  </si>
  <si>
    <t>Marlo Turmell</t>
  </si>
  <si>
    <t>Salem Paragreen</t>
  </si>
  <si>
    <t>Obidiah Westberg</t>
  </si>
  <si>
    <t>Cheri Gonsalvo</t>
  </si>
  <si>
    <t>Mandi Armour</t>
  </si>
  <si>
    <t>Artemis Whitehorn</t>
  </si>
  <si>
    <t>Annice De Freyne</t>
  </si>
  <si>
    <t>Jessica Sturgis</t>
  </si>
  <si>
    <t>Sheela Garrison</t>
  </si>
  <si>
    <t>Alicea de Amaya</t>
  </si>
  <si>
    <t>Ilario Boulden</t>
  </si>
  <si>
    <t>Ricki Woolner</t>
  </si>
  <si>
    <t>Jobina Banghe</t>
  </si>
  <si>
    <t>Rudd Rosewall</t>
  </si>
  <si>
    <t>Algernon Folds</t>
  </si>
  <si>
    <t>Willabella Donegan</t>
  </si>
  <si>
    <t>Florance Swigger</t>
  </si>
  <si>
    <t>Morgana Badland</t>
  </si>
  <si>
    <t>Engelbert Twaite</t>
  </si>
  <si>
    <t>Lars Shill</t>
  </si>
  <si>
    <t>Ettie Crow</t>
  </si>
  <si>
    <t>Jasmina Verheijden</t>
  </si>
  <si>
    <t>Carlos Grimston</t>
  </si>
  <si>
    <t>Margarete Mirralls</t>
  </si>
  <si>
    <t>Gusella Bolino</t>
  </si>
  <si>
    <t>Ogden Blenkensop</t>
  </si>
  <si>
    <t>Inga Latchmore</t>
  </si>
  <si>
    <t>Emanuele Youll</t>
  </si>
  <si>
    <t>Grazia Brunotti</t>
  </si>
  <si>
    <t>Moe Standrin</t>
  </si>
  <si>
    <t>Stormy Clemmey</t>
  </si>
  <si>
    <t>Justinn Bartholat</t>
  </si>
  <si>
    <t>Berna Bentson</t>
  </si>
  <si>
    <t>Robert Bispo</t>
  </si>
  <si>
    <t>Carolin Alflat</t>
  </si>
  <si>
    <t>Mersey Grigori</t>
  </si>
  <si>
    <t>Trace Rabley</t>
  </si>
  <si>
    <t>Lotte Ladbrooke</t>
  </si>
  <si>
    <t>Adriaens Allatt</t>
  </si>
  <si>
    <t>Emelen Hearsey</t>
  </si>
  <si>
    <t>Abramo Corrington</t>
  </si>
  <si>
    <t>Stavros Perford</t>
  </si>
  <si>
    <t>Franky Collough</t>
  </si>
  <si>
    <t>Blake Linforth</t>
  </si>
  <si>
    <t>Conant Chatfield</t>
  </si>
  <si>
    <t>Augustus Soares</t>
  </si>
  <si>
    <t>Madlin Syson</t>
  </si>
  <si>
    <t>Sharline Dearth</t>
  </si>
  <si>
    <t>Alyss Hudspith</t>
  </si>
  <si>
    <t>Howie Prahm</t>
  </si>
  <si>
    <t>Gannie Maylott</t>
  </si>
  <si>
    <t>Annalise Noore</t>
  </si>
  <si>
    <t>Cal Terrazzo</t>
  </si>
  <si>
    <t>Sabine Wooster</t>
  </si>
  <si>
    <t>Rabbi Greeves</t>
  </si>
  <si>
    <t>Osbert Condit</t>
  </si>
  <si>
    <t>Rozalin Sempill</t>
  </si>
  <si>
    <t>Jeniece Hempel</t>
  </si>
  <si>
    <t>Bartholomew Gibard</t>
  </si>
  <si>
    <t>Cindelyn Goldwater</t>
  </si>
  <si>
    <t>Carlota Orrell</t>
  </si>
  <si>
    <t>Ozzie Haresign</t>
  </si>
  <si>
    <t>Aylmer Fardy</t>
  </si>
  <si>
    <t>Mariette Balfe</t>
  </si>
  <si>
    <t>Danella Karpenya</t>
  </si>
  <si>
    <t>Rosa Shawe</t>
  </si>
  <si>
    <t>Nicoline Giamelli</t>
  </si>
  <si>
    <t>Curran Tenny</t>
  </si>
  <si>
    <t>Jacquetta Cowperthwaite</t>
  </si>
  <si>
    <t>Ruby Roze</t>
  </si>
  <si>
    <t>Latisha Scamerdine</t>
  </si>
  <si>
    <t>Torin Bartolomeotti</t>
  </si>
  <si>
    <t>Jayne Mewhirter</t>
  </si>
  <si>
    <t>Manfred Danne</t>
  </si>
  <si>
    <t>Lani Addekin</t>
  </si>
  <si>
    <t>Roderic Avraham</t>
  </si>
  <si>
    <t>Atlante Vedntyev</t>
  </si>
  <si>
    <t>Waverly Howroyd</t>
  </si>
  <si>
    <t>Fitz Loftin</t>
  </si>
  <si>
    <t>Christina Humes</t>
  </si>
  <si>
    <t>Ozzy Gowans</t>
  </si>
  <si>
    <t>Gray Blanchette</t>
  </si>
  <si>
    <t>Jeramie Boards</t>
  </si>
  <si>
    <t>Goran Chansonnau</t>
  </si>
  <si>
    <t>Rorie Fogt</t>
  </si>
  <si>
    <t>Anabal Bute</t>
  </si>
  <si>
    <t>Georgie Ruff</t>
  </si>
  <si>
    <t>Fay Coventry</t>
  </si>
  <si>
    <t>Darla Bartolozzi</t>
  </si>
  <si>
    <t>Seumas Grave</t>
  </si>
  <si>
    <t>Murial Groundwater</t>
  </si>
  <si>
    <t>Rurik Betonia</t>
  </si>
  <si>
    <t>Gussie Losselyong</t>
  </si>
  <si>
    <t>Mayor Swansbury</t>
  </si>
  <si>
    <t>Michaella Hallan</t>
  </si>
  <si>
    <t>Colene Seyffert</t>
  </si>
  <si>
    <t>Hayyim Thrower</t>
  </si>
  <si>
    <t>Charmane McGowran</t>
  </si>
  <si>
    <t>Jodi Turmel</t>
  </si>
  <si>
    <t>Caren Knee</t>
  </si>
  <si>
    <t>Ericka Sinnett</t>
  </si>
  <si>
    <t>Bernarr Illingsworth</t>
  </si>
  <si>
    <t>Junette Stirman</t>
  </si>
  <si>
    <t>Clyde Harford</t>
  </si>
  <si>
    <t>Casey Bambrough</t>
  </si>
  <si>
    <t>Auguste Corsham</t>
  </si>
  <si>
    <t>Norman MacGillreich</t>
  </si>
  <si>
    <t>Burton Vallery</t>
  </si>
  <si>
    <t>Farlee McDuffy</t>
  </si>
  <si>
    <t>Tiffie Fallawe</t>
  </si>
  <si>
    <t>Sylvia Linwood</t>
  </si>
  <si>
    <t>Anselm Doerrling</t>
  </si>
  <si>
    <t>Immanuel Matous</t>
  </si>
  <si>
    <t>Mersey Jenney</t>
  </si>
  <si>
    <t>Henderson Barnard</t>
  </si>
  <si>
    <t>Lesley Duffer</t>
  </si>
  <si>
    <t>Orly Applegate</t>
  </si>
  <si>
    <t>Jena Hayer</t>
  </si>
  <si>
    <t>Sashenka Brennand</t>
  </si>
  <si>
    <t>Andriana Dever</t>
  </si>
  <si>
    <t>Tiffanie Sutterby</t>
  </si>
  <si>
    <t>Tessa Mc Caghan</t>
  </si>
  <si>
    <t>Raychel Karlolczak</t>
  </si>
  <si>
    <t>Meghan Sellen</t>
  </si>
  <si>
    <t>Justina Boullen</t>
  </si>
  <si>
    <t>Shaun Asker</t>
  </si>
  <si>
    <t>Dennie Plaid</t>
  </si>
  <si>
    <t>Pate Coomer</t>
  </si>
  <si>
    <t>Hershel Silverlock</t>
  </si>
  <si>
    <t>Mischa Dewdney</t>
  </si>
  <si>
    <t>Locke Millery</t>
  </si>
  <si>
    <t>Ronni Mouatt</t>
  </si>
  <si>
    <t>Teddie Quinsee</t>
  </si>
  <si>
    <t>Morse Horsey</t>
  </si>
  <si>
    <t>Zoe Baythrop</t>
  </si>
  <si>
    <t>Latrina Lydiate</t>
  </si>
  <si>
    <t>Dory Charker</t>
  </si>
  <si>
    <t>Bel Makepeace</t>
  </si>
  <si>
    <t>Phylis Ciotti</t>
  </si>
  <si>
    <t>Cristi Ewbanck</t>
  </si>
  <si>
    <t>Coreen Symcock</t>
  </si>
  <si>
    <t>Jayne Hapgood</t>
  </si>
  <si>
    <t>Tynan Donnersberg</t>
  </si>
  <si>
    <t>Renado Richter</t>
  </si>
  <si>
    <t>Michal Bafford</t>
  </si>
  <si>
    <t>Maegan Lannen</t>
  </si>
  <si>
    <t>Carlota Verey</t>
  </si>
  <si>
    <t>Gino Sorey</t>
  </si>
  <si>
    <t>Rachele Toop</t>
  </si>
  <si>
    <t>Ethelred Beazley</t>
  </si>
  <si>
    <t>Dulcinea Quartly</t>
  </si>
  <si>
    <t>Emelda Rosendahl</t>
  </si>
  <si>
    <t>Kalindi Scading</t>
  </si>
  <si>
    <t>Roscoe Wadsworth</t>
  </si>
  <si>
    <t>Bartholomeo Mulqueen</t>
  </si>
  <si>
    <t>Inesita Worster</t>
  </si>
  <si>
    <t>Stephannie Yakuntsov</t>
  </si>
  <si>
    <t>Fidelio Corhard</t>
  </si>
  <si>
    <t>Mendie Drillingcourt</t>
  </si>
  <si>
    <t>De Noen</t>
  </si>
  <si>
    <t>Biddy Warhurst</t>
  </si>
  <si>
    <t>Tristam Fedynski</t>
  </si>
  <si>
    <t>Nealy Camps</t>
  </si>
  <si>
    <t>Ambros Switsur</t>
  </si>
  <si>
    <t>Maude Maneylaws</t>
  </si>
  <si>
    <t>Ned Farren</t>
  </si>
  <si>
    <t>Baird Milier</t>
  </si>
  <si>
    <t>Tadio Channon</t>
  </si>
  <si>
    <t>Amos Beecheno</t>
  </si>
  <si>
    <t>Marten McRill</t>
  </si>
  <si>
    <t>Faythe Stare</t>
  </si>
  <si>
    <t>Konstanze Tiffany</t>
  </si>
  <si>
    <t>Janetta Scading</t>
  </si>
  <si>
    <t>Malanie Scoggins</t>
  </si>
  <si>
    <t>Hilda Ovett</t>
  </si>
  <si>
    <t>Adriaens Whitehouse</t>
  </si>
  <si>
    <t>Samara Devennie</t>
  </si>
  <si>
    <t>Binni Fadian</t>
  </si>
  <si>
    <t>Felicia Jzak</t>
  </si>
  <si>
    <t>Kelsey Baddeley</t>
  </si>
  <si>
    <t>Eugene Emmison</t>
  </si>
  <si>
    <t>Nessy Horrell</t>
  </si>
  <si>
    <t>Rafaello Tregenna</t>
  </si>
  <si>
    <t>Leif Skelhorn</t>
  </si>
  <si>
    <t>Osbourn Yakovitch</t>
  </si>
  <si>
    <t>Malynda Larchier</t>
  </si>
  <si>
    <t>Matti Claworth</t>
  </si>
  <si>
    <t>Neile Cumpsty</t>
  </si>
  <si>
    <t>Eddie Kellough</t>
  </si>
  <si>
    <t>Anetta Sturgeon</t>
  </si>
  <si>
    <t>Baryram Swatten</t>
  </si>
  <si>
    <t>Dillon Burgill</t>
  </si>
  <si>
    <t>Charlene Brothwell</t>
  </si>
  <si>
    <t>Langsdon Ferandez</t>
  </si>
  <si>
    <t>Kaiser Yerrington</t>
  </si>
  <si>
    <t>Currie Elward</t>
  </si>
  <si>
    <t>Susann Shubotham</t>
  </si>
  <si>
    <t>Teddie Petracchi</t>
  </si>
  <si>
    <t>Domini Measom</t>
  </si>
  <si>
    <t>Stacy Tejada</t>
  </si>
  <si>
    <t>Riane Mc Corley</t>
  </si>
  <si>
    <t>Seward Blunsden</t>
  </si>
  <si>
    <t>Ines Jedrzejewicz</t>
  </si>
  <si>
    <t>Gert Gumb</t>
  </si>
  <si>
    <t>Nikki Orkney</t>
  </si>
  <si>
    <t>Ulberto Bennike</t>
  </si>
  <si>
    <t>Chantalle Goodale</t>
  </si>
  <si>
    <t>Broderick Vase</t>
  </si>
  <si>
    <t>Jodie Bradborne</t>
  </si>
  <si>
    <t>Marguerite McGlaughn</t>
  </si>
  <si>
    <t>Marlon Hacun</t>
  </si>
  <si>
    <t>Mabelle Bollands</t>
  </si>
  <si>
    <t>Chance Kirkby</t>
  </si>
  <si>
    <t>Janeta Nicely</t>
  </si>
  <si>
    <t>Umeko Teligin</t>
  </si>
  <si>
    <t>Jard Diviney</t>
  </si>
  <si>
    <t>Fallon Messitt</t>
  </si>
  <si>
    <t>Hilario Deware</t>
  </si>
  <si>
    <t>Mattie Buddington</t>
  </si>
  <si>
    <t>Adi Riseborough</t>
  </si>
  <si>
    <t>Terri Tiernan</t>
  </si>
  <si>
    <t>Tuckie Thurber</t>
  </si>
  <si>
    <t>Alexandrina Sinderson</t>
  </si>
  <si>
    <t>Karrah Dallinder</t>
  </si>
  <si>
    <t>Priscilla Ballach</t>
  </si>
  <si>
    <t>Jonie Killiner</t>
  </si>
  <si>
    <t>Salvidor Tallis</t>
  </si>
  <si>
    <t>Cyrus Betteridge</t>
  </si>
  <si>
    <t>Thorvald Banat</t>
  </si>
  <si>
    <t>Hymie Willans</t>
  </si>
  <si>
    <t>Lorrie Sisselot</t>
  </si>
  <si>
    <t>Almira Croley</t>
  </si>
  <si>
    <t>Wilton Henrot</t>
  </si>
  <si>
    <t>Obie Durbin</t>
  </si>
  <si>
    <t>Alfi Kolin</t>
  </si>
  <si>
    <t>Worthy Raggitt</t>
  </si>
  <si>
    <t>Jeddy Mingard</t>
  </si>
  <si>
    <t>Denney Spriggin</t>
  </si>
  <si>
    <t>Victoria Petrovykh</t>
  </si>
  <si>
    <t>Aleksandr Miskelly</t>
  </si>
  <si>
    <t>Hazel Chadney</t>
  </si>
  <si>
    <t>Myrtie McGlynn</t>
  </si>
  <si>
    <t>Jerrie Silvester</t>
  </si>
  <si>
    <t>Faye Patton</t>
  </si>
  <si>
    <t>Bastian Phonix</t>
  </si>
  <si>
    <t>Gayla Scholte</t>
  </si>
  <si>
    <t>Katee Godspede</t>
  </si>
  <si>
    <t>Jaynell Bruna</t>
  </si>
  <si>
    <t>Gradeigh Nand</t>
  </si>
  <si>
    <t>Elinore Biddiss</t>
  </si>
  <si>
    <t>Ricki Giron</t>
  </si>
  <si>
    <t>Godard Penley</t>
  </si>
  <si>
    <t>Andrea Uman</t>
  </si>
  <si>
    <t>Jody Finci</t>
  </si>
  <si>
    <t>Darrelle Stapells</t>
  </si>
  <si>
    <t>Garold Kreutzer</t>
  </si>
  <si>
    <t>Munmro Darkins</t>
  </si>
  <si>
    <t>Cacilia Sayle</t>
  </si>
  <si>
    <t>Itch Dearle-Palser</t>
  </si>
  <si>
    <t>Candie Chesser</t>
  </si>
  <si>
    <t>Vitia McCrillis</t>
  </si>
  <si>
    <t>Rafaelia Karran</t>
  </si>
  <si>
    <t>Abba MacSporran</t>
  </si>
  <si>
    <t>Boonie Sixsmith</t>
  </si>
  <si>
    <t>Alexandrina Gascoigne</t>
  </si>
  <si>
    <t>Toddie Novacek</t>
  </si>
  <si>
    <t>Ibrahim Sacher</t>
  </si>
  <si>
    <t>Waylan Ritch</t>
  </si>
  <si>
    <t>Jarvis Ford</t>
  </si>
  <si>
    <t>Roger Rubinov</t>
  </si>
  <si>
    <t>Sawyere McKirton</t>
  </si>
  <si>
    <t>Jolie Tremayne</t>
  </si>
  <si>
    <t>Donia Bellham</t>
  </si>
  <si>
    <t>Liza McCraine</t>
  </si>
  <si>
    <t>Aluino Tinan</t>
  </si>
  <si>
    <t>Bette Vedikhov</t>
  </si>
  <si>
    <t>Rooney Gethings</t>
  </si>
  <si>
    <t>Dmitri Armfirld</t>
  </si>
  <si>
    <t>Phylys Charlotte</t>
  </si>
  <si>
    <t>Larisa Baggallay</t>
  </si>
  <si>
    <t>Vivyan Peddowe</t>
  </si>
  <si>
    <t>Geraldine Shevill</t>
  </si>
  <si>
    <t>Bonnibelle Glover</t>
  </si>
  <si>
    <t>Mortie Lilbourne</t>
  </si>
  <si>
    <t>Deonne Phillput</t>
  </si>
  <si>
    <t>Edgar Brazier</t>
  </si>
  <si>
    <t>Sherman Valde</t>
  </si>
  <si>
    <t>Lucienne Hourigan</t>
  </si>
  <si>
    <t>Jaimie Dunbleton</t>
  </si>
  <si>
    <t>Domenic Winterson</t>
  </si>
  <si>
    <t>Osbert Henfre</t>
  </si>
  <si>
    <t>Teresina Jiras</t>
  </si>
  <si>
    <t>Ange Catterall</t>
  </si>
  <si>
    <t>Veda Hudspeth</t>
  </si>
  <si>
    <t>Bell Eversley</t>
  </si>
  <si>
    <t>Riane MacKartan</t>
  </si>
  <si>
    <t>Hyacinth Crouch</t>
  </si>
  <si>
    <t>Jany Hamley</t>
  </si>
  <si>
    <t>Pincus Rawsthorne</t>
  </si>
  <si>
    <t>Beatrice Nevet</t>
  </si>
  <si>
    <t>Ursala Sinkins</t>
  </si>
  <si>
    <t>Carleen Coate</t>
  </si>
  <si>
    <t>Sybilla Willey</t>
  </si>
  <si>
    <t>Johanna Molnar</t>
  </si>
  <si>
    <t>Vinita MacBean</t>
  </si>
  <si>
    <t>Glennie Cambling</t>
  </si>
  <si>
    <t>Casandra Shyre</t>
  </si>
  <si>
    <t>Patrizia Blunkett</t>
  </si>
  <si>
    <t>Angeline Rabbitts</t>
  </si>
  <si>
    <t>Dido Tasseler</t>
  </si>
  <si>
    <t>Averil Merrikin</t>
  </si>
  <si>
    <t>Kirstin Alfonzo</t>
  </si>
  <si>
    <t>Leia Sprey</t>
  </si>
  <si>
    <t>Bondy Lorence</t>
  </si>
  <si>
    <t>Caro Beernt</t>
  </si>
  <si>
    <t>Cynthea Lumbers</t>
  </si>
  <si>
    <t>Halette Pauling</t>
  </si>
  <si>
    <t>Arturo Lambdon</t>
  </si>
  <si>
    <t>Sullivan Da Costa</t>
  </si>
  <si>
    <t>Hobie Tune</t>
  </si>
  <si>
    <t>Preston Trapp</t>
  </si>
  <si>
    <t>Smith Snarr</t>
  </si>
  <si>
    <t>Frank Bains</t>
  </si>
  <si>
    <t>Celinka Biswell</t>
  </si>
  <si>
    <t>Babs Yeaman</t>
  </si>
  <si>
    <t>Guenevere Wittier</t>
  </si>
  <si>
    <t>Lola Covil</t>
  </si>
  <si>
    <t>Brendin Wafer</t>
  </si>
  <si>
    <t>Gilligan Hairon</t>
  </si>
  <si>
    <t>Jacques McFadyen</t>
  </si>
  <si>
    <t>Christean Gallant</t>
  </si>
  <si>
    <t>Rutherford Wolfindale</t>
  </si>
  <si>
    <t>Sande Helder</t>
  </si>
  <si>
    <t>Ninette Harly</t>
  </si>
  <si>
    <t>Dorothy Yoskowitz</t>
  </si>
  <si>
    <t>Faunie Stygall</t>
  </si>
  <si>
    <t>Bond Vidyapin</t>
  </si>
  <si>
    <t>Normie Burlingham</t>
  </si>
  <si>
    <t>Easter Paiton</t>
  </si>
  <si>
    <t>Ivonne Simeon</t>
  </si>
  <si>
    <t>Matti Phillps</t>
  </si>
  <si>
    <t>Ruggiero Brownsmith</t>
  </si>
  <si>
    <t>Rutledge Finneran</t>
  </si>
  <si>
    <t>Louella Donaho</t>
  </si>
  <si>
    <t>Romona Imm</t>
  </si>
  <si>
    <t>Heddie Woonton</t>
  </si>
  <si>
    <t>Neel Loosmore</t>
  </si>
  <si>
    <t>Whitby Vlasyuk</t>
  </si>
  <si>
    <t>Hugibert Featley</t>
  </si>
  <si>
    <t>Quinlan Stegers</t>
  </si>
  <si>
    <t>Shane Fillon</t>
  </si>
  <si>
    <t>Basilius Talkington</t>
  </si>
  <si>
    <t>Alonso Falk</t>
  </si>
  <si>
    <t>Claiborn Fedoronko</t>
  </si>
  <si>
    <t>Siouxie Fairlamb</t>
  </si>
  <si>
    <t>Taylor Waye</t>
  </si>
  <si>
    <t>Alexandro Kirwan</t>
  </si>
  <si>
    <t>Othello Craufurd</t>
  </si>
  <si>
    <t>Thebault Swayland</t>
  </si>
  <si>
    <t>Millard Matteau</t>
  </si>
  <si>
    <t>Broddie Brou</t>
  </si>
  <si>
    <t>Junia Barkworth</t>
  </si>
  <si>
    <t>Tracey Stanbra</t>
  </si>
  <si>
    <t>Orton Spaule</t>
  </si>
  <si>
    <t>Annabella Gerren</t>
  </si>
  <si>
    <t>Shellysheldon Parcall</t>
  </si>
  <si>
    <t>Olin Wozencroft</t>
  </si>
  <si>
    <t>Conn Nutty</t>
  </si>
  <si>
    <t>Culver Tremoulet</t>
  </si>
  <si>
    <t>Roscoe Sweatman</t>
  </si>
  <si>
    <t>Gal Mingay</t>
  </si>
  <si>
    <t>Alice Stebbings</t>
  </si>
  <si>
    <t>Ardith Sivewright</t>
  </si>
  <si>
    <t>Phaedra Lissandrini</t>
  </si>
  <si>
    <t>Bob Heinz</t>
  </si>
  <si>
    <t>Linus Wiggam</t>
  </si>
  <si>
    <t>Cecilio Healey</t>
  </si>
  <si>
    <t>Jacquetta Zolini</t>
  </si>
  <si>
    <t>Leoline Crossgrove</t>
  </si>
  <si>
    <t>Con Hexam</t>
  </si>
  <si>
    <t>Orton Sommerly</t>
  </si>
  <si>
    <t>Kati Kiendl</t>
  </si>
  <si>
    <t>Padriac Degoe</t>
  </si>
  <si>
    <t>Lindsy Jerzyk</t>
  </si>
  <si>
    <t>Rossie Rainbird</t>
  </si>
  <si>
    <t>Franklin Willbourne</t>
  </si>
  <si>
    <t>Tawsha Maddocks</t>
  </si>
  <si>
    <t>Maxy Meiner</t>
  </si>
  <si>
    <t>Karlotte Cadden</t>
  </si>
  <si>
    <t>Barbabra Evemy</t>
  </si>
  <si>
    <t>Sheilakathryn Dorr</t>
  </si>
  <si>
    <t>Truda Lethardy</t>
  </si>
  <si>
    <t>Viola Minter</t>
  </si>
  <si>
    <t>Sherwood Gaskarth</t>
  </si>
  <si>
    <t>Helge Lorrie</t>
  </si>
  <si>
    <t>Allx Coleman</t>
  </si>
  <si>
    <t>Harmon Blazewski</t>
  </si>
  <si>
    <t>Floria Cunliffe</t>
  </si>
  <si>
    <t>Ricoriki Tooker</t>
  </si>
  <si>
    <t>Jere Chilvers</t>
  </si>
  <si>
    <t>Merrill Stud</t>
  </si>
  <si>
    <t>Abby Haskey</t>
  </si>
  <si>
    <t>Sophi Barlthrop</t>
  </si>
  <si>
    <t>Conny Hoble</t>
  </si>
  <si>
    <t>Annmaria McGrath</t>
  </si>
  <si>
    <t>Profit ()</t>
  </si>
  <si>
    <t>Sales ()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</si>
  <si>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>Compute the total profit in column "Profit ($)".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</si>
  <si>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>Calculate the total sales amount in column "Sales ($)".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</si>
  <si>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>Find the average sales amount.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</si>
  <si>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>Determine the average quantity sold per order.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</si>
  <si>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>Count the total number of orders.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</si>
  <si>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>Count the number of non-empty entries in the "Product Name" column.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</si>
  <si>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>Count the total number of non-empty cells in the "Region" column.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</si>
  <si>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>Count the number of customers who placed orders.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</si>
  <si>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>Find the maximum sales amount.</t>
    </r>
  </si>
  <si>
    <r>
      <t>10.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Determine the highest profit amount.</t>
    </r>
  </si>
  <si>
    <r>
      <t>11.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Find the minimum sales amount.</t>
    </r>
  </si>
  <si>
    <r>
      <t>12.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Determine the smallest discount percentage.</t>
    </r>
  </si>
  <si>
    <r>
      <t>13.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Round the sales amount to the nearest integer for each order.</t>
    </r>
  </si>
  <si>
    <r>
      <t>14.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Round the profit amount to two decimal places.</t>
    </r>
  </si>
  <si>
    <r>
      <t>15.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Round up the sales amount to the nearest integer for each order.</t>
    </r>
  </si>
  <si>
    <r>
      <t>16.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Round up the profit amount to the nearest whole number</t>
    </r>
  </si>
  <si>
    <r>
      <t>17.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Calculate the total revenue by multiplying "Quantity" with "Sales ($)".</t>
    </r>
  </si>
  <si>
    <r>
      <t>18.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Find the total discounted sales using "Discount (%)" and "Sales ($)".</t>
    </r>
  </si>
  <si>
    <r>
      <t>19.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Compute the grand total of sales across all regions.</t>
    </r>
  </si>
  <si>
    <r>
      <t>20.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Calculate the grand total of profits.</t>
    </r>
  </si>
  <si>
    <r>
      <t>21.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Find the standard deviation of the sales amounts.</t>
    </r>
  </si>
  <si>
    <r>
      <t>22.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Compute the standard deviation of the profits.</t>
    </r>
  </si>
  <si>
    <r>
      <t>23.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Calculate the variance of sales amounts.</t>
    </r>
  </si>
  <si>
    <r>
      <t>24.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Determine the variance in discounts.</t>
    </r>
  </si>
  <si>
    <r>
      <t>25.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List all unique product names.</t>
    </r>
  </si>
  <si>
    <r>
      <t>26.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Identify the unique regions where orders were placed.</t>
    </r>
  </si>
  <si>
    <r>
      <t>27.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Filter the dataset to show only orders with a discount greater than 10%.</t>
    </r>
  </si>
  <si>
    <r>
      <t>28.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Filter the rows where the product brand is "Prod1".</t>
    </r>
  </si>
  <si>
    <r>
      <t>29.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Sort the dataset by "Sales ($)" in descending order.</t>
    </r>
  </si>
  <si>
    <r>
      <t>30.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Sort the orders by "Order Date" in ascending order.</t>
    </r>
  </si>
  <si>
    <r>
      <t>31.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Transpose the dataset headers into a vertical list.</t>
    </r>
  </si>
  <si>
    <r>
      <t>32.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Transpose the first 5 rows of the dataset.</t>
    </r>
  </si>
  <si>
    <t>sales roundup</t>
  </si>
  <si>
    <t>profit round up</t>
  </si>
  <si>
    <t>profit round</t>
  </si>
  <si>
    <t>sales round</t>
  </si>
  <si>
    <t>revenue</t>
  </si>
  <si>
    <t xml:space="preserve"> discounted sales</t>
  </si>
  <si>
    <t>ans in mockdata1 col K</t>
  </si>
  <si>
    <t>ans in mockdata col L</t>
  </si>
  <si>
    <t>ans in mockdata col M</t>
  </si>
  <si>
    <t>ans in mockdata col N</t>
  </si>
  <si>
    <t>ref col O mockdata =4002972</t>
  </si>
  <si>
    <t>ref col O mockdata =458315.6</t>
  </si>
  <si>
    <t>Sum of Sales ()</t>
  </si>
  <si>
    <t>Row Labels</t>
  </si>
  <si>
    <t>(blank)</t>
  </si>
  <si>
    <t>Grand Total</t>
  </si>
  <si>
    <t>Column Labels</t>
  </si>
  <si>
    <t>sheet2</t>
  </si>
  <si>
    <t>SHEET4</t>
  </si>
  <si>
    <t>SHEET5</t>
  </si>
  <si>
    <t>orders with a discount greater than 10%.</t>
  </si>
  <si>
    <t>MOCK DATA COL Q</t>
  </si>
  <si>
    <t>1 Total</t>
  </si>
  <si>
    <t>2 Total</t>
  </si>
  <si>
    <t>3 Total</t>
  </si>
  <si>
    <t>4 Total</t>
  </si>
  <si>
    <t>5 Total</t>
  </si>
  <si>
    <t>6 Total</t>
  </si>
  <si>
    <t>7 Total</t>
  </si>
  <si>
    <t>8 Total</t>
  </si>
  <si>
    <t>9 Total</t>
  </si>
  <si>
    <t>10 Total</t>
  </si>
  <si>
    <t>11 Total</t>
  </si>
  <si>
    <t>12 Total</t>
  </si>
  <si>
    <t>13 Total</t>
  </si>
  <si>
    <t>14 Total</t>
  </si>
  <si>
    <t>15 Total</t>
  </si>
  <si>
    <t>16 Total</t>
  </si>
  <si>
    <t>17 Total</t>
  </si>
  <si>
    <t>18 Total</t>
  </si>
  <si>
    <t>19 Total</t>
  </si>
  <si>
    <t>20 Total</t>
  </si>
  <si>
    <t>29 Total</t>
  </si>
  <si>
    <t>32 Total</t>
  </si>
  <si>
    <t>47 Total</t>
  </si>
  <si>
    <t>51 Total</t>
  </si>
  <si>
    <t>63 Total</t>
  </si>
  <si>
    <t>72 Total</t>
  </si>
  <si>
    <t>73 Total</t>
  </si>
  <si>
    <t>82 Total</t>
  </si>
  <si>
    <t>95 Total</t>
  </si>
  <si>
    <t>100 Total</t>
  </si>
  <si>
    <t>107 Total</t>
  </si>
  <si>
    <t>109 Total</t>
  </si>
  <si>
    <t>111 Total</t>
  </si>
  <si>
    <t>112 Total</t>
  </si>
  <si>
    <t>113 Total</t>
  </si>
  <si>
    <t>117 Total</t>
  </si>
  <si>
    <t>120 Total</t>
  </si>
  <si>
    <t>132 Total</t>
  </si>
  <si>
    <t>136 Total</t>
  </si>
  <si>
    <t>142 Total</t>
  </si>
  <si>
    <t>152 Total</t>
  </si>
  <si>
    <t>153 Total</t>
  </si>
  <si>
    <t>166 Total</t>
  </si>
  <si>
    <t>167 Total</t>
  </si>
  <si>
    <t>178 Total</t>
  </si>
  <si>
    <t>185 Total</t>
  </si>
  <si>
    <t>186 Total</t>
  </si>
  <si>
    <t>193 Total</t>
  </si>
  <si>
    <t>199 Total</t>
  </si>
  <si>
    <t>202 Total</t>
  </si>
  <si>
    <t>203 Total</t>
  </si>
  <si>
    <t>206 Total</t>
  </si>
  <si>
    <t>221 Total</t>
  </si>
  <si>
    <t>224 Total</t>
  </si>
  <si>
    <t>225 Total</t>
  </si>
  <si>
    <t>226 Total</t>
  </si>
  <si>
    <t>228 Total</t>
  </si>
  <si>
    <t>239 Total</t>
  </si>
  <si>
    <t>247 Total</t>
  </si>
  <si>
    <t>249 Total</t>
  </si>
  <si>
    <t>254 Total</t>
  </si>
  <si>
    <t>266 Total</t>
  </si>
  <si>
    <t>271 Total</t>
  </si>
  <si>
    <t>278 Total</t>
  </si>
  <si>
    <t>281 Total</t>
  </si>
  <si>
    <t>285 Total</t>
  </si>
  <si>
    <t>293 Total</t>
  </si>
  <si>
    <t>296 Total</t>
  </si>
  <si>
    <t>298 Total</t>
  </si>
  <si>
    <t>300 Total</t>
  </si>
  <si>
    <t>307 Total</t>
  </si>
  <si>
    <t>319 Total</t>
  </si>
  <si>
    <t>332 Total</t>
  </si>
  <si>
    <t>334 Total</t>
  </si>
  <si>
    <t>344 Total</t>
  </si>
  <si>
    <t>350 Total</t>
  </si>
  <si>
    <t>355 Total</t>
  </si>
  <si>
    <t>357 Total</t>
  </si>
  <si>
    <t>358 Total</t>
  </si>
  <si>
    <t>359 Total</t>
  </si>
  <si>
    <t>360 Total</t>
  </si>
  <si>
    <t>369 Total</t>
  </si>
  <si>
    <t>375 Total</t>
  </si>
  <si>
    <t>376 Total</t>
  </si>
  <si>
    <t>384 Total</t>
  </si>
  <si>
    <t>394 Total</t>
  </si>
  <si>
    <t>400 Total</t>
  </si>
  <si>
    <t>409 Total</t>
  </si>
  <si>
    <t>411 Total</t>
  </si>
  <si>
    <t>412 Total</t>
  </si>
  <si>
    <t>413 Total</t>
  </si>
  <si>
    <t>421 Total</t>
  </si>
  <si>
    <t>422 Total</t>
  </si>
  <si>
    <t>427 Total</t>
  </si>
  <si>
    <t>430 Total</t>
  </si>
  <si>
    <t>438 Total</t>
  </si>
  <si>
    <t>443 Total</t>
  </si>
  <si>
    <t>444 Total</t>
  </si>
  <si>
    <t>446 Total</t>
  </si>
  <si>
    <t>455 Total</t>
  </si>
  <si>
    <t>465 Total</t>
  </si>
  <si>
    <t>470 Total</t>
  </si>
  <si>
    <t>484 Total</t>
  </si>
  <si>
    <t>486 Total</t>
  </si>
  <si>
    <t>490 Total</t>
  </si>
  <si>
    <t>494 Total</t>
  </si>
  <si>
    <t>500 Total</t>
  </si>
  <si>
    <t>513 Total</t>
  </si>
  <si>
    <t>515 Total</t>
  </si>
  <si>
    <t>517 Total</t>
  </si>
  <si>
    <t>533 Total</t>
  </si>
  <si>
    <t>548 Total</t>
  </si>
  <si>
    <t>555 Total</t>
  </si>
  <si>
    <t>572 Total</t>
  </si>
  <si>
    <t>573 Total</t>
  </si>
  <si>
    <t>577 Total</t>
  </si>
  <si>
    <t>581 Total</t>
  </si>
  <si>
    <t>582 Total</t>
  </si>
  <si>
    <t>584 Total</t>
  </si>
  <si>
    <t>594 Total</t>
  </si>
  <si>
    <t>602 Total</t>
  </si>
  <si>
    <t>615 Total</t>
  </si>
  <si>
    <t>617 Total</t>
  </si>
  <si>
    <t>622 Total</t>
  </si>
  <si>
    <t>623 Total</t>
  </si>
  <si>
    <t>628 Total</t>
  </si>
  <si>
    <t>636 Total</t>
  </si>
  <si>
    <t>637 Total</t>
  </si>
  <si>
    <t>644 Total</t>
  </si>
  <si>
    <t>660 Total</t>
  </si>
  <si>
    <t>666 Total</t>
  </si>
  <si>
    <t>674 Total</t>
  </si>
  <si>
    <t>680 Total</t>
  </si>
  <si>
    <t>683 Total</t>
  </si>
  <si>
    <t>685 Total</t>
  </si>
  <si>
    <t>688 Total</t>
  </si>
  <si>
    <t>692 Total</t>
  </si>
  <si>
    <t>693 Total</t>
  </si>
  <si>
    <t>704 Total</t>
  </si>
  <si>
    <t>727 Total</t>
  </si>
  <si>
    <t>733 Total</t>
  </si>
  <si>
    <t>735 Total</t>
  </si>
  <si>
    <t>742 Total</t>
  </si>
  <si>
    <t>749 Total</t>
  </si>
  <si>
    <t>750 Total</t>
  </si>
  <si>
    <t>751 Total</t>
  </si>
  <si>
    <t>754 Total</t>
  </si>
  <si>
    <t>766 Total</t>
  </si>
  <si>
    <t>768 Total</t>
  </si>
  <si>
    <t>769 Total</t>
  </si>
  <si>
    <t>774 Total</t>
  </si>
  <si>
    <t>775 Total</t>
  </si>
  <si>
    <t>777 Total</t>
  </si>
  <si>
    <t>790 Total</t>
  </si>
  <si>
    <t>793 Total</t>
  </si>
  <si>
    <t>806 Total</t>
  </si>
  <si>
    <t>825 Total</t>
  </si>
  <si>
    <t>826 Total</t>
  </si>
  <si>
    <t>828 Total</t>
  </si>
  <si>
    <t>840 Total</t>
  </si>
  <si>
    <t>847 Total</t>
  </si>
  <si>
    <t>855 Total</t>
  </si>
  <si>
    <t>856 Total</t>
  </si>
  <si>
    <t>863 Total</t>
  </si>
  <si>
    <t>867 Total</t>
  </si>
  <si>
    <t>875 Total</t>
  </si>
  <si>
    <t>876 Total</t>
  </si>
  <si>
    <t>890 Total</t>
  </si>
  <si>
    <t>893 Total</t>
  </si>
  <si>
    <t>896 Total</t>
  </si>
  <si>
    <t>897 Total</t>
  </si>
  <si>
    <t>904 Total</t>
  </si>
  <si>
    <t>909 Total</t>
  </si>
  <si>
    <t>921 Total</t>
  </si>
  <si>
    <t>923 Total</t>
  </si>
  <si>
    <t>924 Total</t>
  </si>
  <si>
    <t>931 Total</t>
  </si>
  <si>
    <t>936 Total</t>
  </si>
  <si>
    <t>939 Total</t>
  </si>
  <si>
    <t>941 Total</t>
  </si>
  <si>
    <t>948 Total</t>
  </si>
  <si>
    <t>951 Total</t>
  </si>
  <si>
    <t>958 Total</t>
  </si>
  <si>
    <t>963 Total</t>
  </si>
  <si>
    <t>964 Total</t>
  </si>
  <si>
    <t>973 Total</t>
  </si>
  <si>
    <t>975 Total</t>
  </si>
  <si>
    <t>976 Total</t>
  </si>
  <si>
    <t>999 Total</t>
  </si>
  <si>
    <t>(blank) Total</t>
  </si>
  <si>
    <t>03-01-2025 Total</t>
  </si>
  <si>
    <t>03-12-2024 Total</t>
  </si>
  <si>
    <t>14-12-2024 Total</t>
  </si>
  <si>
    <t>19-01-2025 Total</t>
  </si>
  <si>
    <t>01-12-2024 Total</t>
  </si>
  <si>
    <t>12-12-2024 Total</t>
  </si>
  <si>
    <t>23-12-2024 Total</t>
  </si>
  <si>
    <t>01-01-2025 Total</t>
  </si>
  <si>
    <t>22-12-2024 Total</t>
  </si>
  <si>
    <t>11-01-2025 Total</t>
  </si>
  <si>
    <t>09-12-2024 Total</t>
  </si>
  <si>
    <t>25-12-2024 Total</t>
  </si>
  <si>
    <t>11-12-2024 Total</t>
  </si>
  <si>
    <t>17-01-2025 Total</t>
  </si>
  <si>
    <t>24-12-2024 Total</t>
  </si>
  <si>
    <t>19-12-2024 Total</t>
  </si>
  <si>
    <t>13-01-2025 Total</t>
  </si>
  <si>
    <t>04-12-2024 Total</t>
  </si>
  <si>
    <t>27-12-2024 Total</t>
  </si>
  <si>
    <t>20-12-2024 Total</t>
  </si>
  <si>
    <t>16-12-2024 Total</t>
  </si>
  <si>
    <t>14-01-2025 Total</t>
  </si>
  <si>
    <t>05-01-2025 Total</t>
  </si>
  <si>
    <t>07-12-2024 Total</t>
  </si>
  <si>
    <t>06-01-2025 Total</t>
  </si>
  <si>
    <t>18-01-2025 Total</t>
  </si>
  <si>
    <t>10-12-2024 Total</t>
  </si>
  <si>
    <t>26-12-2024 Total</t>
  </si>
  <si>
    <t>05-12-2024 Total</t>
  </si>
  <si>
    <t>31-12-2024 Total</t>
  </si>
  <si>
    <t>08-12-2024 Total</t>
  </si>
  <si>
    <t>21-12-2024 Total</t>
  </si>
  <si>
    <t>12-01-2025 Total</t>
  </si>
  <si>
    <t>15-12-2024 Total</t>
  </si>
  <si>
    <t>04-01-2025 Total</t>
  </si>
  <si>
    <t>29-12-2024 Total</t>
  </si>
  <si>
    <t>28-12-2024 Total</t>
  </si>
  <si>
    <t>10-01-2025 Total</t>
  </si>
  <si>
    <t>17-12-2024 Total</t>
  </si>
  <si>
    <t>15-01-2025 Total</t>
  </si>
  <si>
    <t>02-12-2024 Total</t>
  </si>
  <si>
    <t>30-12-2024 Total</t>
  </si>
  <si>
    <t>18-12-2024 Total</t>
  </si>
  <si>
    <t>16-01-2025 Total</t>
  </si>
  <si>
    <t>07-01-2025 Total</t>
  </si>
  <si>
    <t>02-01-2025 Total</t>
  </si>
  <si>
    <t>09-01-2025 Total</t>
  </si>
  <si>
    <t>13-12-2024 Total</t>
  </si>
  <si>
    <t>2024</t>
  </si>
  <si>
    <t>2024 Total</t>
  </si>
  <si>
    <t>2025</t>
  </si>
  <si>
    <t>2025 Total</t>
  </si>
  <si>
    <t>Qtr4</t>
  </si>
  <si>
    <t>Qtr4 Total</t>
  </si>
  <si>
    <t>Qtr1</t>
  </si>
  <si>
    <t>Qtr1 Total</t>
  </si>
  <si>
    <t>Dec</t>
  </si>
  <si>
    <t>Dec Total</t>
  </si>
  <si>
    <t>Jan</t>
  </si>
  <si>
    <t>Jan Total</t>
  </si>
  <si>
    <t>East Total</t>
  </si>
  <si>
    <t>South Total</t>
  </si>
  <si>
    <t>North Total</t>
  </si>
  <si>
    <t>West Total</t>
  </si>
  <si>
    <t>551.79 Total</t>
  </si>
  <si>
    <t>313.26 Total</t>
  </si>
  <si>
    <t>949.45 Total</t>
  </si>
  <si>
    <t>509.98 Total</t>
  </si>
  <si>
    <t>601.97 Total</t>
  </si>
  <si>
    <t>394.8 Total</t>
  </si>
  <si>
    <t>521.65 Total</t>
  </si>
  <si>
    <t>528.97 Total</t>
  </si>
  <si>
    <t>18.74 Total</t>
  </si>
  <si>
    <t>569.48 Total</t>
  </si>
  <si>
    <t>847.74 Total</t>
  </si>
  <si>
    <t>989.33 Total</t>
  </si>
  <si>
    <t>865.57 Total</t>
  </si>
  <si>
    <t>489.66 Total</t>
  </si>
  <si>
    <t>320.67 Total</t>
  </si>
  <si>
    <t>212.7 Total</t>
  </si>
  <si>
    <t>650.14 Total</t>
  </si>
  <si>
    <t>74.38 Total</t>
  </si>
  <si>
    <t>756.15 Total</t>
  </si>
  <si>
    <t>473.12 Total</t>
  </si>
  <si>
    <t>278.8 Total</t>
  </si>
  <si>
    <t>631.9 Total</t>
  </si>
  <si>
    <t>942.65 Total</t>
  </si>
  <si>
    <t>570.05 Total</t>
  </si>
  <si>
    <t>403.17 Total</t>
  </si>
  <si>
    <t>578.64 Total</t>
  </si>
  <si>
    <t>432.48 Total</t>
  </si>
  <si>
    <t>177.64 Total</t>
  </si>
  <si>
    <t>186.24 Total</t>
  </si>
  <si>
    <t>235.53 Total</t>
  </si>
  <si>
    <t>598.79 Total</t>
  </si>
  <si>
    <t>586.98 Total</t>
  </si>
  <si>
    <t>632.19 Total</t>
  </si>
  <si>
    <t>237.32 Total</t>
  </si>
  <si>
    <t>35.47 Total</t>
  </si>
  <si>
    <t>319.54 Total</t>
  </si>
  <si>
    <t>138.98 Total</t>
  </si>
  <si>
    <t>683.13 Total</t>
  </si>
  <si>
    <t>220.01 Total</t>
  </si>
  <si>
    <t>565.08 Total</t>
  </si>
  <si>
    <t>442.26 Total</t>
  </si>
  <si>
    <t>38.45 Total</t>
  </si>
  <si>
    <t>688.42 Total</t>
  </si>
  <si>
    <t>180.09 Total</t>
  </si>
  <si>
    <t>891.78 Total</t>
  </si>
  <si>
    <t>350.12 Total</t>
  </si>
  <si>
    <t>627.01 Total</t>
  </si>
  <si>
    <t>660.3 Total</t>
  </si>
  <si>
    <t>18.37 Total</t>
  </si>
  <si>
    <t>576.76 Total</t>
  </si>
  <si>
    <t>264.77 Total</t>
  </si>
  <si>
    <t>862.29 Total</t>
  </si>
  <si>
    <t>792.55 Total</t>
  </si>
  <si>
    <t>413.62 Total</t>
  </si>
  <si>
    <t>118.73 Total</t>
  </si>
  <si>
    <t>597.37 Total</t>
  </si>
  <si>
    <t>845.56 Total</t>
  </si>
  <si>
    <t>264.8 Total</t>
  </si>
  <si>
    <t>263.22 Total</t>
  </si>
  <si>
    <t>581.15 Total</t>
  </si>
  <si>
    <t>644.35 Total</t>
  </si>
  <si>
    <t>563.68 Total</t>
  </si>
  <si>
    <t>716.28 Total</t>
  </si>
  <si>
    <t>213.82 Total</t>
  </si>
  <si>
    <t>814.07 Total</t>
  </si>
  <si>
    <t>220.29 Total</t>
  </si>
  <si>
    <t>897.75 Total</t>
  </si>
  <si>
    <t>219.29 Total</t>
  </si>
  <si>
    <t>387.3 Total</t>
  </si>
  <si>
    <t>534.02 Total</t>
  </si>
  <si>
    <t>643.72 Total</t>
  </si>
  <si>
    <t>380.28 Total</t>
  </si>
  <si>
    <t>376.95 Total</t>
  </si>
  <si>
    <t>200.4 Total</t>
  </si>
  <si>
    <t>494.58 Total</t>
  </si>
  <si>
    <t>500.96 Total</t>
  </si>
  <si>
    <t>323.43 Total</t>
  </si>
  <si>
    <t>702.9 Total</t>
  </si>
  <si>
    <t>458.26 Total</t>
  </si>
  <si>
    <t>47.12 Total</t>
  </si>
  <si>
    <t>629.45 Total</t>
  </si>
  <si>
    <t>246.76 Total</t>
  </si>
  <si>
    <t>603.47 Total</t>
  </si>
  <si>
    <t>412.15 Total</t>
  </si>
  <si>
    <t>289.61 Total</t>
  </si>
  <si>
    <t>736.95 Total</t>
  </si>
  <si>
    <t>543.32 Total</t>
  </si>
  <si>
    <t>35.55 Total</t>
  </si>
  <si>
    <t>359.46 Total</t>
  </si>
  <si>
    <t>24.75 Total</t>
  </si>
  <si>
    <t>450.19 Total</t>
  </si>
  <si>
    <t>676.3 Total</t>
  </si>
  <si>
    <t>14.3 Total</t>
  </si>
  <si>
    <t>245.37 Total</t>
  </si>
  <si>
    <t>928.76 Total</t>
  </si>
  <si>
    <t>714.8 Total</t>
  </si>
  <si>
    <t>507.5 Total</t>
  </si>
  <si>
    <t>180.43 Total</t>
  </si>
  <si>
    <t>786.42 Total</t>
  </si>
  <si>
    <t>458.91 Total</t>
  </si>
  <si>
    <t>492.84 Total</t>
  </si>
  <si>
    <t>772.28 Total</t>
  </si>
  <si>
    <t>689.64 Total</t>
  </si>
  <si>
    <t>901.74 Total</t>
  </si>
  <si>
    <t>270.85 Total</t>
  </si>
  <si>
    <t>237.11 Total</t>
  </si>
  <si>
    <t>210.32 Total</t>
  </si>
  <si>
    <t>253.6 Total</t>
  </si>
  <si>
    <t>482.47 Total</t>
  </si>
  <si>
    <t>517.79 Total</t>
  </si>
  <si>
    <t>128.26 Total</t>
  </si>
  <si>
    <t>985.7 Total</t>
  </si>
  <si>
    <t>376.31 Total</t>
  </si>
  <si>
    <t>751.91 Total</t>
  </si>
  <si>
    <t>298.85 Total</t>
  </si>
  <si>
    <t>768.47 Total</t>
  </si>
  <si>
    <t>926.07 Total</t>
  </si>
  <si>
    <t>594.16 Total</t>
  </si>
  <si>
    <t>734.2 Total</t>
  </si>
  <si>
    <t>309.66 Total</t>
  </si>
  <si>
    <t>621.36 Total</t>
  </si>
  <si>
    <t>297.75 Total</t>
  </si>
  <si>
    <t>385.17 Total</t>
  </si>
  <si>
    <t>886.12 Total</t>
  </si>
  <si>
    <t>860.49 Total</t>
  </si>
  <si>
    <t>225.17 Total</t>
  </si>
  <si>
    <t>657.68 Total</t>
  </si>
  <si>
    <t>684.38 Total</t>
  </si>
  <si>
    <t>997.99 Total</t>
  </si>
  <si>
    <t>542.94 Total</t>
  </si>
  <si>
    <t>739.55 Total</t>
  </si>
  <si>
    <t>563.98 Total</t>
  </si>
  <si>
    <t>860.66 Total</t>
  </si>
  <si>
    <t>922.49 Total</t>
  </si>
  <si>
    <t>708.21 Total</t>
  </si>
  <si>
    <t>681.82 Total</t>
  </si>
  <si>
    <t>426.71 Total</t>
  </si>
  <si>
    <t>912.3 Total</t>
  </si>
  <si>
    <t>298.08 Total</t>
  </si>
  <si>
    <t>867.52 Total</t>
  </si>
  <si>
    <t>456.99 Total</t>
  </si>
  <si>
    <t>8.09 Total</t>
  </si>
  <si>
    <t>112.9 Total</t>
  </si>
  <si>
    <t>925.93 Total</t>
  </si>
  <si>
    <t>367.97 Total</t>
  </si>
  <si>
    <t>532.92 Total</t>
  </si>
  <si>
    <t>743.99 Total</t>
  </si>
  <si>
    <t>724.04 Total</t>
  </si>
  <si>
    <t>534.23 Total</t>
  </si>
  <si>
    <t>442.32 Total</t>
  </si>
  <si>
    <t>202.49 Total</t>
  </si>
  <si>
    <t>76.16 Total</t>
  </si>
  <si>
    <t>545.86 Total</t>
  </si>
  <si>
    <t>969.24 Total</t>
  </si>
  <si>
    <t>9.97 Total</t>
  </si>
  <si>
    <t>587.07 Total</t>
  </si>
  <si>
    <t>233.53 Total</t>
  </si>
  <si>
    <t>140.62 Total</t>
  </si>
  <si>
    <t>40.21 Total</t>
  </si>
  <si>
    <t>702.26 Total</t>
  </si>
  <si>
    <t>584.88 Total</t>
  </si>
  <si>
    <t>152.56 Total</t>
  </si>
  <si>
    <t>327.24 Total</t>
  </si>
  <si>
    <t>1.15 Total</t>
  </si>
  <si>
    <t>230.92 Total</t>
  </si>
  <si>
    <t>924.92 Total</t>
  </si>
  <si>
    <t>327.47 Total</t>
  </si>
  <si>
    <t>923.06 Total</t>
  </si>
  <si>
    <t>856.15 Total</t>
  </si>
  <si>
    <t>0 Total</t>
  </si>
  <si>
    <t>300.95 Total</t>
  </si>
  <si>
    <t>236.67 Total</t>
  </si>
  <si>
    <t>480.48 Total</t>
  </si>
  <si>
    <t>91.84 Total</t>
  </si>
  <si>
    <t>19.51 Total</t>
  </si>
  <si>
    <t>214.35 Total</t>
  </si>
  <si>
    <t>232.10 Total</t>
  </si>
  <si>
    <t>469.88 Total</t>
  </si>
  <si>
    <t>158.84 Total</t>
  </si>
  <si>
    <t>320.97 Total</t>
  </si>
  <si>
    <t>128.67 Total</t>
  </si>
  <si>
    <t>421.44 Total</t>
  </si>
  <si>
    <t>417.34 Total</t>
  </si>
  <si>
    <t>25.60 Total</t>
  </si>
  <si>
    <t>60.12 Total</t>
  </si>
  <si>
    <t>7.31 Total</t>
  </si>
  <si>
    <t>152.03 Total</t>
  </si>
  <si>
    <t>133.97 Total</t>
  </si>
  <si>
    <t>158.37 Total</t>
  </si>
  <si>
    <t>343.85 Total</t>
  </si>
  <si>
    <t>483.29 Total</t>
  </si>
  <si>
    <t>151.16 Total</t>
  </si>
  <si>
    <t>152.66 Total</t>
  </si>
  <si>
    <t>255.09 Total</t>
  </si>
  <si>
    <t>326.80 Total</t>
  </si>
  <si>
    <t>366.39 Total</t>
  </si>
  <si>
    <t>17.05 Total</t>
  </si>
  <si>
    <t>217.41 Total</t>
  </si>
  <si>
    <t>447.67 Total</t>
  </si>
  <si>
    <t>45.23 Total</t>
  </si>
  <si>
    <t>108.15 Total</t>
  </si>
  <si>
    <t>154.13 Total</t>
  </si>
  <si>
    <t>65.33 Total</t>
  </si>
  <si>
    <t>66.21 Total</t>
  </si>
  <si>
    <t>101.75 Total</t>
  </si>
  <si>
    <t>492.08 Total</t>
  </si>
  <si>
    <t>390.92 Total</t>
  </si>
  <si>
    <t>482.36 Total</t>
  </si>
  <si>
    <t>194.69 Total</t>
  </si>
  <si>
    <t>279.24 Total</t>
  </si>
  <si>
    <t>13.29 Total</t>
  </si>
  <si>
    <t>357.63 Total</t>
  </si>
  <si>
    <t>276.19 Total</t>
  </si>
  <si>
    <t>437.63 Total</t>
  </si>
  <si>
    <t>291.49 Total</t>
  </si>
  <si>
    <t>145.16 Total</t>
  </si>
  <si>
    <t>156.73 Total</t>
  </si>
  <si>
    <t>172.59 Total</t>
  </si>
  <si>
    <t>121.75 Total</t>
  </si>
  <si>
    <t>388.37 Total</t>
  </si>
  <si>
    <t>214.11 Total</t>
  </si>
  <si>
    <t>455.12 Total</t>
  </si>
  <si>
    <t>399.48 Total</t>
  </si>
  <si>
    <t>186.78 Total</t>
  </si>
  <si>
    <t>105.74 Total</t>
  </si>
  <si>
    <t>412.81 Total</t>
  </si>
  <si>
    <t>371.01 Total</t>
  </si>
  <si>
    <t>159.05 Total</t>
  </si>
  <si>
    <t>189.39 Total</t>
  </si>
  <si>
    <t>308.01 Total</t>
  </si>
  <si>
    <t>434.86 Total</t>
  </si>
  <si>
    <t>443.28 Total</t>
  </si>
  <si>
    <t>322.75 Total</t>
  </si>
  <si>
    <t>138.36 Total</t>
  </si>
  <si>
    <t>286.62 Total</t>
  </si>
  <si>
    <t>361.11 Total</t>
  </si>
  <si>
    <t>346.08 Total</t>
  </si>
  <si>
    <t>395.58 Total</t>
  </si>
  <si>
    <t>155.68 Total</t>
  </si>
  <si>
    <t>99.30 Total</t>
  </si>
  <si>
    <t>61.43 Total</t>
  </si>
  <si>
    <t>275.60 Total</t>
  </si>
  <si>
    <t>481.55 Total</t>
  </si>
  <si>
    <t>319.57 Total</t>
  </si>
  <si>
    <t>461.98 Total</t>
  </si>
  <si>
    <t>457.20 Total</t>
  </si>
  <si>
    <t>253.64 Total</t>
  </si>
  <si>
    <t>245.64 Total</t>
  </si>
  <si>
    <t>363.10 Total</t>
  </si>
  <si>
    <t>402.50 Total</t>
  </si>
  <si>
    <t>205.70 Total</t>
  </si>
  <si>
    <t>354.58 Total</t>
  </si>
  <si>
    <t>414.33 Total</t>
  </si>
  <si>
    <t>119.77 Total</t>
  </si>
  <si>
    <t>100.56 Total</t>
  </si>
  <si>
    <t>396.37 Total</t>
  </si>
  <si>
    <t>369.08 Total</t>
  </si>
  <si>
    <t>174.16 Total</t>
  </si>
  <si>
    <t>134.05 Total</t>
  </si>
  <si>
    <t>118.93 Total</t>
  </si>
  <si>
    <t>380.32 Total</t>
  </si>
  <si>
    <t>295.28 Total</t>
  </si>
  <si>
    <t>105.68 Total</t>
  </si>
  <si>
    <t>366.56 Total</t>
  </si>
  <si>
    <t>74.94 Total</t>
  </si>
  <si>
    <t>460.99 Total</t>
  </si>
  <si>
    <t>301.05 Total</t>
  </si>
  <si>
    <t>282.49 Total</t>
  </si>
  <si>
    <t>221.65 Total</t>
  </si>
  <si>
    <t>58.32 Total</t>
  </si>
  <si>
    <t>275.53 Total</t>
  </si>
  <si>
    <t>94.73 Total</t>
  </si>
  <si>
    <t>115.80 Total</t>
  </si>
  <si>
    <t>67.49 Total</t>
  </si>
  <si>
    <t>183.85 Total</t>
  </si>
  <si>
    <t>417.38 Total</t>
  </si>
  <si>
    <t>284.02 Total</t>
  </si>
  <si>
    <t>179.92 Total</t>
  </si>
  <si>
    <t>287.14 Total</t>
  </si>
  <si>
    <t>387.24 Total</t>
  </si>
  <si>
    <t>341.50 Total</t>
  </si>
  <si>
    <t>266.19 Total</t>
  </si>
  <si>
    <t>175.78 Total</t>
  </si>
  <si>
    <t>274.37 Total</t>
  </si>
  <si>
    <t>126.89 Total</t>
  </si>
  <si>
    <t>182.10 Total</t>
  </si>
  <si>
    <t>128.90 Total</t>
  </si>
  <si>
    <t>84.70 Total</t>
  </si>
  <si>
    <t>168.66 Total</t>
  </si>
  <si>
    <t>445.50 Total</t>
  </si>
  <si>
    <t>347.70 Total</t>
  </si>
  <si>
    <t>93.86 Total</t>
  </si>
  <si>
    <t>378.26 Total</t>
  </si>
  <si>
    <t>339.21 Total</t>
  </si>
  <si>
    <t>424.61 Total</t>
  </si>
  <si>
    <t>164.26 Total</t>
  </si>
  <si>
    <t>370.04 Total</t>
  </si>
  <si>
    <t>494.94 Total</t>
  </si>
  <si>
    <t>404.51 Total</t>
  </si>
  <si>
    <t>343.72 Total</t>
  </si>
  <si>
    <t>31.58 Total</t>
  </si>
  <si>
    <t>320.98 Total</t>
  </si>
  <si>
    <t>238.17 Total</t>
  </si>
  <si>
    <t>422.83 Total</t>
  </si>
  <si>
    <t>480.39 Total</t>
  </si>
  <si>
    <t>161.93 Total</t>
  </si>
  <si>
    <t>247.91 Total</t>
  </si>
  <si>
    <t>345.04 Total</t>
  </si>
  <si>
    <t>342.92 Total</t>
  </si>
  <si>
    <t>219.94 Total</t>
  </si>
  <si>
    <t>117.45 Total</t>
  </si>
  <si>
    <t>102.56 Total</t>
  </si>
  <si>
    <t>388.96 Total</t>
  </si>
  <si>
    <t>135.73 Total</t>
  </si>
  <si>
    <t>457.30 Total</t>
  </si>
  <si>
    <t>182.32 Total</t>
  </si>
  <si>
    <t>269.40 Total</t>
  </si>
  <si>
    <t>248.91 Total</t>
  </si>
  <si>
    <t>485.54 Total</t>
  </si>
  <si>
    <t>25.25 Total</t>
  </si>
  <si>
    <t>50.13 Total</t>
  </si>
  <si>
    <t>291.39 Total</t>
  </si>
  <si>
    <t>479.75 Total</t>
  </si>
  <si>
    <t>478.30 Total</t>
  </si>
  <si>
    <t>372.22 Total</t>
  </si>
  <si>
    <t>126.78 Total</t>
  </si>
  <si>
    <t>107.92 Total</t>
  </si>
  <si>
    <t>85.51 Total</t>
  </si>
  <si>
    <t>339.36 Total</t>
  </si>
  <si>
    <t>38.35 Total</t>
  </si>
  <si>
    <t>462.40 Total</t>
  </si>
  <si>
    <t>368.99 Total</t>
  </si>
  <si>
    <t>168.26 Total</t>
  </si>
  <si>
    <t>160.81 Total</t>
  </si>
  <si>
    <t>399.74 Total</t>
  </si>
  <si>
    <t>185.22 Total</t>
  </si>
  <si>
    <t>484.70 Total</t>
  </si>
  <si>
    <t>Office Chair Total</t>
  </si>
  <si>
    <t>Laptop Total</t>
  </si>
  <si>
    <t>Smartphone Total</t>
  </si>
  <si>
    <t>Winter Jacket Total</t>
  </si>
  <si>
    <t>Microwave Oven Total</t>
  </si>
  <si>
    <t>sheet 9</t>
  </si>
  <si>
    <t xml:space="preserve">ORDER ID </t>
  </si>
  <si>
    <t>REGION</t>
  </si>
  <si>
    <t>SALES</t>
  </si>
  <si>
    <t>QUANTITY</t>
  </si>
  <si>
    <t>DISCOUNT</t>
  </si>
  <si>
    <t>PROFIT</t>
  </si>
  <si>
    <t>SHEET 8</t>
  </si>
  <si>
    <t>SHEET 1</t>
  </si>
  <si>
    <t>CUSTMER NAME</t>
  </si>
  <si>
    <t>PRODUCT BRAND</t>
  </si>
  <si>
    <t>PRODUCT NAME</t>
  </si>
  <si>
    <t>ORDERED DATE</t>
  </si>
  <si>
    <t>ORDER +E1:N991ID</t>
  </si>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</sst>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1"/>
      <color theme="9" tint="-0.499984740745262"/>
      <name val="Calibri"/>
      <family val="2"/>
      <scheme val="minor"/>
    </font>
    <font>
      <sz val="7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6" fillId="2" borderId="0" xfId="6"/>
    <xf numFmtId="2" fontId="0" fillId="0" borderId="0" xfId="0" applyNumberFormat="1" applyAlignment="1">
      <alignment horizontal="right"/>
    </xf>
    <xf numFmtId="49" fontId="0" fillId="0" borderId="0" xfId="0" applyNumberFormat="1"/>
    <xf numFmtId="0" fontId="19" fillId="33" borderId="8" xfId="15" applyFont="1" applyFill="1" applyAlignment="1">
      <alignment wrapText="1"/>
    </xf>
    <xf numFmtId="0" fontId="18" fillId="33" borderId="0" xfId="0" applyFont="1" applyFill="1" applyAlignment="1">
      <alignment horizontal="left" vertical="center" wrapText="1"/>
    </xf>
    <xf numFmtId="0" fontId="18" fillId="33" borderId="0" xfId="0" applyFont="1" applyFill="1" applyAlignment="1">
      <alignment vertical="center" wrapText="1"/>
    </xf>
    <xf numFmtId="1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164" fontId="6" fillId="2" borderId="0" xfId="6" applyNumberFormat="1" applyAlignment="1">
      <alignment horizontal="right"/>
    </xf>
    <xf numFmtId="164" fontId="6" fillId="0" borderId="0" xfId="6" applyNumberFormat="1" applyFill="1" applyAlignment="1">
      <alignment horizontal="right" wrapText="1"/>
    </xf>
    <xf numFmtId="1" fontId="0" fillId="8" borderId="8" xfId="15" applyNumberFormat="1" applyFont="1"/>
    <xf numFmtId="0" fontId="0" fillId="8" borderId="8" xfId="15" applyFont="1" applyAlignment="1">
      <alignment wrapText="1"/>
    </xf>
    <xf numFmtId="14" fontId="0" fillId="8" borderId="8" xfId="15" applyNumberFormat="1" applyFont="1" applyAlignment="1">
      <alignment wrapText="1"/>
    </xf>
    <xf numFmtId="0" fontId="0" fillId="8" borderId="8" xfId="15" applyFont="1"/>
    <xf numFmtId="14" fontId="0" fillId="8" borderId="8" xfId="15" applyNumberFormat="1" applyFont="1"/>
    <xf numFmtId="0" fontId="8" fillId="4" borderId="7" xfId="8" applyBorder="1"/>
    <xf numFmtId="14" fontId="8" fillId="4" borderId="7" xfId="8" applyNumberFormat="1" applyBorder="1"/>
    <xf numFmtId="0" fontId="8" fillId="4" borderId="7" xfId="8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RNAMBAL" refreshedDate="45683.831601967591" createdVersion="8" refreshedVersion="8" minRefreshableVersion="3" recordCount="1005" xr:uid="{D3331479-1EB6-49B7-B429-0378B84A2B42}">
  <cacheSource type="worksheet">
    <worksheetSource ref="A1:P1048576" sheet="MOCK_DATA (1)"/>
  </cacheSource>
  <cacheFields count="16">
    <cacheField name="Order ID" numFmtId="0">
      <sharedItems containsString="0" containsBlank="1" containsNumber="1" containsInteger="1" minValue="1" maxValue="1000"/>
    </cacheField>
    <cacheField name="Customer Name" numFmtId="0">
      <sharedItems containsBlank="1"/>
    </cacheField>
    <cacheField name="Product Brand" numFmtId="0">
      <sharedItems containsBlank="1"/>
    </cacheField>
    <cacheField name="Product Name" numFmtId="0">
      <sharedItems containsBlank="1"/>
    </cacheField>
    <cacheField name="Order Date" numFmtId="0">
      <sharedItems containsNonDate="0" containsDate="1" containsString="0" containsBlank="1" minDate="2024-12-01T00:00:00" maxDate="2025-01-20T00:00:00"/>
    </cacheField>
    <cacheField name="Region" numFmtId="49">
      <sharedItems containsBlank="1" count="5">
        <s v="East"/>
        <s v="South"/>
        <m/>
        <s v="North"/>
        <s v="West"/>
      </sharedItems>
    </cacheField>
    <cacheField name="Sales ()" numFmtId="2">
      <sharedItems containsString="0" containsBlank="1" containsNumber="1" minValue="1.08" maxValue="999.89" count="994">
        <n v="878.21"/>
        <n v="288.92"/>
        <n v="737.01"/>
        <n v="551.79"/>
        <n v="886.53"/>
        <n v="529.99"/>
        <n v="780.66"/>
        <n v="863.85"/>
        <n v="313.26"/>
        <n v="72.069999999999993"/>
        <n v="99.94"/>
        <n v="543.80999999999995"/>
        <n v="920.56"/>
        <n v="744.81"/>
        <n v="339.86"/>
        <n v="517.35"/>
        <n v="523.19000000000005"/>
        <n v="169.85"/>
        <n v="942.91"/>
        <n v="695.78"/>
        <n v="314.11"/>
        <n v="898.7"/>
        <n v="438"/>
        <n v="388.31"/>
        <n v="503.23"/>
        <n v="622.89"/>
        <n v="811.41"/>
        <n v="596.89"/>
        <n v="949.45"/>
        <n v="623.21"/>
        <n v="549.26"/>
        <n v="509.98"/>
        <n v="475.21"/>
        <n v="878.79"/>
        <n v="349.37"/>
        <n v="6.33"/>
        <n v="740.22"/>
        <n v="171.13"/>
        <n v="898.59"/>
        <n v="986.94"/>
        <n v="969.15"/>
        <n v="779.56"/>
        <n v="207.76"/>
        <n v="904.36"/>
        <n v="815.97"/>
        <n v="935.2"/>
        <n v="601.97"/>
        <n v="330.42"/>
        <n v="748.87"/>
        <n v="329.58"/>
        <n v="394.8"/>
        <n v="967.26"/>
        <n v="933.79"/>
        <n v="507.63"/>
        <n v="496.58"/>
        <n v="53.65"/>
        <n v="293.44"/>
        <n v="206.55"/>
        <n v="198.84"/>
        <n v="617.80999999999995"/>
        <n v="898.08"/>
        <n v="727.17"/>
        <n v="521.65"/>
        <n v="823.63"/>
        <n v="976.23"/>
        <n v="93.9"/>
        <n v="43.92"/>
        <n v="703.5"/>
        <n v="303.20999999999998"/>
        <n v="257.25"/>
        <n v="925.66"/>
        <n v="528.97"/>
        <n v="18.739999999999998"/>
        <n v="740.66"/>
        <n v="582.97"/>
        <n v="985.38"/>
        <n v="252.97"/>
        <n v="508.96"/>
        <n v="477.83"/>
        <n v="437.48"/>
        <n v="903.05"/>
        <n v="569.48"/>
        <n v="53.53"/>
        <n v="191.56"/>
        <n v="293.12"/>
        <n v="842.46"/>
        <n v="979.15"/>
        <n v="182.96"/>
        <n v="663.31"/>
        <n v="500.29"/>
        <n v="645.98"/>
        <n v="465.02"/>
        <n v="461.41"/>
        <n v="516.70000000000005"/>
        <n v="847.74"/>
        <n v="786.32"/>
        <n v="921.17"/>
        <n v="777.64"/>
        <n v="690.15"/>
        <n v="989.33"/>
        <n v="140.68"/>
        <n v="878.26"/>
        <n v="100.36"/>
        <n v="477.71"/>
        <n v="243.93"/>
        <n v="637.20000000000005"/>
        <n v="865.57"/>
        <n v="976.71"/>
        <n v="489.66"/>
        <n v="191.68"/>
        <n v="320.67"/>
        <n v="212.7"/>
        <n v="650.14"/>
        <n v="627.72"/>
        <n v="659.09"/>
        <n v="354.28"/>
        <n v="74.38"/>
        <n v="722.82"/>
        <n v="657.95"/>
        <n v="756.15"/>
        <n v="800.3"/>
        <n v="691.88"/>
        <n v="710.36"/>
        <n v="427.43"/>
        <n v="485.63"/>
        <n v="721.16"/>
        <n v="259.47000000000003"/>
        <n v="771.99"/>
        <n v="725"/>
        <n v="815.18"/>
        <n v="600.96"/>
        <n v="473.12"/>
        <n v="492.13"/>
        <n v="85.14"/>
        <n v="683.35"/>
        <n v="278.8"/>
        <n v="58.27"/>
        <n v="140.47999999999999"/>
        <n v="197.18"/>
        <n v="698.64"/>
        <n v="724.55"/>
        <n v="631.9"/>
        <n v="474.88"/>
        <n v="137.32"/>
        <n v="911.47"/>
        <n v="829.17"/>
        <n v="134.59"/>
        <n v="332.36"/>
        <n v="525.63"/>
        <n v="410.23"/>
        <n v="635.66999999999996"/>
        <n v="942.65"/>
        <n v="570.04999999999995"/>
        <n v="780.28"/>
        <n v="696.38"/>
        <n v="602.87"/>
        <n v="938.36"/>
        <n v="725.39"/>
        <n v="168.08"/>
        <n v="16.07"/>
        <n v="814.35"/>
        <n v="924.4"/>
        <n v="499.61"/>
        <n v="349.38"/>
        <n v="97.24"/>
        <n v="403.17"/>
        <n v="578.64"/>
        <n v="116.94"/>
        <n v="386.81"/>
        <n v="982.04"/>
        <n v="956.36"/>
        <n v="398.23"/>
        <n v="120.31"/>
        <n v="71.14"/>
        <n v="282.93"/>
        <n v="432.48"/>
        <n v="197.71"/>
        <n v="177.64"/>
        <n v="811.05"/>
        <n v="864"/>
        <n v="920.15"/>
        <n v="171.7"/>
        <n v="642.29999999999995"/>
        <n v="774.57"/>
        <n v="186.24"/>
        <n v="235.53"/>
        <n v="476.86"/>
        <n v="915.49"/>
        <n v="536.04"/>
        <n v="39.659999999999997"/>
        <n v="364.52"/>
        <n v="383.31"/>
        <n v="598.79"/>
        <n v="77.88"/>
        <n v="511.59"/>
        <n v="597.46"/>
        <n v="518.19000000000005"/>
        <n v="238.56"/>
        <n v="586.98"/>
        <n v="770.26"/>
        <n v="367.58"/>
        <n v="632.19000000000005"/>
        <n v="237.32"/>
        <n v="681.08"/>
        <n v="121.23"/>
        <n v="35.47"/>
        <n v="282.10000000000002"/>
        <n v="180.39"/>
        <n v="700.6"/>
        <n v="765.1"/>
        <n v="800.18"/>
        <n v="421.1"/>
        <n v="137.47999999999999"/>
        <n v="304.08999999999997"/>
        <n v="599.73"/>
        <n v="532.17999999999995"/>
        <n v="138.19"/>
        <n v="940.07"/>
        <n v="999.67"/>
        <n v="398.58"/>
        <n v="319.54000000000002"/>
        <n v="56.93"/>
        <n v="132.99"/>
        <n v="138.97999999999999"/>
        <n v="683.13"/>
        <n v="220.01"/>
        <n v="938.96"/>
        <n v="565.08000000000004"/>
        <n v="960.17"/>
        <n v="514.29999999999995"/>
        <n v="947.07"/>
        <n v="328.52"/>
        <n v="675.18"/>
        <n v="669.02"/>
        <n v="886.13"/>
        <n v="29.41"/>
        <n v="117.29"/>
        <n v="811.6"/>
        <n v="442.26"/>
        <n v="334.24"/>
        <n v="884.05"/>
        <n v="20.47"/>
        <n v="268.16000000000003"/>
        <n v="264.17"/>
        <n v="497.75"/>
        <n v="720.3"/>
        <n v="38.450000000000003"/>
        <n v="250.45"/>
        <n v="688.42"/>
        <n v="450.81"/>
        <n v="109.51"/>
        <n v="761.25"/>
        <n v="509.93"/>
        <n v="180.09"/>
        <n v="945.15"/>
        <n v="352.92"/>
        <n v="993.44"/>
        <n v="263.95999999999998"/>
        <n v="823.81"/>
        <n v="634.1"/>
        <n v="59.44"/>
        <n v="12.66"/>
        <n v="504.93"/>
        <n v="679"/>
        <n v="635.52"/>
        <n v="891.78"/>
        <n v="280.64999999999998"/>
        <n v="519.54999999999995"/>
        <n v="716.97"/>
        <n v="420.91"/>
        <n v="350.12"/>
        <n v="763.03"/>
        <n v="19.48"/>
        <n v="685.12"/>
        <n v="121.78"/>
        <n v="334.98"/>
        <n v="670.38"/>
        <n v="627.01"/>
        <n v="315.12"/>
        <n v="956.29"/>
        <n v="660.3"/>
        <n v="782.03"/>
        <n v="369.4"/>
        <n v="984.22"/>
        <n v="18.37"/>
        <n v="992.31"/>
        <n v="310.44"/>
        <n v="162.53"/>
        <n v="789.32"/>
        <n v="188.01"/>
        <n v="211.05"/>
        <n v="699.72"/>
        <n v="576.76"/>
        <n v="269.25"/>
        <n v="236.34"/>
        <n v="264.77"/>
        <n v="337.59"/>
        <n v="862.29"/>
        <n v="731.85"/>
        <n v="792.55"/>
        <n v="187.27"/>
        <n v="774.03"/>
        <n v="138.32"/>
        <n v="228.42"/>
        <n v="447.63"/>
        <n v="199.47"/>
        <n v="413.62"/>
        <n v="97.99"/>
        <n v="54.42"/>
        <n v="194.13"/>
        <n v="83.08"/>
        <n v="773.78"/>
        <n v="740.39"/>
        <n v="187.33"/>
        <n v="952.41"/>
        <n v="322.06"/>
        <n v="244.35"/>
        <n v="338.97"/>
        <n v="118.73"/>
        <n v="960.36"/>
        <n v="411.63"/>
        <n v="582.83000000000004"/>
        <n v="465.88"/>
        <n v="579.16"/>
        <n v="635.09"/>
        <n v="618"/>
        <n v="495.76"/>
        <n v="86.24"/>
        <n v="974.35"/>
        <n v="935.63"/>
        <n v="512.22"/>
        <n v="597.37"/>
        <n v="583.22"/>
        <n v="845.56"/>
        <n v="612.88"/>
        <n v="122.44"/>
        <n v="838.09"/>
        <n v="112.51"/>
        <n v="680.63"/>
        <n v="988.16"/>
        <n v="791.74"/>
        <n v="653.07000000000005"/>
        <n v="366.91"/>
        <n v="264.8"/>
        <n v="269.35000000000002"/>
        <n v="479.96"/>
        <n v="800.71"/>
        <n v="441.24"/>
        <n v="853.34"/>
        <n v="263.22000000000003"/>
        <n v="694.91"/>
        <n v="615.44000000000005"/>
        <n v="779.3"/>
        <n v="631.63"/>
        <n v="581.15"/>
        <n v="637.78"/>
        <n v="644.35"/>
        <n v="563.67999999999995"/>
        <n v="716.28"/>
        <n v="213.82"/>
        <n v="493.25"/>
        <n v="539.48"/>
        <n v="964.94"/>
        <n v="348.35"/>
        <n v="305.98"/>
        <n v="782.84"/>
        <n v="890.89"/>
        <n v="565.52"/>
        <n v="814.07"/>
        <n v="181.3"/>
        <n v="728.22"/>
        <n v="416.77"/>
        <n v="372.9"/>
        <n v="280.27999999999997"/>
        <n v="220.29"/>
        <n v="897.75"/>
        <n v="484.03"/>
        <n v="918.92"/>
        <n v="961.26"/>
        <n v="340.16"/>
        <n v="47.11"/>
        <n v="1.08"/>
        <n v="908.8"/>
        <n v="219.29"/>
        <n v="159.35"/>
        <n v="664.81"/>
        <n v="933.7"/>
        <n v="404.09"/>
        <n v="415.28"/>
        <n v="791.64"/>
        <n v="751.84"/>
        <n v="608.34"/>
        <n v="726.36"/>
        <n v="387.3"/>
        <n v="348.78"/>
        <n v="294.22000000000003"/>
        <n v="913.29"/>
        <n v="472.14"/>
        <n v="696.68"/>
        <n v="534.02"/>
        <n v="752.55"/>
        <n v="901.61"/>
        <n v="85.57"/>
        <n v="744.97"/>
        <n v="988.29"/>
        <n v="132.66999999999999"/>
        <n v="526.08000000000004"/>
        <n v="563.99"/>
        <n v="643.72"/>
        <n v="855.07"/>
        <n v="380.28"/>
        <n v="376.95"/>
        <n v="200.4"/>
        <n v="563.59"/>
        <n v="768.7"/>
        <n v="792.12"/>
        <n v="275.10000000000002"/>
        <n v="785.68"/>
        <n v="323.86"/>
        <n v="999.46"/>
        <n v="494.58"/>
        <n v="500.96"/>
        <n v="136.03"/>
        <n v="435.81"/>
        <n v="175.77"/>
        <n v="847.89"/>
        <n v="206"/>
        <n v="805.02"/>
        <n v="716.94"/>
        <n v="323.43"/>
        <n v="579.77"/>
        <n v="369.81"/>
        <n v="924.93"/>
        <n v="111.15"/>
        <n v="667.69"/>
        <n v="476.66"/>
        <n v="896.48"/>
        <n v="702.9"/>
        <n v="27.35"/>
        <n v="106.76"/>
        <n v="118.37"/>
        <n v="554.39"/>
        <n v="458.26"/>
        <n v="47.12"/>
        <n v="629.45000000000005"/>
        <n v="119.3"/>
        <n v="817.3"/>
        <n v="810.13"/>
        <n v="464.38"/>
        <n v="558.09"/>
        <n v="187"/>
        <n v="503.75"/>
        <n v="246.76"/>
        <n v="210.42"/>
        <n v="836.36"/>
        <n v="82.34"/>
        <n v="914.15"/>
        <n v="523.92999999999995"/>
        <n v="455.23"/>
        <n v="579.61"/>
        <n v="660.51"/>
        <n v="310.95"/>
        <n v="603.47"/>
        <n v="300.64999999999998"/>
        <n v="416.57"/>
        <n v="936.05"/>
        <n v="104.7"/>
        <n v="412.15"/>
        <n v="483.4"/>
        <n v="851.51"/>
        <n v="742.47"/>
        <n v="557.34"/>
        <n v="17.71"/>
        <n v="422.32"/>
        <n v="980.79"/>
        <n v="193.48"/>
        <n v="617.79"/>
        <n v="729.28"/>
        <n v="761.36"/>
        <n v="708.7"/>
        <n v="587.71"/>
        <n v="289.61"/>
        <n v="459.37"/>
        <n v="736.95"/>
        <n v="388.3"/>
        <n v="160.15"/>
        <n v="891.03"/>
        <n v="543.32000000000005"/>
        <n v="551.09"/>
        <n v="268.56"/>
        <n v="903.48"/>
        <n v="35.549999999999997"/>
        <n v="978.41"/>
        <n v="496.44"/>
        <n v="203.85"/>
        <n v="919.07"/>
        <n v="650.47"/>
        <n v="359.46"/>
        <n v="591.21"/>
        <n v="556.01"/>
        <n v="420.4"/>
        <n v="743.47"/>
        <n v="598.46"/>
        <n v="62.48"/>
        <n v="239.33"/>
        <n v="725.73"/>
        <n v="796.68"/>
        <n v="80.400000000000006"/>
        <n v="172.47"/>
        <n v="587.25"/>
        <n v="24.75"/>
        <n v="2.76"/>
        <n v="450.19"/>
        <n v="514.62"/>
        <n v="676.3"/>
        <n v="746.84"/>
        <n v="229.93"/>
        <n v="457.9"/>
        <n v="64.510000000000005"/>
        <n v="957.32"/>
        <n v="561.29999999999995"/>
        <n v="589.67999999999995"/>
        <n v="744.51"/>
        <n v="517.66999999999996"/>
        <n v="80.45"/>
        <n v="102.35"/>
        <n v="414.18"/>
        <n v="412.82"/>
        <n v="335.62"/>
        <n v="479.94"/>
        <n v="14.3"/>
        <n v="851.83"/>
        <n v="431.84"/>
        <n v="181.15"/>
        <n v="748.67"/>
        <n v="245.37"/>
        <n v="123.65"/>
        <n v="197.44"/>
        <n v="845.25"/>
        <n v="562.37"/>
        <n v="807.67"/>
        <n v="998.01"/>
        <n v="523.77"/>
        <n v="627.07000000000005"/>
        <n v="320.74"/>
        <n v="928.76"/>
        <n v="742.78"/>
        <n v="930.28"/>
        <n v="832.78"/>
        <n v="509.03"/>
        <n v="254.79"/>
        <n v="608.23"/>
        <n v="714.8"/>
        <n v="404.75"/>
        <n v="452.9"/>
        <n v="668.29"/>
        <n v="270.73"/>
        <n v="302.54000000000002"/>
        <n v="437.85"/>
        <n v="862.22"/>
        <n v="628.72"/>
        <n v="162.93"/>
        <n v="750.96"/>
        <n v="538.71"/>
        <n v="480.99"/>
        <n v="215.41"/>
        <n v="371.42"/>
        <n v="330.44"/>
        <n v="507.5"/>
        <n v="180.43"/>
        <n v="539.85"/>
        <n v="876.71"/>
        <n v="339.03"/>
        <n v="786.42"/>
        <n v="356.1"/>
        <n v="797.2"/>
        <n v="745.42"/>
        <n v="458.91"/>
        <n v="492.84"/>
        <n v="922.99"/>
        <n v="772.28"/>
        <n v="855.61"/>
        <n v="348.2"/>
        <n v="182.88"/>
        <n v="209.2"/>
        <n v="517.74"/>
        <n v="586.12"/>
        <n v="924.42"/>
        <n v="582.96"/>
        <n v="176.68"/>
        <n v="689.64"/>
        <n v="854.59"/>
        <n v="961.66"/>
        <n v="374.11"/>
        <n v="89.72"/>
        <n v="90.12"/>
        <n v="922.69"/>
        <n v="705.76"/>
        <n v="901.74"/>
        <n v="394.86"/>
        <n v="495.49"/>
        <n v="320.77"/>
        <n v="265.22000000000003"/>
        <n v="834.54"/>
        <n v="803.75"/>
        <n v="314.17"/>
        <n v="272.77999999999997"/>
        <n v="775.45"/>
        <n v="552.49"/>
        <n v="472.09"/>
        <n v="122.99"/>
        <n v="270.85000000000002"/>
        <n v="450.55"/>
        <n v="237.11"/>
        <n v="760.57"/>
        <n v="173.72"/>
        <n v="352.33"/>
        <n v="313.55"/>
        <n v="210.32"/>
        <n v="253.6"/>
        <n v="53.7"/>
        <n v="771.35"/>
        <n v="504.9"/>
        <n v="616.29999999999995"/>
        <n v="482.47"/>
        <n v="197.85"/>
        <n v="146.61000000000001"/>
        <n v="612.37"/>
        <n v="607.44000000000005"/>
        <n v="61.17"/>
        <n v="438.32"/>
        <n v="740.26"/>
        <n v="517.79"/>
        <n v="128.26"/>
        <n v="441.76"/>
        <n v="979.25"/>
        <n v="303.42"/>
        <n v="277.92"/>
        <n v="522.84"/>
        <n v="354.8"/>
        <n v="985.7"/>
        <n v="558.15"/>
        <n v="70.650000000000006"/>
        <n v="389.42"/>
        <n v="772.13"/>
        <n v="479.92"/>
        <n v="867.2"/>
        <n v="180.48"/>
        <n v="881.88"/>
        <n v="76.540000000000006"/>
        <n v="942.16"/>
        <n v="558.1"/>
        <n v="723.22"/>
        <n v="308.45999999999998"/>
        <n v="147.26"/>
        <n v="57.4"/>
        <n v="376.31"/>
        <n v="339.25"/>
        <n v="744.8"/>
        <n v="705.68"/>
        <n v="614.03"/>
        <n v="751.91"/>
        <n v="923.74"/>
        <n v="503.47"/>
        <n v="600.95000000000005"/>
        <n v="110.89"/>
        <n v="347.8"/>
        <n v="846.58"/>
        <n v="410.22"/>
        <n v="298.85000000000002"/>
        <n v="453.79"/>
        <n v="467.78"/>
        <n v="858.14"/>
        <n v="412.7"/>
        <n v="267.38"/>
        <n v="768.47"/>
        <n v="384.53"/>
        <n v="154.01"/>
        <n v="926.07"/>
        <n v="740.91"/>
        <n v="594.16"/>
        <n v="873.83"/>
        <n v="356.29"/>
        <n v="734.2"/>
        <n v="729.14"/>
        <n v="17.79"/>
        <n v="309.66000000000003"/>
        <n v="621.36"/>
        <n v="166.89"/>
        <n v="466.65"/>
        <n v="498.78"/>
        <n v="232.54"/>
        <n v="116.84"/>
        <n v="900.87"/>
        <n v="410.26"/>
        <n v="206.67"/>
        <n v="955.19"/>
        <n v="408.87"/>
        <n v="297.75"/>
        <n v="820.58"/>
        <n v="729.92"/>
        <n v="931.81"/>
        <n v="663.93"/>
        <n v="901.93"/>
        <n v="706.57"/>
        <n v="113.31"/>
        <n v="670.08"/>
        <n v="843.22"/>
        <n v="385.23"/>
        <n v="325.3"/>
        <n v="588.22"/>
        <n v="251.58"/>
        <n v="762.04"/>
        <n v="339.68"/>
        <n v="971.6"/>
        <n v="311.58"/>
        <n v="704.39"/>
        <n v="480.97"/>
        <n v="962.94"/>
        <n v="856.43"/>
        <n v="868.01"/>
        <n v="385.17"/>
        <n v="28.65"/>
        <n v="643.47"/>
        <n v="110.7"/>
        <n v="320.55"/>
        <n v="333.65"/>
        <n v="886.12"/>
        <n v="273.8"/>
        <n v="860.49"/>
        <n v="55.17"/>
        <n v="720.67"/>
        <n v="682.49"/>
        <n v="868.75"/>
        <n v="531.75"/>
        <n v="96.67"/>
        <n v="225.17"/>
        <n v="728.45"/>
        <n v="668.79"/>
        <n v="407.45"/>
        <n v="329.09"/>
        <n v="586.47"/>
        <n v="75.02"/>
        <n v="657.68"/>
        <n v="684.38"/>
        <n v="997.99"/>
        <n v="828.77"/>
        <n v="451.6"/>
        <n v="542.94000000000005"/>
        <n v="929.44"/>
        <n v="738.17"/>
        <n v="319.88"/>
        <n v="101.33"/>
        <n v="29.15"/>
        <n v="670.3"/>
        <n v="780.82"/>
        <n v="983.43"/>
        <n v="120.12"/>
        <n v="897.86"/>
        <n v="756.33"/>
        <n v="739.55"/>
        <n v="818.43"/>
        <n v="563.98"/>
        <n v="860.66"/>
        <n v="755.09"/>
        <n v="47.28"/>
        <n v="946.53"/>
        <n v="647.58000000000004"/>
        <n v="620.98"/>
        <n v="922.49"/>
        <n v="901.13"/>
        <n v="708.21"/>
        <n v="830.09"/>
        <n v="104.22"/>
        <n v="502.56"/>
        <n v="528.73"/>
        <n v="464.14"/>
        <n v="435.99"/>
        <n v="474.47"/>
        <n v="373.48"/>
        <n v="144.6"/>
        <n v="331.22"/>
        <n v="39.15"/>
        <n v="385.11"/>
        <n v="681.82"/>
        <n v="553.34"/>
        <n v="648.42999999999995"/>
        <n v="819.13"/>
        <n v="740.37"/>
        <n v="281.18"/>
        <n v="357.52"/>
        <n v="862.38"/>
        <n v="155.62"/>
        <n v="908.75"/>
        <n v="48.43"/>
        <n v="828.16"/>
        <n v="991.23"/>
        <n v="115.56"/>
        <n v="497.42"/>
        <n v="426.71"/>
        <n v="850.32"/>
        <n v="999.89"/>
        <n v="561.4"/>
        <n v="990.04"/>
        <n v="483.23"/>
        <n v="896.19"/>
        <n v="830.02"/>
        <n v="536.25"/>
        <n v="850.87"/>
        <n v="670.65"/>
        <n v="598.38"/>
        <n v="700.87"/>
        <n v="489.1"/>
        <n v="976.79"/>
        <n v="682.42"/>
        <n v="514.70000000000005"/>
        <n v="984.72"/>
        <n v="8.4700000000000006"/>
        <n v="912.3"/>
        <n v="298.08"/>
        <n v="77.53"/>
        <n v="867.52"/>
        <n v="245.26"/>
        <n v="953.72"/>
        <n v="32.909999999999997"/>
        <n v="851.8"/>
        <n v="328.53"/>
        <n v="484.72"/>
        <n v="138.91999999999999"/>
        <n v="692.54"/>
        <n v="431.78"/>
        <n v="61.78"/>
        <n v="759.42"/>
        <n v="456.99"/>
        <n v="74.37"/>
        <n v="942.43"/>
        <n v="818.09"/>
        <n v="784.18"/>
        <n v="879.79"/>
        <n v="308.12"/>
        <n v="8.09"/>
        <n v="561.44000000000005"/>
        <n v="503.78"/>
        <n v="435.05"/>
        <n v="399.09"/>
        <n v="623.09"/>
        <n v="257.69"/>
        <n v="905"/>
        <n v="112.9"/>
        <n v="925.93"/>
        <n v="366.46"/>
        <n v="235.35"/>
        <n v="364.61"/>
        <n v="180.83"/>
        <n v="130.94"/>
        <n v="416.06"/>
        <n v="367.97"/>
        <n v="194.8"/>
        <n v="8.92"/>
        <n v="269.20999999999998"/>
        <n v="532.91999999999996"/>
        <n v="795.11"/>
        <n v="640.47"/>
        <n v="461.15"/>
        <n v="397.73"/>
        <n v="726.16"/>
        <n v="361.89"/>
        <n v="485.47"/>
        <n v="743.99"/>
        <n v="724.04"/>
        <n v="117.39"/>
        <n v="155.96"/>
        <n v="763.7"/>
        <n v="334.32"/>
        <n v="839.16"/>
        <n v="483.05"/>
        <n v="357.78"/>
        <n v="587"/>
        <n v="359.37"/>
        <n v="984.02"/>
        <n v="831.79"/>
        <n v="347.35"/>
        <n v="23.58"/>
        <n v="534.23"/>
        <n v="380.17"/>
        <n v="202.73"/>
        <n v="442.32"/>
        <n v="717.97"/>
        <n v="202.49"/>
        <n v="76.16"/>
        <n v="547.44000000000005"/>
        <n v="379.7"/>
        <n v="581.5"/>
        <n v="763.57"/>
        <n v="269.06"/>
        <n v="899.36"/>
        <n v="545.86"/>
        <n v="803.73"/>
        <n v="222.52"/>
        <n v="684.37"/>
        <n v="427.3"/>
        <n v="969.24"/>
        <n v="255.39"/>
        <n v="339.93"/>
        <n v="27.31"/>
        <n v="313.98"/>
        <n v="705.1"/>
        <n v="943.13"/>
        <n v="797.88"/>
        <n v="325.45"/>
        <n v="866.55"/>
        <n v="14.54"/>
        <n v="321.07"/>
        <n v="9.9700000000000006"/>
        <n v="425.97"/>
        <n v="587.07000000000005"/>
        <n v="233.53"/>
        <n v="474.06"/>
        <n v="468.12"/>
        <n v="306.95"/>
        <n v="400.27"/>
        <n v="10.83"/>
        <n v="354.71"/>
        <n v="140.62"/>
        <n v="178.54"/>
        <n v="329.74"/>
        <n v="10.57"/>
        <n v="21.09"/>
        <n v="40.21"/>
        <n v="798.87"/>
        <n v="799.85"/>
        <n v="702.26"/>
        <n v="34.380000000000003"/>
        <n v="584.88"/>
        <n v="429.7"/>
        <n v="46.82"/>
        <n v="362.3"/>
        <n v="42.89"/>
        <n v="987.37"/>
        <n v="343.29"/>
        <n v="152.56"/>
        <n v="104.79"/>
        <n v="671.99"/>
        <n v="327.24"/>
        <n v="163.5"/>
        <n v="737.91"/>
        <n v="293.25"/>
        <n v="405.36"/>
        <n v="26.7"/>
        <n v="140.43"/>
        <n v="1.1499999999999999"/>
        <n v="777.44"/>
        <n v="222.04"/>
        <n v="473.7"/>
        <n v="255.98"/>
        <n v="230.92"/>
        <n v="924.92"/>
        <n v="593.45000000000005"/>
        <n v="973.87"/>
        <n v="238.73"/>
        <n v="409.61"/>
        <n v="434.05"/>
        <n v="668.23"/>
        <n v="580.57000000000005"/>
        <n v="407.23"/>
        <n v="327.47000000000003"/>
        <n v="743.82"/>
        <n v="923.06"/>
        <n v="856.15"/>
        <n v="584.1"/>
        <n v="227.68"/>
        <n v="422.6"/>
        <n v="912.41"/>
        <n v="309.67"/>
        <n v="524.54999999999995"/>
        <n v="973.05"/>
        <n v="704.02"/>
        <n v="40.18"/>
        <n v="469.91"/>
        <n v="620.48"/>
        <n v="482.97"/>
        <n v="318.32"/>
        <n v="704.33"/>
        <n v="926.83"/>
        <n v="250.14"/>
        <n v="668.84"/>
        <n v="855.77"/>
        <n v="132.38"/>
        <n v="847.35"/>
        <n v="183.91"/>
        <n v="312.43"/>
        <n v="774"/>
        <n v="19.32"/>
        <m/>
      </sharedItems>
    </cacheField>
    <cacheField name="Quantity" numFmtId="0">
      <sharedItems containsString="0" containsBlank="1" containsNumber="1" containsInteger="1" minValue="1" maxValue="15"/>
    </cacheField>
    <cacheField name="Discount (%)" numFmtId="0">
      <sharedItems containsString="0" containsBlank="1" containsNumber="1" containsInteger="1" minValue="0" maxValue="20"/>
    </cacheField>
    <cacheField name="Profit ()" numFmtId="164">
      <sharedItems containsString="0" containsBlank="1" containsNumber="1" minValue="0.09" maxValue="499.43"/>
    </cacheField>
    <cacheField name="sales round" numFmtId="1">
      <sharedItems containsString="0" containsBlank="1" containsNumber="1" containsInteger="1" minValue="1" maxValue="1000"/>
    </cacheField>
    <cacheField name="profit round" numFmtId="0">
      <sharedItems containsString="0" containsBlank="1" containsNumber="1" minValue="0.09" maxValue="499.43"/>
    </cacheField>
    <cacheField name="sales roundup" numFmtId="1">
      <sharedItems containsString="0" containsBlank="1" containsNumber="1" containsInteger="1" minValue="2" maxValue="1000"/>
    </cacheField>
    <cacheField name="profit round up" numFmtId="0">
      <sharedItems containsString="0" containsBlank="1" containsNumber="1" containsInteger="1" minValue="1" maxValue="500"/>
    </cacheField>
    <cacheField name="revenue" numFmtId="0">
      <sharedItems containsString="0" containsBlank="1" containsNumber="1" minValue="2.76" maxValue="4002971.8499999992"/>
    </cacheField>
    <cacheField name=" discounted sales" numFmtId="0">
      <sharedItems containsString="0" containsBlank="1" containsNumber="1" minValue="0.92880000000000007" maxValue="458315.560100000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RNAMBAL" refreshedDate="45683.855274074071" createdVersion="8" refreshedVersion="8" minRefreshableVersion="3" recordCount="1001" xr:uid="{7B66E75E-229E-46B7-8A30-2E136B172873}">
  <cacheSource type="worksheet">
    <worksheetSource ref="A1:P1002" sheet="MOCK_DATA (1)"/>
  </cacheSource>
  <cacheFields count="16">
    <cacheField name="Order ID" numFmtId="0">
      <sharedItems containsString="0" containsBlank="1" containsNumber="1" containsInteger="1" minValue="1" maxValue="1000"/>
    </cacheField>
    <cacheField name="Customer Name" numFmtId="0">
      <sharedItems containsBlank="1"/>
    </cacheField>
    <cacheField name="Product Brand" numFmtId="0">
      <sharedItems containsBlank="1"/>
    </cacheField>
    <cacheField name="Product Name" numFmtId="0">
      <sharedItems containsBlank="1" count="6">
        <s v="Office Chair"/>
        <s v="Smartphone"/>
        <s v="Microwave Oven"/>
        <s v="Laptop"/>
        <m/>
        <s v="Winter Jacket"/>
      </sharedItems>
    </cacheField>
    <cacheField name="Order Date" numFmtId="0">
      <sharedItems containsNonDate="0" containsDate="1" containsString="0" containsBlank="1" minDate="2024-12-01T00:00:00" maxDate="2025-01-20T00:00:00"/>
    </cacheField>
    <cacheField name="Region" numFmtId="49">
      <sharedItems containsBlank="1" count="5">
        <s v="East"/>
        <s v="South"/>
        <m/>
        <s v="North"/>
        <s v="West"/>
      </sharedItems>
    </cacheField>
    <cacheField name="Sales ()" numFmtId="2">
      <sharedItems containsString="0" containsBlank="1" containsNumber="1" minValue="1.08" maxValue="999.89"/>
    </cacheField>
    <cacheField name="Quantity" numFmtId="0">
      <sharedItems containsString="0" containsBlank="1" containsNumber="1" containsInteger="1" minValue="1" maxValue="15"/>
    </cacheField>
    <cacheField name="Discount (%)" numFmtId="0">
      <sharedItems containsString="0" containsBlank="1" containsNumber="1" containsInteger="1" minValue="0" maxValue="20"/>
    </cacheField>
    <cacheField name="Profit ()" numFmtId="164">
      <sharedItems containsSemiMixedTypes="0" containsString="0" containsNumber="1" minValue="0.09" maxValue="251287.93999999983"/>
    </cacheField>
    <cacheField name="sales round" numFmtId="1">
      <sharedItems containsString="0" containsBlank="1" containsNumber="1" containsInteger="1" minValue="1" maxValue="1000"/>
    </cacheField>
    <cacheField name="profit round" numFmtId="2">
      <sharedItems containsString="0" containsBlank="1" containsNumber="1" minValue="0.09" maxValue="499.43"/>
    </cacheField>
    <cacheField name="sales roundup" numFmtId="1">
      <sharedItems containsString="0" containsBlank="1" containsNumber="1" containsInteger="1" minValue="2" maxValue="1000"/>
    </cacheField>
    <cacheField name="profit round up" numFmtId="0">
      <sharedItems containsString="0" containsBlank="1" containsNumber="1" containsInteger="1" minValue="1" maxValue="500"/>
    </cacheField>
    <cacheField name="revenue" numFmtId="0">
      <sharedItems containsSemiMixedTypes="0" containsString="0" containsNumber="1" minValue="2.76" maxValue="4002971.8499999992"/>
    </cacheField>
    <cacheField name=" discounted sales" numFmtId="0">
      <sharedItems containsSemiMixedTypes="0" containsString="0" containsNumber="1" minValue="0.92880000000000007" maxValue="458315.560100000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RNAMBAL" refreshedDate="45683.868538078706" createdVersion="8" refreshedVersion="8" minRefreshableVersion="3" recordCount="1001" xr:uid="{56A482E2-579E-4757-B92C-0C63F2EFBEA6}">
  <cacheSource type="worksheet">
    <worksheetSource ref="A1:Q1002" sheet="MOCK_DATA (1)"/>
  </cacheSource>
  <cacheFields count="20">
    <cacheField name="Order ID" numFmtId="0">
      <sharedItems containsString="0" containsBlank="1" containsNumber="1" containsInteger="1" minValue="1" maxValue="1000" count="100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m/>
      </sharedItems>
    </cacheField>
    <cacheField name="Customer Name" numFmtId="0">
      <sharedItems containsBlank="1" count="1001">
        <s v="Randi Kinvan"/>
        <s v="Isadore Slarke"/>
        <s v="Isa Shevlin"/>
        <s v="Joshuah Wharram"/>
        <s v="Corabelle Haining"/>
        <s v="Adella Frith"/>
        <s v="Averill Bull"/>
        <s v="Emeline McAndrew"/>
        <s v="Alica Sawyer"/>
        <s v="Ingrid Billows"/>
        <s v="Luciano Clayborn"/>
        <s v="Barclay Perkins"/>
        <s v="Benetta Dyball"/>
        <s v="Karel Bernade"/>
        <s v="Mattias Ginn"/>
        <s v="Danyelle Janks"/>
        <s v="Anjanette Chastaing"/>
        <s v="Abdel Dunkersley"/>
        <s v="Jean Givens"/>
        <s v="Dal Gillooly"/>
        <s v="Sanson Iacapucci"/>
        <s v="Gustave Milborn"/>
        <s v="Guthry Moutray Read"/>
        <s v="Chic Filpi"/>
        <s v="Livia O'Farris"/>
        <s v="Herold Siggers"/>
        <s v="Mellie Gaddie"/>
        <s v="Gradeigh Degg"/>
        <s v="Hayley Shervil"/>
        <s v="Maribelle Otham"/>
        <s v="Horacio Wharton"/>
        <s v="Zak Helks"/>
        <s v="Stella Vivien"/>
        <s v="Tera Lockless"/>
        <s v="Neila Dormer"/>
        <s v="Monro Ivankin"/>
        <s v="Geno Snalom"/>
        <s v="Alexandr Frayne"/>
        <s v="Hinda Beecroft"/>
        <s v="Hillier Fist"/>
        <s v="Lowe Readwin"/>
        <s v="Merrill Touhig"/>
        <s v="Erich Pietrowski"/>
        <s v="Tedie Kelley"/>
        <s v="Elden Wands"/>
        <s v="Melony Keuntje"/>
        <s v="Marnia Carik"/>
        <s v="Waylin Sawdon"/>
        <s v="Florella Thorby"/>
        <s v="Yance Ksandra"/>
        <s v="Leese Schulke"/>
        <s v="Elisabeth Mohammed"/>
        <s v="Brenna Troman"/>
        <s v="Blaine Hellewell"/>
        <s v="Giff Backler"/>
        <s v="Mano Emmert"/>
        <s v="Roselin Warcop"/>
        <s v="Roxane Epsley"/>
        <s v="Bucky Jeppe"/>
        <s v="Dee dee Richter"/>
        <s v="Glendon Bending"/>
        <s v="Flossie Snawdon"/>
        <s v="Evin Druhan"/>
        <s v="Zorine Lowden"/>
        <s v="Kerk Lantiff"/>
        <s v="Kaitlynn Mapes"/>
        <s v="Melodie Slessor"/>
        <s v="Cordell Swin"/>
        <s v="Aurea Witheridge"/>
        <s v="Beryl Wilsee"/>
        <s v="Barbi Lynes"/>
        <s v="Kincaid Bourhill"/>
        <s v="Jess Thurling"/>
        <s v="Roderic Scotland"/>
        <s v="Delcina Flaubert"/>
        <s v="Giorgia Testin"/>
        <s v="Levi Harriman"/>
        <s v="Web Eckford"/>
        <s v="Halette Kevern"/>
        <s v="Elyn Daines"/>
        <s v="Lucine Lanney"/>
        <s v="Walden Whitton"/>
        <s v="Conchita Verbrugghen"/>
        <s v="Astrid Begwell"/>
        <s v="Brendan Mannin"/>
        <s v="Glory Veale"/>
        <s v="Joe Fulep"/>
        <s v="Mable Esom"/>
        <s v="Elizabeth Boord"/>
        <s v="Freeland Simonetto"/>
        <s v="Dorian Bierman"/>
        <s v="Tiebold Donnett"/>
        <s v="Lazar Bossom"/>
        <s v="Pietrek Adey"/>
        <s v="Mickie Bownass"/>
        <s v="Cynde Limming"/>
        <s v="Kaleb Copes"/>
        <s v="Benn Midghall"/>
        <s v="Tova Bourgourd"/>
        <s v="Gracie Jamot"/>
        <s v="Kessia Riteley"/>
        <s v="Happy Vinker"/>
        <s v="Charil Ivison"/>
        <s v="Garry Sharrock"/>
        <s v="Bond Simkiss"/>
        <s v="Krissie Kippen"/>
        <s v="Jule Weedon"/>
        <s v="Neile Jakubovski"/>
        <s v="Barney Gartside"/>
        <s v="Quincey Janes"/>
        <s v="Rand Jakoviljevic"/>
        <s v="Dorothy McGettrick"/>
        <s v="Igor Mogey"/>
        <s v="Hube Meeke"/>
        <s v="Vina Anthill"/>
        <s v="Burch Inett"/>
        <s v="Birgit Kurton"/>
        <s v="Harli Bravey"/>
        <s v="Ivie Anglin"/>
        <s v="Atlanta Solway"/>
        <s v="Ernest Tincombe"/>
        <s v="Barbe Hedworth"/>
        <s v="Brad Jukes"/>
        <s v="Melony Mervyn"/>
        <s v="Latia Baigent"/>
        <s v="Jeremie Wannop"/>
        <s v="Sergent Titmuss"/>
        <s v="Tandy Kinder"/>
        <s v="Dino Bodega"/>
        <s v="Heinrick Megarry"/>
        <s v="Aldwin Wanklyn"/>
        <s v="Vitia Legg"/>
        <s v="Saudra Towell"/>
        <s v="Renaud Yurkiewicz"/>
        <s v="Melonie Le Huquet"/>
        <s v="Yehudi Scorah"/>
        <s v="Dannie Mose"/>
        <s v="Jacquette Kinningley"/>
        <s v="Cosetta Worboys"/>
        <s v="Claudine Milesap"/>
        <s v="Germaine Twitchett"/>
        <s v="Lanita Gouly"/>
        <s v="Flora Yetman"/>
        <s v="Aldis Rubinovici"/>
        <s v="Rodd Rangell"/>
        <s v="Andi Steckings"/>
        <s v="Cheryl Copo"/>
        <s v="Alaric Bilsborrow"/>
        <s v="Theodoric Begg"/>
        <s v="Joseito Maillard"/>
        <s v="Kerrill Parsell"/>
        <s v="Coralyn Grishunin"/>
        <s v="Kirk Davet"/>
        <s v="Leonore Darycott"/>
        <s v="Loree Guyonneau"/>
        <s v="Aaren Wilbor"/>
        <s v="Tomi Mordey"/>
        <s v="Hobie Stanbrooke"/>
        <s v="Roanna Found"/>
        <s v="Udall Farry"/>
        <s v="Perceval Simecek"/>
        <s v="Sybila Prestidge"/>
        <s v="Melba Record"/>
        <s v="Winston Beatty"/>
        <s v="Cyndie Gouch"/>
        <s v="Neilla Stops"/>
        <s v="Letti Linnane"/>
        <s v="Kariotta Camocke"/>
        <s v="Teresa Cowtherd"/>
        <s v="Becca Feldbrin"/>
        <s v="Dael Heersma"/>
        <s v="Aguste Matthiae"/>
        <s v="Abey Iacoboni"/>
        <s v="Janifer Mountlow"/>
        <s v="Fayre Braxton"/>
        <s v="Guilbert Castanares"/>
        <s v="Emanuele Gosnay"/>
        <s v="Stefania Manger"/>
        <s v="Jozef Celloni"/>
        <s v="Kiley Hullot"/>
        <s v="Jay Paskins"/>
        <s v="Tonnie Cardello"/>
        <s v="Burtie Jeffels"/>
        <s v="Wakefield Wattingham"/>
        <s v="Faulkner Mapletoft"/>
        <s v="Cozmo McGonigal"/>
        <s v="Nicolea Mougeot"/>
        <s v="Inge Kellen"/>
        <s v="Graham Tiron"/>
        <s v="Saundra Spybey"/>
        <s v="Blondie Pinel"/>
        <s v="Meris Pover"/>
        <s v="Harlen Marzellano"/>
        <s v="Polly Rushbury"/>
        <s v="Marika Cousin"/>
        <s v="Vite Petersen"/>
        <s v="Locke Scotti"/>
        <s v="Lauralee Dikelin"/>
        <s v="Estrella Webland"/>
        <s v="Morris Ashlin"/>
        <s v="Grace Bottrell"/>
        <s v="Rourke Ancliffe"/>
        <s v="Conrad Vibert"/>
        <s v="Nickolas Firle"/>
        <s v="Harlene Flinders"/>
        <s v="Katya Liles"/>
        <s v="Gordy Sanja"/>
        <s v="Kelbee Tizzard"/>
        <s v="Stanfield Romi"/>
        <s v="Persis Woodrough"/>
        <s v="Fern Josilevich"/>
        <s v="Dickie McCrisken"/>
        <s v="Ruy Collumbell"/>
        <s v="Benson Prujean"/>
        <s v="Dorine Coogan"/>
        <s v="Genna Hansod"/>
        <s v="Nil Vila"/>
        <s v="Rouvin Langrick"/>
        <s v="Colene Tracey"/>
        <s v="Archie Jutson"/>
        <s v="Karita Borne"/>
        <s v="Arlen Lisle"/>
        <s v="Dulcy Trounson"/>
        <s v="Berenice Brahms"/>
        <s v="Stafani Jope"/>
        <s v="Maxi Corain"/>
        <s v="Tiff Shimony"/>
        <s v="Kirstyn Casale"/>
        <s v="Ganny Gowrie"/>
        <s v="Denna Blagden"/>
        <s v="Alden Isac"/>
        <s v="Darrick Ingles"/>
        <s v="Idette Menghi"/>
        <s v="Jerome Sandom"/>
        <s v="Dosi Palphreyman"/>
        <s v="Conan Worboys"/>
        <s v="Elbert Jakubovics"/>
        <s v="Ilyse Dunsmuir"/>
        <s v="Franzen Facey"/>
        <s v="Hillyer Bedo"/>
        <s v="Barbie Hemmingway"/>
        <s v="Chrysler Stanbrooke"/>
        <s v="Kiley de Marco"/>
        <s v="Booth McElvogue"/>
        <s v="John Bunston"/>
        <s v="Harri Corsar"/>
        <s v="Nils Goodboddy"/>
        <s v="Lia McDyer"/>
        <s v="Hyman Marcome"/>
        <s v="Rutherford Brugden"/>
        <s v="Gertruda Symmons"/>
        <s v="Elmore Bette"/>
        <s v="Barthel Addey"/>
        <s v="Etienne Keble"/>
        <s v="Reinwald Digan"/>
        <s v="Rahal Pierton"/>
        <s v="Madelin Dunley"/>
        <s v="Elmira Burren"/>
        <s v="Tanhya Presshaugh"/>
        <s v="Romola Deguara"/>
        <s v="Alma Purkins"/>
        <s v="Cyndi Walklot"/>
        <s v="Jenifer Derges"/>
        <s v="Abrahan Kepp"/>
        <s v="Worthington McFfaden"/>
        <s v="Henry McPhee"/>
        <s v="Sullivan Lesor"/>
        <s v="Evanne Tailour"/>
        <s v="Beverlie Dowman"/>
        <s v="Timi Northeast"/>
        <s v="Patrice Ferraretto"/>
        <s v="Kissie Buckingham"/>
        <s v="Denys Pinel"/>
        <s v="Douglas Hagwood"/>
        <s v="Iris Wallworth"/>
        <s v="Josy Danev"/>
        <s v="Brenda Brimley"/>
        <s v="Goldina Zohrer"/>
        <s v="Alidia Plumstead"/>
        <s v="Monica Troke"/>
        <s v="Amelina De La Salle"/>
        <s v="Maighdiln Wooland"/>
        <s v="Buddy Glencross"/>
        <s v="Estel Caile"/>
        <s v="Marlena Denslow"/>
        <s v="Sloan Tyrwhitt"/>
        <s v="Lennie Brownsall"/>
        <s v="Gustav Gandrich"/>
        <s v="Simona Lowder"/>
        <s v="Zara Gallyon"/>
        <s v="Quentin Ilyasov"/>
        <s v="Ezechiel Holdforth"/>
        <s v="Brooke Overlow"/>
        <s v="Mace Rathborne"/>
        <s v="Riane Kilgallen"/>
        <s v="Mikkel Gilliver"/>
        <s v="Langston Vanshin"/>
        <s v="Lorens MacElane"/>
        <s v="Mose Gores"/>
        <s v="Etienne Konmann"/>
        <s v="Alaine Whightman"/>
        <s v="Bernelle Cristofano"/>
        <s v="Franciska Kliche"/>
        <s v="Ase Wookey"/>
        <s v="Erina Arch"/>
        <s v="Jilli McRobb"/>
        <s v="Donovan Perryman"/>
        <s v="Duncan Dahlbom"/>
        <s v="Rudiger Lauxmann"/>
        <s v="Carri Measom"/>
        <s v="Sunny Asty"/>
        <s v="Edee Broadberry"/>
        <s v="Miriam Duffie"/>
        <s v="Westbrooke Tregenza"/>
        <s v="Roselia Shirland"/>
        <s v="Cordell Jamrowicz"/>
        <s v="Dinnie Mingardi"/>
        <s v="Mindy Dyshart"/>
        <s v="Earle Hevey"/>
        <s v="Lyda Parken"/>
        <s v="Tiebout Proback"/>
        <s v="Penny Whiteway"/>
        <s v="Carmelia Cracker"/>
        <s v="Evangeline Lugden"/>
        <s v="Jeanna Scrowby"/>
        <s v="Laetitia Keets"/>
        <s v="Jenn Menauteau"/>
        <s v="Hieronymus Ferrillio"/>
        <s v="Agatha Crux"/>
        <s v="Alisha Fawthorpe"/>
        <s v="Katrina Marnes"/>
        <s v="Danette Aseef"/>
        <s v="Lucila Severns"/>
        <s v="Fee Phizacklea"/>
        <s v="Mathilda Cardno"/>
        <s v="Loella McCrachen"/>
        <s v="Cory Bruckenthal"/>
        <s v="Cobbie Scoggins"/>
        <s v="Wini Gent"/>
        <s v="Sybil Ostick"/>
        <s v="Vachel Wellwood"/>
        <s v="Sauncho Lambot"/>
        <s v="Billye Etteridge"/>
        <s v="Brandais Blacklock"/>
        <s v="Gaile Petrescu"/>
        <s v="Geoff Logg"/>
        <s v="Heriberto Garritley"/>
        <s v="Wilfred Castano"/>
        <s v="Milo Craig"/>
        <s v="Max Di Frisco"/>
        <s v="Catherin Van Rembrandt"/>
        <s v="Becka Higbin"/>
        <s v="Wenona Swatheridge"/>
        <s v="Wyatan McLanachan"/>
        <s v="Amii Edscer"/>
        <s v="Alisa Acton"/>
        <s v="Giovanna Buttwell"/>
        <s v="Demetre Rivenzon"/>
        <s v="Dareen Friary"/>
        <s v="Gay Crocker"/>
        <s v="Cathee Dunbobbin"/>
        <s v="Demetria Hayden"/>
        <s v="Emilio Kernley"/>
        <s v="Valma Messingham"/>
        <s v="Myrwyn Strowan"/>
        <s v="Kandy Wisniowski"/>
        <s v="Jorrie Lomasna"/>
        <s v="Editha Tatem"/>
        <s v="Harry Ballintyne"/>
        <s v="Lanna Tubble"/>
        <s v="Oby Ledeker"/>
        <s v="Nevil Croyser"/>
        <s v="Sergent Cokely"/>
        <s v="Jobye Poley"/>
        <s v="Florence Doumer"/>
        <s v="Monah Breem"/>
        <s v="Ingaberg Barensky"/>
        <s v="Millisent Philip"/>
        <s v="Chaddy MacKaig"/>
        <s v="Cecily Thayre"/>
        <s v="Lennard Feldberg"/>
        <s v="Berkeley Trewhela"/>
        <s v="Olivero Angus"/>
        <s v="Lib McClarence"/>
        <s v="Boone Pendrich"/>
        <s v="Edee Rackley"/>
        <s v="Parnell Bolitho"/>
        <s v="Eli Koopman"/>
        <s v="Kathi Kort"/>
        <s v="Lyell Hebron"/>
        <s v="Kailey Painter"/>
        <s v="Jessika Genery"/>
        <s v="Farlee Callister"/>
        <s v="Winnifred Ingerfield"/>
        <s v="Corbin Wathall"/>
        <s v="Dietrich De Carlo"/>
        <s v="Raymund Sowter"/>
        <s v="Joachim Cheavin"/>
        <s v="Cassandre McCarry"/>
        <s v="Ole Escritt"/>
        <s v="Ryley Ashton"/>
        <s v="Gauthier Meggison"/>
        <s v="Bill Morican"/>
        <s v="Layton Domico"/>
        <s v="Celinda Bamborough"/>
        <s v="Chiquia Philipot"/>
        <s v="Pietra Wakes"/>
        <s v="Clotilda Cake"/>
        <s v="Garrott Boshers"/>
        <s v="Raine Trime"/>
        <s v="Clari Feeham"/>
        <s v="Corenda Flanne"/>
        <s v="Raynard Rentoll"/>
        <s v="Buck Jorat"/>
        <s v="Ambros Willimott"/>
        <s v="Lanie Ritchman"/>
        <s v="Dyna Doleman"/>
        <s v="Krista Lorrimer"/>
        <s v="Belinda Wyvill"/>
        <s v="Nonnah Screas"/>
        <s v="Hamish Hanvey"/>
        <s v="Martguerita Fright"/>
        <s v="Rickert Shearsby"/>
        <s v="Ulrika Paver"/>
        <s v="Maureene O'Lenechan"/>
        <s v="Tremain Raggatt"/>
        <s v="Rowland Ackery"/>
        <s v="Micki Stoll"/>
        <s v="Aline Banford"/>
        <s v="Aldus Dunkerly"/>
        <s v="Jewel Bumpass"/>
        <s v="Nady Thomen"/>
        <s v="Maxwell Stenner"/>
        <s v="Ebenezer Fenning"/>
        <s v="Halli Brangan"/>
        <s v="Abbie Fibbitts"/>
        <s v="Delphinia Loddon"/>
        <s v="Savina Pinchen"/>
        <s v="Court Duckering"/>
        <s v="Verine Hodgen"/>
        <s v="Maire Mochan"/>
        <s v="Lilas Neave"/>
        <s v="Damiano Asmus"/>
        <s v="Carlyn Scamerden"/>
        <s v="Aura Golborne"/>
        <s v="Padraic Mudle"/>
        <s v="Mildrid Lantoph"/>
        <s v="Marylynne Bilsford"/>
        <s v="Ingaborg Physick"/>
        <s v="Laurel Fehner"/>
        <s v="Laryssa Brackpool"/>
        <s v="Denney Shovlin"/>
        <s v="Ofelia Eubank"/>
        <s v="Lazar Hunnawill"/>
        <s v="Christiana Tabbernor"/>
        <s v="Maryl Hollyar"/>
        <s v="Torey Meechan"/>
        <s v="Sophey Livingston"/>
        <s v="Cleavland Maso"/>
        <s v="Tiphany Esche"/>
        <s v="Simonne Phillot"/>
        <s v="Joachim Benez"/>
        <s v="Leanor Stodit"/>
        <s v="Lenore Folan"/>
        <s v="Taddeo Lahrs"/>
        <s v="Harwilll Steanyng"/>
        <s v="Stella Cruce"/>
        <s v="Florentia Burhouse"/>
        <s v="Cletus Longrigg"/>
        <s v="Siana Kornilov"/>
        <s v="Hanna Waleran"/>
        <s v="Carie Stoggles"/>
        <s v="Karlan Bilton"/>
        <s v="Mareah Close"/>
        <s v="Elmer Myhan"/>
        <s v="Kelila Scimonelli"/>
        <s v="Lodovico Coldbathe"/>
        <s v="Nomi Westcot"/>
        <s v="Alisha Ottewill"/>
        <s v="Ajay Glynn"/>
        <s v="Daryl Bricksey"/>
        <s v="Giselle Lotwich"/>
        <s v="Dilan Theuss"/>
        <s v="Atalanta Hulle"/>
        <s v="Cherice Camilleri"/>
        <s v="Krissy Barford"/>
        <s v="Maurits Parnaby"/>
        <s v="Finlay Dymick"/>
        <s v="Josepha Wayman"/>
        <s v="Colas Browne"/>
        <s v="Ellsworth Drowsfield"/>
        <s v="Madelon Buckberry"/>
        <s v="Rachele Misken"/>
        <s v="Carson Hynes"/>
        <s v="Parrnell Maggorini"/>
        <s v="Jeannie Feast"/>
        <s v="Celene Kardos-Stowe"/>
        <s v="Eliot Caddies"/>
        <s v="Whitby Ivery"/>
        <s v="Delcine Mynard"/>
        <s v="Donn Flemmich"/>
        <s v="Adara Lanmeid"/>
        <s v="Ulberto Thomazet"/>
        <s v="Madelene Ferriman"/>
        <s v="Francisca Benwell"/>
        <s v="Claudette Rehn"/>
        <s v="Alameda Carayol"/>
        <s v="Godiva Heaps"/>
        <s v="Stanfield Limpricht"/>
        <s v="Sibby Wybourne"/>
        <s v="Alejoa Strute"/>
        <s v="Rod Graysmark"/>
        <s v="Zola Blais"/>
        <s v="Gusta Lawles"/>
        <s v="Trueman Pooke"/>
        <s v="Michael Stefi"/>
        <s v="Giles Robbs"/>
        <s v="Mara Sackler"/>
        <s v="Correna Mangham"/>
        <s v="Quint Melendez"/>
        <s v="Josephine Faunch"/>
        <s v="Reggy Wikey"/>
        <s v="Elbert Lilford"/>
        <s v="Garvey Kinsey"/>
        <s v="Kipp Filipyev"/>
        <s v="Fernando Oxbie"/>
        <s v="Jen Minchinton"/>
        <s v="Fran Wheelband"/>
        <s v="Bren Crann"/>
        <s v="Jsandye Aldcorn"/>
        <s v="Sigismundo Poynser"/>
        <s v="Faunie Chidler"/>
        <s v="Westbrook Kitchiner"/>
        <s v="Izak Fontaine"/>
        <s v="Dorelle Hadaway"/>
        <s v="Jerald Barwise"/>
        <s v="Camella McKibben"/>
        <s v="Lizzie Raftery"/>
        <s v="Devy Lindeman"/>
        <s v="Jacinta Addionizio"/>
        <s v="Paloma McNuff"/>
        <s v="Malchy Phillipson"/>
        <s v="Elisabeth Perrie"/>
        <s v="Kip Amys"/>
        <s v="Octavia Spillman"/>
        <s v="Ashly MacSkeaghan"/>
        <s v="Cariotta Snyder"/>
        <s v="Melissa Bowlands"/>
        <s v="Ingeborg Gander"/>
        <s v="Frederique Geering"/>
        <s v="Boigie Bulward"/>
        <s v="Mechelle Yakebowitch"/>
        <s v="Quill Bickle"/>
        <s v="Tallie Mugford"/>
        <s v="Stearn Attryde"/>
        <s v="Paco Kavanagh"/>
        <s v="Siusan Harmour"/>
        <s v="Hestia Niess"/>
        <s v="Remus Geerdts"/>
        <s v="Eveline Klainer"/>
        <s v="Wren Astridge"/>
        <s v="Phebe McPharlain"/>
        <s v="Fionna Beecheno"/>
        <s v="Shell Eassom"/>
        <s v="Melisandra Tabord"/>
        <s v="Bethena Verdey"/>
        <s v="Tedie Luxen"/>
        <s v="Packston Yerrall"/>
        <s v="Brucie Joust"/>
        <s v="Kirstyn Demetr"/>
        <s v="Correy Ilett"/>
        <s v="Elbert Hanshaw"/>
        <s v="Lem Oseland"/>
        <s v="Jameson Tite"/>
        <s v="Pren Kirwood"/>
        <s v="Chickie McArtan"/>
        <s v="Evania Mattusov"/>
        <s v="Chaunce Viollet"/>
        <s v="Reyna Gregorace"/>
        <s v="Brena Philpott"/>
        <s v="Bailie Courtney"/>
        <s v="Orazio Liell"/>
        <s v="Cristina Gandrich"/>
        <s v="Anselma Pears"/>
        <s v="Zacherie Beare"/>
        <s v="Reagen Rossant"/>
        <s v="Phil Pegler"/>
        <s v="Daffy MacAlpin"/>
        <s v="Yolanthe Doig"/>
        <s v="Margy Klaas"/>
        <s v="Kylie Bindley"/>
        <s v="Kelley Mumby"/>
        <s v="Julio Ghiron"/>
        <s v="Merla Pulbrook"/>
        <s v="Frazer Mellem"/>
        <s v="Marlo Turmell"/>
        <s v="Salem Paragreen"/>
        <s v="Obidiah Westberg"/>
        <s v="Cheri Gonsalvo"/>
        <s v="Mandi Armour"/>
        <s v="Artemis Whitehorn"/>
        <s v="Annice De Freyne"/>
        <s v="Jessica Sturgis"/>
        <s v="Sheela Garrison"/>
        <s v="Alicea de Amaya"/>
        <s v="Ilario Boulden"/>
        <s v="Ricki Woolner"/>
        <s v="Jobina Banghe"/>
        <s v="Rudd Rosewall"/>
        <s v="Algernon Folds"/>
        <s v="Willabella Donegan"/>
        <s v="Florance Swigger"/>
        <s v="Morgana Badland"/>
        <s v="Engelbert Twaite"/>
        <s v="Lars Shill"/>
        <s v="Ettie Crow"/>
        <s v="Jasmina Verheijden"/>
        <s v="Carlos Grimston"/>
        <s v="Margarete Mirralls"/>
        <s v="Gusella Bolino"/>
        <s v="Ogden Blenkensop"/>
        <s v="Inga Latchmore"/>
        <s v="Emanuele Youll"/>
        <s v="Grazia Brunotti"/>
        <s v="Moe Standrin"/>
        <s v="Stormy Clemmey"/>
        <s v="Justinn Bartholat"/>
        <s v="Berna Bentson"/>
        <s v="Robert Bispo"/>
        <s v="Carolin Alflat"/>
        <s v="Mersey Grigori"/>
        <s v="Trace Rabley"/>
        <s v="Lotte Ladbrooke"/>
        <s v="Adriaens Allatt"/>
        <s v="Emelen Hearsey"/>
        <s v="Abramo Corrington"/>
        <s v="Stavros Perford"/>
        <s v="Franky Collough"/>
        <s v="Blake Linforth"/>
        <s v="Conant Chatfield"/>
        <s v="Augustus Soares"/>
        <s v="Madlin Syson"/>
        <s v="Sharline Dearth"/>
        <s v="Alyss Hudspith"/>
        <s v="Howie Prahm"/>
        <s v="Gannie Maylott"/>
        <s v="Annalise Noore"/>
        <s v="Cal Terrazzo"/>
        <s v="Sabine Wooster"/>
        <s v="Rabbi Greeves"/>
        <s v="Osbert Condit"/>
        <s v="Rozalin Sempill"/>
        <s v="Jeniece Hempel"/>
        <s v="Bartholomew Gibard"/>
        <s v="Cindelyn Goldwater"/>
        <s v="Carlota Orrell"/>
        <s v="Ozzie Haresign"/>
        <s v="Aylmer Fardy"/>
        <s v="Mariette Balfe"/>
        <s v="Danella Karpenya"/>
        <s v="Rosa Shawe"/>
        <s v="Nicoline Giamelli"/>
        <s v="Curran Tenny"/>
        <s v="Jacquetta Cowperthwaite"/>
        <s v="Ruby Roze"/>
        <s v="Latisha Scamerdine"/>
        <s v="Torin Bartolomeotti"/>
        <s v="Jayne Mewhirter"/>
        <s v="Manfred Danne"/>
        <s v="Lani Addekin"/>
        <s v="Roderic Avraham"/>
        <s v="Atlante Vedntyev"/>
        <s v="Waverly Howroyd"/>
        <s v="Fitz Loftin"/>
        <s v="Christina Humes"/>
        <s v="Ozzy Gowans"/>
        <s v="Gray Blanchette"/>
        <s v="Jeramie Boards"/>
        <s v="Goran Chansonnau"/>
        <s v="Rorie Fogt"/>
        <s v="Anabal Bute"/>
        <s v="Georgie Ruff"/>
        <s v="Fay Coventry"/>
        <s v="Darla Bartolozzi"/>
        <s v="Seumas Grave"/>
        <s v="Murial Groundwater"/>
        <s v="Rurik Betonia"/>
        <s v="Gussie Losselyong"/>
        <s v="Mayor Swansbury"/>
        <s v="Michaella Hallan"/>
        <s v="Colene Seyffert"/>
        <s v="Hayyim Thrower"/>
        <s v="Charmane McGowran"/>
        <s v="Jodi Turmel"/>
        <s v="Caren Knee"/>
        <s v="Ericka Sinnett"/>
        <s v="Bernarr Illingsworth"/>
        <s v="Junette Stirman"/>
        <s v="Clyde Harford"/>
        <s v="Casey Bambrough"/>
        <s v="Auguste Corsham"/>
        <s v="Norman MacGillreich"/>
        <s v="Burton Vallery"/>
        <s v="Farlee McDuffy"/>
        <s v="Tiffie Fallawe"/>
        <s v="Sylvia Linwood"/>
        <s v="Anselm Doerrling"/>
        <s v="Immanuel Matous"/>
        <s v="Mersey Jenney"/>
        <s v="Henderson Barnard"/>
        <s v="Lesley Duffer"/>
        <s v="Orly Applegate"/>
        <s v="Jena Hayer"/>
        <s v="Sashenka Brennand"/>
        <s v="Andriana Dever"/>
        <s v="Tiffanie Sutterby"/>
        <s v="Tessa Mc Caghan"/>
        <s v="Raychel Karlolczak"/>
        <s v="Meghan Sellen"/>
        <s v="Justina Boullen"/>
        <s v="Shaun Asker"/>
        <s v="Dennie Plaid"/>
        <s v="Pate Coomer"/>
        <s v="Hershel Silverlock"/>
        <s v="Mischa Dewdney"/>
        <s v="Locke Millery"/>
        <s v="Ronni Mouatt"/>
        <s v="Teddie Quinsee"/>
        <s v="Morse Horsey"/>
        <s v="Zoe Baythrop"/>
        <s v="Latrina Lydiate"/>
        <s v="Dory Charker"/>
        <s v="Bel Makepeace"/>
        <s v="Phylis Ciotti"/>
        <s v="Cristi Ewbanck"/>
        <s v="Coreen Symcock"/>
        <s v="Jayne Hapgood"/>
        <s v="Tynan Donnersberg"/>
        <s v="Renado Richter"/>
        <s v="Michal Bafford"/>
        <s v="Maegan Lannen"/>
        <s v="Carlota Verey"/>
        <s v="Gino Sorey"/>
        <s v="Rachele Toop"/>
        <s v="Ethelred Beazley"/>
        <s v="Dulcinea Quartly"/>
        <s v="Emelda Rosendahl"/>
        <s v="Kalindi Scading"/>
        <s v="Roscoe Wadsworth"/>
        <s v="Bartholomeo Mulqueen"/>
        <s v="Inesita Worster"/>
        <s v="Stephannie Yakuntsov"/>
        <s v="Fidelio Corhard"/>
        <s v="Mendie Drillingcourt"/>
        <s v="De Noen"/>
        <s v="Biddy Warhurst"/>
        <s v="Tristam Fedynski"/>
        <s v="Nealy Camps"/>
        <s v="Ambros Switsur"/>
        <s v="Maude Maneylaws"/>
        <s v="Ned Farren"/>
        <s v="Baird Milier"/>
        <s v="Tadio Channon"/>
        <s v="Amos Beecheno"/>
        <s v="Marten McRill"/>
        <s v="Faythe Stare"/>
        <s v="Konstanze Tiffany"/>
        <s v="Janetta Scading"/>
        <s v="Malanie Scoggins"/>
        <s v="Hilda Ovett"/>
        <s v="Adriaens Whitehouse"/>
        <s v="Samara Devennie"/>
        <s v="Binni Fadian"/>
        <s v="Felicia Jzak"/>
        <s v="Kelsey Baddeley"/>
        <s v="Eugene Emmison"/>
        <s v="Nessy Horrell"/>
        <s v="Rafaello Tregenna"/>
        <s v="Leif Skelhorn"/>
        <s v="Osbourn Yakovitch"/>
        <s v="Malynda Larchier"/>
        <s v="Matti Claworth"/>
        <s v="Neile Cumpsty"/>
        <s v="Eddie Kellough"/>
        <s v="Anetta Sturgeon"/>
        <s v="Baryram Swatten"/>
        <s v="Dillon Burgill"/>
        <s v="Charlene Brothwell"/>
        <s v="Langsdon Ferandez"/>
        <s v="Kaiser Yerrington"/>
        <s v="Currie Elward"/>
        <s v="Susann Shubotham"/>
        <s v="Teddie Petracchi"/>
        <s v="Domini Measom"/>
        <s v="Stacy Tejada"/>
        <s v="Riane Mc Corley"/>
        <s v="Seward Blunsden"/>
        <s v="Ines Jedrzejewicz"/>
        <s v="Gert Gumb"/>
        <s v="Nikki Orkney"/>
        <s v="Ulberto Bennike"/>
        <s v="Chantalle Goodale"/>
        <s v="Broderick Vase"/>
        <s v="Jodie Bradborne"/>
        <s v="Marguerite McGlaughn"/>
        <s v="Marlon Hacun"/>
        <s v="Mabelle Bollands"/>
        <s v="Chance Kirkby"/>
        <s v="Janeta Nicely"/>
        <s v="Umeko Teligin"/>
        <s v="Jard Diviney"/>
        <s v="Fallon Messitt"/>
        <s v="Hilario Deware"/>
        <s v="Mattie Buddington"/>
        <s v="Adi Riseborough"/>
        <s v="Terri Tiernan"/>
        <s v="Tuckie Thurber"/>
        <s v="Alexandrina Sinderson"/>
        <s v="Karrah Dallinder"/>
        <s v="Priscilla Ballach"/>
        <s v="Jonie Killiner"/>
        <s v="Salvidor Tallis"/>
        <s v="Cyrus Betteridge"/>
        <s v="Thorvald Banat"/>
        <s v="Hymie Willans"/>
        <s v="Lorrie Sisselot"/>
        <s v="Almira Croley"/>
        <s v="Wilton Henrot"/>
        <s v="Obie Durbin"/>
        <s v="Alfi Kolin"/>
        <s v="Worthy Raggitt"/>
        <s v="Jeddy Mingard"/>
        <s v="Denney Spriggin"/>
        <s v="Victoria Petrovykh"/>
        <s v="Aleksandr Miskelly"/>
        <s v="Hazel Chadney"/>
        <s v="Myrtie McGlynn"/>
        <s v="Jerrie Silvester"/>
        <s v="Faye Patton"/>
        <s v="Bastian Phonix"/>
        <s v="Gayla Scholte"/>
        <s v="Katee Godspede"/>
        <s v="Jaynell Bruna"/>
        <s v="Gradeigh Nand"/>
        <s v="Elinore Biddiss"/>
        <s v="Ricki Giron"/>
        <s v="Godard Penley"/>
        <s v="Andrea Uman"/>
        <s v="Jody Finci"/>
        <s v="Darrelle Stapells"/>
        <s v="Garold Kreutzer"/>
        <s v="Munmro Darkins"/>
        <s v="Cacilia Sayle"/>
        <s v="Itch Dearle-Palser"/>
        <s v="Candie Chesser"/>
        <s v="Vitia McCrillis"/>
        <s v="Rafaelia Karran"/>
        <s v="Abba MacSporran"/>
        <s v="Boonie Sixsmith"/>
        <s v="Alexandrina Gascoigne"/>
        <s v="Toddie Novacek"/>
        <s v="Ibrahim Sacher"/>
        <s v="Waylan Ritch"/>
        <s v="Jarvis Ford"/>
        <s v="Roger Rubinov"/>
        <s v="Sawyere McKirton"/>
        <s v="Jolie Tremayne"/>
        <s v="Donia Bellham"/>
        <s v="Liza McCraine"/>
        <s v="Aluino Tinan"/>
        <s v="Bette Vedikhov"/>
        <s v="Rooney Gethings"/>
        <s v="Dmitri Armfirld"/>
        <s v="Phylys Charlotte"/>
        <s v="Larisa Baggallay"/>
        <s v="Vivyan Peddowe"/>
        <s v="Geraldine Shevill"/>
        <s v="Bonnibelle Glover"/>
        <s v="Mortie Lilbourne"/>
        <s v="Deonne Phillput"/>
        <s v="Edgar Brazier"/>
        <s v="Sherman Valde"/>
        <s v="Lucienne Hourigan"/>
        <s v="Jaimie Dunbleton"/>
        <s v="Domenic Winterson"/>
        <s v="Osbert Henfre"/>
        <s v="Teresina Jiras"/>
        <s v="Ange Catterall"/>
        <s v="Veda Hudspeth"/>
        <s v="Bell Eversley"/>
        <s v="Riane MacKartan"/>
        <s v="Hyacinth Crouch"/>
        <s v="Jany Hamley"/>
        <s v="Pincus Rawsthorne"/>
        <s v="Beatrice Nevet"/>
        <s v="Ursala Sinkins"/>
        <s v="Carleen Coate"/>
        <s v="Sybilla Willey"/>
        <s v="Johanna Molnar"/>
        <s v="Vinita MacBean"/>
        <s v="Glennie Cambling"/>
        <s v="Casandra Shyre"/>
        <s v="Patrizia Blunkett"/>
        <s v="Angeline Rabbitts"/>
        <s v="Dido Tasseler"/>
        <s v="Averil Merrikin"/>
        <s v="Kirstin Alfonzo"/>
        <s v="Leia Sprey"/>
        <s v="Bondy Lorence"/>
        <s v="Caro Beernt"/>
        <s v="Cynthea Lumbers"/>
        <s v="Halette Pauling"/>
        <s v="Arturo Lambdon"/>
        <s v="Sullivan Da Costa"/>
        <s v="Hobie Tune"/>
        <s v="Preston Trapp"/>
        <s v="Smith Snarr"/>
        <s v="Frank Bains"/>
        <s v="Celinka Biswell"/>
        <s v="Babs Yeaman"/>
        <s v="Guenevere Wittier"/>
        <s v="Lola Covil"/>
        <s v="Brendin Wafer"/>
        <s v="Gilligan Hairon"/>
        <s v="Jacques McFadyen"/>
        <s v="Christean Gallant"/>
        <s v="Rutherford Wolfindale"/>
        <s v="Sande Helder"/>
        <s v="Ninette Harly"/>
        <s v="Dorothy Yoskowitz"/>
        <s v="Faunie Stygall"/>
        <s v="Bond Vidyapin"/>
        <s v="Normie Burlingham"/>
        <s v="Easter Paiton"/>
        <s v="Ivonne Simeon"/>
        <s v="Matti Phillps"/>
        <s v="Ruggiero Brownsmith"/>
        <s v="Rutledge Finneran"/>
        <s v="Louella Donaho"/>
        <s v="Romona Imm"/>
        <s v="Heddie Woonton"/>
        <s v="Neel Loosmore"/>
        <s v="Whitby Vlasyuk"/>
        <s v="Hugibert Featley"/>
        <s v="Quinlan Stegers"/>
        <s v="Shane Fillon"/>
        <s v="Basilius Talkington"/>
        <s v="Alonso Falk"/>
        <s v="Claiborn Fedoronko"/>
        <s v="Siouxie Fairlamb"/>
        <s v="Taylor Waye"/>
        <s v="Alexandro Kirwan"/>
        <s v="Othello Craufurd"/>
        <s v="Thebault Swayland"/>
        <s v="Millard Matteau"/>
        <s v="Broddie Brou"/>
        <s v="Junia Barkworth"/>
        <s v="Tracey Stanbra"/>
        <s v="Orton Spaule"/>
        <s v="Annabella Gerren"/>
        <s v="Shellysheldon Parcall"/>
        <s v="Olin Wozencroft"/>
        <s v="Conn Nutty"/>
        <s v="Culver Tremoulet"/>
        <s v="Roscoe Sweatman"/>
        <s v="Gal Mingay"/>
        <s v="Alice Stebbings"/>
        <s v="Ardith Sivewright"/>
        <s v="Phaedra Lissandrini"/>
        <s v="Bob Heinz"/>
        <s v="Linus Wiggam"/>
        <s v="Cecilio Healey"/>
        <s v="Jacquetta Zolini"/>
        <s v="Leoline Crossgrove"/>
        <s v="Con Hexam"/>
        <s v="Orton Sommerly"/>
        <s v="Kati Kiendl"/>
        <s v="Padriac Degoe"/>
        <s v="Lindsy Jerzyk"/>
        <s v="Rossie Rainbird"/>
        <s v="Franklin Willbourne"/>
        <s v="Tawsha Maddocks"/>
        <s v="Maxy Meiner"/>
        <s v="Karlotte Cadden"/>
        <s v="Barbabra Evemy"/>
        <s v="Sheilakathryn Dorr"/>
        <s v="Truda Lethardy"/>
        <s v="Viola Minter"/>
        <s v="Sherwood Gaskarth"/>
        <s v="Helge Lorrie"/>
        <s v="Allx Coleman"/>
        <s v="Harmon Blazewski"/>
        <s v="Floria Cunliffe"/>
        <s v="Ricoriki Tooker"/>
        <s v="Jere Chilvers"/>
        <s v="Merrill Stud"/>
        <s v="Abby Haskey"/>
        <s v="Sophi Barlthrop"/>
        <s v="Conny Hoble"/>
        <s v="Annmaria McGrath"/>
        <m/>
      </sharedItems>
    </cacheField>
    <cacheField name="Product Brand" numFmtId="0">
      <sharedItems containsBlank="1" count="6">
        <s v="Prod3"/>
        <s v="Prod2"/>
        <s v="Prod1"/>
        <m/>
        <s v="Prod4"/>
        <s v="Prod5"/>
      </sharedItems>
    </cacheField>
    <cacheField name="Product Name" numFmtId="0">
      <sharedItems containsBlank="1" count="6">
        <s v="Office Chair"/>
        <s v="Smartphone"/>
        <s v="Microwave Oven"/>
        <s v="Laptop"/>
        <m/>
        <s v="Winter Jacket"/>
      </sharedItems>
    </cacheField>
    <cacheField name="Order Date" numFmtId="0">
      <sharedItems containsNonDate="0" containsDate="1" containsString="0" containsBlank="1" minDate="2024-12-01T00:00:00" maxDate="2025-01-20T00:00:00" count="51">
        <d v="2024-12-06T00:00:00"/>
        <d v="2025-01-03T00:00:00"/>
        <d v="2024-12-03T00:00:00"/>
        <d v="2024-12-14T00:00:00"/>
        <d v="2025-01-19T00:00:00"/>
        <d v="2024-12-01T00:00:00"/>
        <d v="2024-12-12T00:00:00"/>
        <d v="2024-12-23T00:00:00"/>
        <d v="2025-01-01T00:00:00"/>
        <d v="2024-12-22T00:00:00"/>
        <d v="2025-01-11T00:00:00"/>
        <d v="2024-12-09T00:00:00"/>
        <d v="2024-12-25T00:00:00"/>
        <d v="2024-12-11T00:00:00"/>
        <d v="2025-01-17T00:00:00"/>
        <d v="2024-12-24T00:00:00"/>
        <d v="2024-12-19T00:00:00"/>
        <d v="2025-01-13T00:00:00"/>
        <d v="2024-12-04T00:00:00"/>
        <d v="2024-12-27T00:00:00"/>
        <d v="2024-12-20T00:00:00"/>
        <d v="2024-12-16T00:00:00"/>
        <d v="2025-01-14T00:00:00"/>
        <d v="2025-01-05T00:00:00"/>
        <d v="2024-12-07T00:00:00"/>
        <d v="2025-01-06T00:00:00"/>
        <d v="2025-01-18T00:00:00"/>
        <d v="2024-12-10T00:00:00"/>
        <d v="2024-12-26T00:00:00"/>
        <d v="2024-12-05T00:00:00"/>
        <d v="2024-12-31T00:00:00"/>
        <d v="2024-12-08T00:00:00"/>
        <d v="2024-12-21T00:00:00"/>
        <d v="2025-01-12T00:00:00"/>
        <d v="2024-12-15T00:00:00"/>
        <d v="2025-01-04T00:00:00"/>
        <d v="2024-12-29T00:00:00"/>
        <d v="2024-12-28T00:00:00"/>
        <d v="2025-01-10T00:00:00"/>
        <d v="2024-12-17T00:00:00"/>
        <d v="2025-01-15T00:00:00"/>
        <d v="2024-12-02T00:00:00"/>
        <d v="2024-12-30T00:00:00"/>
        <d v="2024-12-18T00:00:00"/>
        <d v="2025-01-16T00:00:00"/>
        <d v="2025-01-07T00:00:00"/>
        <d v="2025-01-02T00:00:00"/>
        <d v="2025-01-08T00:00:00"/>
        <d v="2025-01-09T00:00:00"/>
        <d v="2024-12-13T00:00:00"/>
        <m/>
      </sharedItems>
      <fieldGroup par="19"/>
    </cacheField>
    <cacheField name="Region" numFmtId="49">
      <sharedItems containsBlank="1" count="5">
        <s v="East"/>
        <s v="South"/>
        <m/>
        <s v="North"/>
        <s v="West"/>
      </sharedItems>
    </cacheField>
    <cacheField name="Sales ()" numFmtId="2">
      <sharedItems containsString="0" containsBlank="1" containsNumber="1" minValue="1.08" maxValue="999.89" count="994">
        <n v="878.21"/>
        <n v="288.92"/>
        <n v="737.01"/>
        <n v="551.79"/>
        <n v="886.53"/>
        <n v="529.99"/>
        <n v="780.66"/>
        <n v="863.85"/>
        <n v="313.26"/>
        <n v="72.069999999999993"/>
        <n v="99.94"/>
        <n v="543.80999999999995"/>
        <n v="920.56"/>
        <n v="744.81"/>
        <n v="339.86"/>
        <n v="517.35"/>
        <n v="523.19000000000005"/>
        <n v="169.85"/>
        <n v="942.91"/>
        <n v="695.78"/>
        <n v="314.11"/>
        <n v="898.7"/>
        <n v="438"/>
        <n v="388.31"/>
        <n v="503.23"/>
        <n v="622.89"/>
        <n v="811.41"/>
        <n v="596.89"/>
        <n v="949.45"/>
        <n v="623.21"/>
        <n v="549.26"/>
        <n v="509.98"/>
        <n v="475.21"/>
        <n v="878.79"/>
        <n v="349.37"/>
        <n v="6.33"/>
        <n v="740.22"/>
        <n v="171.13"/>
        <n v="898.59"/>
        <n v="986.94"/>
        <n v="969.15"/>
        <n v="779.56"/>
        <n v="207.76"/>
        <n v="904.36"/>
        <n v="815.97"/>
        <n v="935.2"/>
        <n v="601.97"/>
        <n v="330.42"/>
        <n v="748.87"/>
        <n v="329.58"/>
        <n v="394.8"/>
        <n v="967.26"/>
        <n v="933.79"/>
        <n v="507.63"/>
        <n v="496.58"/>
        <n v="53.65"/>
        <n v="293.44"/>
        <n v="206.55"/>
        <n v="198.84"/>
        <n v="617.80999999999995"/>
        <n v="898.08"/>
        <n v="727.17"/>
        <n v="521.65"/>
        <n v="823.63"/>
        <n v="976.23"/>
        <n v="93.9"/>
        <n v="43.92"/>
        <n v="703.5"/>
        <n v="303.20999999999998"/>
        <n v="257.25"/>
        <n v="925.66"/>
        <n v="528.97"/>
        <n v="18.739999999999998"/>
        <n v="740.66"/>
        <n v="582.97"/>
        <n v="985.38"/>
        <n v="252.97"/>
        <n v="508.96"/>
        <n v="477.83"/>
        <n v="437.48"/>
        <n v="903.05"/>
        <n v="569.48"/>
        <n v="53.53"/>
        <n v="191.56"/>
        <n v="293.12"/>
        <n v="842.46"/>
        <n v="979.15"/>
        <n v="182.96"/>
        <n v="663.31"/>
        <n v="500.29"/>
        <n v="645.98"/>
        <n v="465.02"/>
        <n v="461.41"/>
        <n v="516.70000000000005"/>
        <n v="847.74"/>
        <n v="786.32"/>
        <n v="921.17"/>
        <n v="777.64"/>
        <n v="690.15"/>
        <n v="989.33"/>
        <n v="140.68"/>
        <n v="878.26"/>
        <n v="100.36"/>
        <n v="477.71"/>
        <n v="243.93"/>
        <n v="637.20000000000005"/>
        <n v="865.57"/>
        <n v="976.71"/>
        <n v="489.66"/>
        <n v="191.68"/>
        <n v="320.67"/>
        <n v="212.7"/>
        <n v="650.14"/>
        <n v="627.72"/>
        <n v="659.09"/>
        <n v="354.28"/>
        <n v="74.38"/>
        <n v="722.82"/>
        <n v="657.95"/>
        <n v="756.15"/>
        <n v="800.3"/>
        <n v="691.88"/>
        <n v="710.36"/>
        <n v="427.43"/>
        <n v="485.63"/>
        <n v="721.16"/>
        <n v="259.47000000000003"/>
        <n v="771.99"/>
        <n v="725"/>
        <n v="815.18"/>
        <n v="600.96"/>
        <n v="473.12"/>
        <n v="492.13"/>
        <n v="85.14"/>
        <n v="683.35"/>
        <n v="278.8"/>
        <n v="58.27"/>
        <n v="140.47999999999999"/>
        <n v="197.18"/>
        <n v="698.64"/>
        <n v="724.55"/>
        <n v="631.9"/>
        <n v="474.88"/>
        <n v="137.32"/>
        <n v="911.47"/>
        <n v="829.17"/>
        <n v="134.59"/>
        <n v="332.36"/>
        <n v="525.63"/>
        <n v="410.23"/>
        <n v="635.66999999999996"/>
        <n v="942.65"/>
        <n v="570.04999999999995"/>
        <n v="780.28"/>
        <n v="696.38"/>
        <n v="602.87"/>
        <n v="938.36"/>
        <n v="725.39"/>
        <n v="168.08"/>
        <n v="16.07"/>
        <n v="814.35"/>
        <n v="924.4"/>
        <n v="499.61"/>
        <n v="349.38"/>
        <n v="97.24"/>
        <n v="403.17"/>
        <n v="578.64"/>
        <n v="116.94"/>
        <n v="386.81"/>
        <n v="982.04"/>
        <n v="956.36"/>
        <n v="398.23"/>
        <n v="120.31"/>
        <n v="71.14"/>
        <n v="282.93"/>
        <n v="432.48"/>
        <n v="197.71"/>
        <n v="177.64"/>
        <n v="811.05"/>
        <n v="864"/>
        <n v="920.15"/>
        <n v="171.7"/>
        <n v="642.29999999999995"/>
        <n v="774.57"/>
        <n v="186.24"/>
        <n v="235.53"/>
        <n v="476.86"/>
        <n v="915.49"/>
        <n v="536.04"/>
        <n v="39.659999999999997"/>
        <n v="364.52"/>
        <n v="383.31"/>
        <n v="598.79"/>
        <n v="77.88"/>
        <n v="511.59"/>
        <n v="597.46"/>
        <n v="518.19000000000005"/>
        <n v="238.56"/>
        <n v="586.98"/>
        <n v="770.26"/>
        <n v="367.58"/>
        <n v="632.19000000000005"/>
        <n v="237.32"/>
        <n v="681.08"/>
        <n v="121.23"/>
        <n v="35.47"/>
        <n v="282.10000000000002"/>
        <n v="180.39"/>
        <n v="700.6"/>
        <n v="765.1"/>
        <n v="800.18"/>
        <n v="421.1"/>
        <n v="137.47999999999999"/>
        <n v="304.08999999999997"/>
        <n v="599.73"/>
        <n v="532.17999999999995"/>
        <n v="138.19"/>
        <n v="940.07"/>
        <n v="999.67"/>
        <n v="398.58"/>
        <n v="319.54000000000002"/>
        <n v="56.93"/>
        <n v="132.99"/>
        <n v="138.97999999999999"/>
        <n v="683.13"/>
        <n v="220.01"/>
        <n v="938.96"/>
        <n v="565.08000000000004"/>
        <n v="960.17"/>
        <n v="514.29999999999995"/>
        <n v="947.07"/>
        <n v="328.52"/>
        <n v="675.18"/>
        <n v="669.02"/>
        <n v="886.13"/>
        <n v="29.41"/>
        <n v="117.29"/>
        <n v="811.6"/>
        <n v="442.26"/>
        <n v="334.24"/>
        <n v="884.05"/>
        <n v="20.47"/>
        <n v="268.16000000000003"/>
        <n v="264.17"/>
        <n v="497.75"/>
        <n v="720.3"/>
        <n v="38.450000000000003"/>
        <n v="250.45"/>
        <n v="688.42"/>
        <n v="450.81"/>
        <n v="109.51"/>
        <n v="761.25"/>
        <n v="509.93"/>
        <n v="180.09"/>
        <n v="945.15"/>
        <n v="352.92"/>
        <n v="993.44"/>
        <n v="263.95999999999998"/>
        <n v="823.81"/>
        <n v="634.1"/>
        <n v="59.44"/>
        <n v="12.66"/>
        <n v="504.93"/>
        <n v="679"/>
        <n v="635.52"/>
        <n v="891.78"/>
        <n v="280.64999999999998"/>
        <n v="519.54999999999995"/>
        <n v="716.97"/>
        <n v="420.91"/>
        <n v="350.12"/>
        <n v="763.03"/>
        <n v="19.48"/>
        <n v="685.12"/>
        <n v="121.78"/>
        <n v="334.98"/>
        <n v="670.38"/>
        <n v="627.01"/>
        <n v="315.12"/>
        <n v="956.29"/>
        <n v="660.3"/>
        <n v="782.03"/>
        <n v="369.4"/>
        <n v="984.22"/>
        <n v="18.37"/>
        <n v="992.31"/>
        <n v="310.44"/>
        <n v="162.53"/>
        <n v="789.32"/>
        <n v="188.01"/>
        <n v="211.05"/>
        <n v="699.72"/>
        <n v="576.76"/>
        <n v="269.25"/>
        <n v="236.34"/>
        <n v="264.77"/>
        <n v="337.59"/>
        <n v="862.29"/>
        <n v="731.85"/>
        <n v="792.55"/>
        <n v="187.27"/>
        <n v="774.03"/>
        <n v="138.32"/>
        <n v="228.42"/>
        <n v="447.63"/>
        <n v="199.47"/>
        <n v="413.62"/>
        <n v="97.99"/>
        <n v="54.42"/>
        <n v="194.13"/>
        <n v="83.08"/>
        <n v="773.78"/>
        <n v="740.39"/>
        <n v="187.33"/>
        <n v="952.41"/>
        <n v="322.06"/>
        <n v="244.35"/>
        <n v="338.97"/>
        <n v="118.73"/>
        <n v="960.36"/>
        <n v="411.63"/>
        <n v="582.83000000000004"/>
        <n v="465.88"/>
        <n v="579.16"/>
        <n v="635.09"/>
        <n v="618"/>
        <n v="495.76"/>
        <n v="86.24"/>
        <n v="974.35"/>
        <n v="935.63"/>
        <n v="512.22"/>
        <n v="597.37"/>
        <n v="583.22"/>
        <n v="845.56"/>
        <n v="612.88"/>
        <n v="122.44"/>
        <n v="838.09"/>
        <n v="112.51"/>
        <n v="680.63"/>
        <n v="988.16"/>
        <n v="791.74"/>
        <n v="653.07000000000005"/>
        <n v="366.91"/>
        <n v="264.8"/>
        <n v="269.35000000000002"/>
        <n v="479.96"/>
        <n v="800.71"/>
        <n v="441.24"/>
        <n v="853.34"/>
        <n v="263.22000000000003"/>
        <n v="694.91"/>
        <n v="615.44000000000005"/>
        <n v="779.3"/>
        <n v="631.63"/>
        <n v="581.15"/>
        <n v="637.78"/>
        <n v="644.35"/>
        <n v="563.67999999999995"/>
        <n v="716.28"/>
        <n v="213.82"/>
        <n v="493.25"/>
        <n v="539.48"/>
        <n v="964.94"/>
        <n v="348.35"/>
        <n v="305.98"/>
        <n v="782.84"/>
        <n v="890.89"/>
        <n v="565.52"/>
        <n v="814.07"/>
        <n v="181.3"/>
        <n v="728.22"/>
        <n v="416.77"/>
        <n v="372.9"/>
        <n v="280.27999999999997"/>
        <n v="220.29"/>
        <n v="897.75"/>
        <n v="484.03"/>
        <n v="918.92"/>
        <n v="961.26"/>
        <n v="340.16"/>
        <n v="47.11"/>
        <n v="1.08"/>
        <n v="908.8"/>
        <n v="219.29"/>
        <n v="159.35"/>
        <n v="664.81"/>
        <n v="933.7"/>
        <n v="404.09"/>
        <n v="415.28"/>
        <n v="791.64"/>
        <n v="751.84"/>
        <n v="608.34"/>
        <n v="726.36"/>
        <n v="387.3"/>
        <n v="348.78"/>
        <n v="294.22000000000003"/>
        <n v="913.29"/>
        <n v="472.14"/>
        <n v="696.68"/>
        <n v="534.02"/>
        <n v="752.55"/>
        <n v="901.61"/>
        <n v="85.57"/>
        <n v="744.97"/>
        <n v="988.29"/>
        <n v="132.66999999999999"/>
        <n v="526.08000000000004"/>
        <n v="563.99"/>
        <n v="643.72"/>
        <n v="855.07"/>
        <n v="380.28"/>
        <n v="376.95"/>
        <n v="200.4"/>
        <n v="563.59"/>
        <n v="768.7"/>
        <n v="792.12"/>
        <n v="275.10000000000002"/>
        <n v="785.68"/>
        <n v="323.86"/>
        <n v="999.46"/>
        <n v="494.58"/>
        <n v="500.96"/>
        <n v="136.03"/>
        <n v="435.81"/>
        <n v="175.77"/>
        <n v="847.89"/>
        <n v="206"/>
        <n v="805.02"/>
        <n v="716.94"/>
        <n v="323.43"/>
        <n v="579.77"/>
        <n v="369.81"/>
        <n v="924.93"/>
        <n v="111.15"/>
        <n v="667.69"/>
        <n v="476.66"/>
        <n v="896.48"/>
        <n v="702.9"/>
        <n v="27.35"/>
        <n v="106.76"/>
        <n v="118.37"/>
        <n v="554.39"/>
        <n v="458.26"/>
        <n v="47.12"/>
        <n v="629.45000000000005"/>
        <n v="119.3"/>
        <n v="817.3"/>
        <n v="810.13"/>
        <n v="464.38"/>
        <n v="558.09"/>
        <n v="187"/>
        <n v="503.75"/>
        <n v="246.76"/>
        <n v="210.42"/>
        <n v="836.36"/>
        <n v="82.34"/>
        <n v="914.15"/>
        <n v="523.92999999999995"/>
        <n v="455.23"/>
        <n v="579.61"/>
        <n v="660.51"/>
        <n v="310.95"/>
        <n v="603.47"/>
        <n v="300.64999999999998"/>
        <n v="416.57"/>
        <n v="936.05"/>
        <n v="104.7"/>
        <n v="412.15"/>
        <n v="483.4"/>
        <n v="851.51"/>
        <n v="742.47"/>
        <n v="557.34"/>
        <n v="17.71"/>
        <n v="422.32"/>
        <n v="980.79"/>
        <n v="193.48"/>
        <n v="617.79"/>
        <n v="729.28"/>
        <n v="761.36"/>
        <n v="708.7"/>
        <n v="587.71"/>
        <n v="289.61"/>
        <n v="459.37"/>
        <n v="736.95"/>
        <n v="388.3"/>
        <n v="160.15"/>
        <n v="891.03"/>
        <n v="543.32000000000005"/>
        <n v="551.09"/>
        <n v="268.56"/>
        <n v="903.48"/>
        <n v="35.549999999999997"/>
        <n v="978.41"/>
        <n v="496.44"/>
        <n v="203.85"/>
        <n v="919.07"/>
        <n v="650.47"/>
        <n v="359.46"/>
        <n v="591.21"/>
        <n v="556.01"/>
        <n v="420.4"/>
        <n v="743.47"/>
        <n v="598.46"/>
        <n v="62.48"/>
        <n v="239.33"/>
        <n v="725.73"/>
        <n v="796.68"/>
        <n v="80.400000000000006"/>
        <n v="172.47"/>
        <n v="587.25"/>
        <n v="24.75"/>
        <n v="2.76"/>
        <n v="450.19"/>
        <n v="514.62"/>
        <n v="676.3"/>
        <n v="746.84"/>
        <n v="229.93"/>
        <n v="457.9"/>
        <n v="64.510000000000005"/>
        <n v="957.32"/>
        <n v="561.29999999999995"/>
        <n v="589.67999999999995"/>
        <n v="744.51"/>
        <n v="517.66999999999996"/>
        <n v="80.45"/>
        <n v="102.35"/>
        <n v="414.18"/>
        <n v="412.82"/>
        <n v="335.62"/>
        <n v="479.94"/>
        <n v="14.3"/>
        <n v="851.83"/>
        <n v="431.84"/>
        <n v="181.15"/>
        <n v="748.67"/>
        <n v="245.37"/>
        <n v="123.65"/>
        <n v="197.44"/>
        <n v="845.25"/>
        <n v="562.37"/>
        <n v="807.67"/>
        <n v="998.01"/>
        <n v="523.77"/>
        <n v="627.07000000000005"/>
        <n v="320.74"/>
        <n v="928.76"/>
        <n v="742.78"/>
        <n v="930.28"/>
        <n v="832.78"/>
        <n v="509.03"/>
        <n v="254.79"/>
        <n v="608.23"/>
        <n v="714.8"/>
        <n v="404.75"/>
        <n v="452.9"/>
        <n v="668.29"/>
        <n v="270.73"/>
        <n v="302.54000000000002"/>
        <n v="437.85"/>
        <n v="862.22"/>
        <n v="628.72"/>
        <n v="162.93"/>
        <n v="750.96"/>
        <n v="538.71"/>
        <n v="480.99"/>
        <n v="215.41"/>
        <n v="371.42"/>
        <n v="330.44"/>
        <n v="507.5"/>
        <n v="180.43"/>
        <n v="539.85"/>
        <n v="876.71"/>
        <n v="339.03"/>
        <n v="786.42"/>
        <n v="356.1"/>
        <n v="797.2"/>
        <n v="745.42"/>
        <n v="458.91"/>
        <n v="492.84"/>
        <n v="922.99"/>
        <n v="772.28"/>
        <n v="855.61"/>
        <n v="348.2"/>
        <n v="182.88"/>
        <n v="209.2"/>
        <n v="517.74"/>
        <n v="586.12"/>
        <n v="924.42"/>
        <n v="582.96"/>
        <n v="176.68"/>
        <n v="689.64"/>
        <n v="854.59"/>
        <n v="961.66"/>
        <n v="374.11"/>
        <n v="89.72"/>
        <n v="90.12"/>
        <n v="922.69"/>
        <n v="705.76"/>
        <n v="901.74"/>
        <n v="394.86"/>
        <n v="495.49"/>
        <n v="320.77"/>
        <n v="265.22000000000003"/>
        <n v="834.54"/>
        <n v="803.75"/>
        <n v="314.17"/>
        <n v="272.77999999999997"/>
        <n v="775.45"/>
        <n v="552.49"/>
        <n v="472.09"/>
        <n v="122.99"/>
        <n v="270.85000000000002"/>
        <n v="450.55"/>
        <n v="237.11"/>
        <n v="760.57"/>
        <n v="173.72"/>
        <n v="352.33"/>
        <n v="313.55"/>
        <n v="210.32"/>
        <n v="253.6"/>
        <n v="53.7"/>
        <n v="771.35"/>
        <n v="504.9"/>
        <n v="616.29999999999995"/>
        <n v="482.47"/>
        <n v="197.85"/>
        <n v="146.61000000000001"/>
        <n v="612.37"/>
        <n v="607.44000000000005"/>
        <n v="61.17"/>
        <n v="438.32"/>
        <n v="740.26"/>
        <n v="517.79"/>
        <n v="128.26"/>
        <n v="441.76"/>
        <n v="979.25"/>
        <n v="303.42"/>
        <n v="277.92"/>
        <n v="522.84"/>
        <n v="354.8"/>
        <n v="985.7"/>
        <n v="558.15"/>
        <n v="70.650000000000006"/>
        <n v="389.42"/>
        <n v="772.13"/>
        <n v="479.92"/>
        <n v="867.2"/>
        <n v="180.48"/>
        <n v="881.88"/>
        <n v="76.540000000000006"/>
        <n v="942.16"/>
        <n v="558.1"/>
        <n v="723.22"/>
        <n v="308.45999999999998"/>
        <n v="147.26"/>
        <n v="57.4"/>
        <n v="376.31"/>
        <n v="339.25"/>
        <n v="744.8"/>
        <n v="705.68"/>
        <n v="614.03"/>
        <n v="751.91"/>
        <n v="923.74"/>
        <n v="503.47"/>
        <n v="600.95000000000005"/>
        <n v="110.89"/>
        <n v="347.8"/>
        <n v="846.58"/>
        <n v="410.22"/>
        <n v="298.85000000000002"/>
        <n v="453.79"/>
        <n v="467.78"/>
        <n v="858.14"/>
        <n v="412.7"/>
        <n v="267.38"/>
        <n v="768.47"/>
        <n v="384.53"/>
        <n v="154.01"/>
        <n v="926.07"/>
        <n v="740.91"/>
        <n v="594.16"/>
        <n v="873.83"/>
        <n v="356.29"/>
        <n v="734.2"/>
        <n v="729.14"/>
        <n v="17.79"/>
        <n v="309.66000000000003"/>
        <n v="621.36"/>
        <n v="166.89"/>
        <n v="466.65"/>
        <n v="498.78"/>
        <n v="232.54"/>
        <n v="116.84"/>
        <n v="900.87"/>
        <n v="410.26"/>
        <n v="206.67"/>
        <n v="955.19"/>
        <n v="408.87"/>
        <n v="297.75"/>
        <n v="820.58"/>
        <n v="729.92"/>
        <n v="931.81"/>
        <n v="663.93"/>
        <n v="901.93"/>
        <n v="706.57"/>
        <n v="113.31"/>
        <n v="670.08"/>
        <n v="843.22"/>
        <n v="385.23"/>
        <n v="325.3"/>
        <n v="588.22"/>
        <n v="251.58"/>
        <n v="762.04"/>
        <n v="339.68"/>
        <n v="971.6"/>
        <n v="311.58"/>
        <n v="704.39"/>
        <n v="480.97"/>
        <n v="962.94"/>
        <n v="856.43"/>
        <n v="868.01"/>
        <n v="385.17"/>
        <n v="28.65"/>
        <n v="643.47"/>
        <n v="110.7"/>
        <n v="320.55"/>
        <n v="333.65"/>
        <n v="886.12"/>
        <n v="273.8"/>
        <n v="860.49"/>
        <n v="55.17"/>
        <n v="720.67"/>
        <n v="682.49"/>
        <n v="868.75"/>
        <n v="531.75"/>
        <n v="96.67"/>
        <n v="225.17"/>
        <n v="728.45"/>
        <n v="668.79"/>
        <n v="407.45"/>
        <n v="329.09"/>
        <n v="586.47"/>
        <n v="75.02"/>
        <n v="657.68"/>
        <n v="684.38"/>
        <n v="997.99"/>
        <n v="828.77"/>
        <n v="451.6"/>
        <n v="542.94000000000005"/>
        <n v="929.44"/>
        <n v="738.17"/>
        <n v="319.88"/>
        <n v="101.33"/>
        <n v="29.15"/>
        <n v="670.3"/>
        <n v="780.82"/>
        <n v="983.43"/>
        <n v="120.12"/>
        <n v="897.86"/>
        <n v="756.33"/>
        <n v="739.55"/>
        <n v="818.43"/>
        <n v="563.98"/>
        <n v="860.66"/>
        <n v="755.09"/>
        <n v="47.28"/>
        <n v="946.53"/>
        <n v="647.58000000000004"/>
        <n v="620.98"/>
        <n v="922.49"/>
        <n v="901.13"/>
        <n v="708.21"/>
        <n v="830.09"/>
        <n v="104.22"/>
        <n v="502.56"/>
        <n v="528.73"/>
        <n v="464.14"/>
        <n v="435.99"/>
        <n v="474.47"/>
        <n v="373.48"/>
        <n v="144.6"/>
        <n v="331.22"/>
        <n v="39.15"/>
        <n v="385.11"/>
        <n v="681.82"/>
        <n v="553.34"/>
        <n v="648.42999999999995"/>
        <n v="819.13"/>
        <n v="740.37"/>
        <n v="281.18"/>
        <n v="357.52"/>
        <n v="862.38"/>
        <n v="155.62"/>
        <n v="908.75"/>
        <n v="48.43"/>
        <n v="828.16"/>
        <n v="991.23"/>
        <n v="115.56"/>
        <n v="497.42"/>
        <n v="426.71"/>
        <n v="850.32"/>
        <n v="999.89"/>
        <n v="561.4"/>
        <n v="990.04"/>
        <n v="483.23"/>
        <n v="896.19"/>
        <n v="830.02"/>
        <n v="536.25"/>
        <n v="850.87"/>
        <n v="670.65"/>
        <n v="598.38"/>
        <n v="700.87"/>
        <n v="489.1"/>
        <n v="976.79"/>
        <n v="682.42"/>
        <n v="514.70000000000005"/>
        <n v="984.72"/>
        <n v="8.4700000000000006"/>
        <n v="912.3"/>
        <n v="298.08"/>
        <n v="77.53"/>
        <n v="867.52"/>
        <n v="245.26"/>
        <n v="953.72"/>
        <n v="32.909999999999997"/>
        <n v="851.8"/>
        <n v="328.53"/>
        <n v="484.72"/>
        <n v="138.91999999999999"/>
        <n v="692.54"/>
        <n v="431.78"/>
        <n v="61.78"/>
        <n v="759.42"/>
        <n v="456.99"/>
        <n v="74.37"/>
        <n v="942.43"/>
        <n v="818.09"/>
        <n v="784.18"/>
        <n v="879.79"/>
        <n v="308.12"/>
        <n v="8.09"/>
        <n v="561.44000000000005"/>
        <n v="503.78"/>
        <n v="435.05"/>
        <n v="399.09"/>
        <n v="623.09"/>
        <n v="257.69"/>
        <n v="905"/>
        <n v="112.9"/>
        <n v="925.93"/>
        <n v="366.46"/>
        <n v="235.35"/>
        <n v="364.61"/>
        <n v="180.83"/>
        <n v="130.94"/>
        <n v="416.06"/>
        <n v="367.97"/>
        <n v="194.8"/>
        <n v="8.92"/>
        <n v="269.20999999999998"/>
        <n v="532.91999999999996"/>
        <n v="795.11"/>
        <n v="640.47"/>
        <n v="461.15"/>
        <n v="397.73"/>
        <n v="726.16"/>
        <n v="361.89"/>
        <n v="485.47"/>
        <n v="743.99"/>
        <n v="724.04"/>
        <n v="117.39"/>
        <n v="155.96"/>
        <n v="763.7"/>
        <n v="334.32"/>
        <n v="839.16"/>
        <n v="483.05"/>
        <n v="357.78"/>
        <n v="587"/>
        <n v="359.37"/>
        <n v="984.02"/>
        <n v="831.79"/>
        <n v="347.35"/>
        <n v="23.58"/>
        <n v="534.23"/>
        <n v="380.17"/>
        <n v="202.73"/>
        <n v="442.32"/>
        <n v="717.97"/>
        <n v="202.49"/>
        <n v="76.16"/>
        <n v="547.44000000000005"/>
        <n v="379.7"/>
        <n v="581.5"/>
        <n v="763.57"/>
        <n v="269.06"/>
        <n v="899.36"/>
        <n v="545.86"/>
        <n v="803.73"/>
        <n v="222.52"/>
        <n v="684.37"/>
        <n v="427.3"/>
        <n v="969.24"/>
        <n v="255.39"/>
        <n v="339.93"/>
        <n v="27.31"/>
        <n v="313.98"/>
        <n v="705.1"/>
        <n v="943.13"/>
        <n v="797.88"/>
        <n v="325.45"/>
        <n v="866.55"/>
        <n v="14.54"/>
        <n v="321.07"/>
        <n v="9.9700000000000006"/>
        <n v="425.97"/>
        <n v="587.07000000000005"/>
        <n v="233.53"/>
        <n v="474.06"/>
        <n v="468.12"/>
        <n v="306.95"/>
        <n v="400.27"/>
        <n v="10.83"/>
        <n v="354.71"/>
        <n v="140.62"/>
        <n v="178.54"/>
        <n v="329.74"/>
        <n v="10.57"/>
        <n v="21.09"/>
        <n v="40.21"/>
        <n v="798.87"/>
        <n v="799.85"/>
        <n v="702.26"/>
        <n v="34.380000000000003"/>
        <n v="584.88"/>
        <n v="429.7"/>
        <n v="46.82"/>
        <n v="362.3"/>
        <n v="42.89"/>
        <n v="987.37"/>
        <n v="343.29"/>
        <n v="152.56"/>
        <n v="104.79"/>
        <n v="671.99"/>
        <n v="327.24"/>
        <n v="163.5"/>
        <n v="737.91"/>
        <n v="293.25"/>
        <n v="405.36"/>
        <n v="26.7"/>
        <n v="140.43"/>
        <n v="1.1499999999999999"/>
        <n v="777.44"/>
        <n v="222.04"/>
        <n v="473.7"/>
        <n v="255.98"/>
        <n v="230.92"/>
        <n v="924.92"/>
        <n v="593.45000000000005"/>
        <n v="973.87"/>
        <n v="238.73"/>
        <n v="409.61"/>
        <n v="434.05"/>
        <n v="668.23"/>
        <n v="580.57000000000005"/>
        <n v="407.23"/>
        <n v="327.47000000000003"/>
        <n v="743.82"/>
        <n v="923.06"/>
        <n v="856.15"/>
        <n v="584.1"/>
        <n v="227.68"/>
        <n v="422.6"/>
        <n v="912.41"/>
        <n v="309.67"/>
        <n v="524.54999999999995"/>
        <n v="973.05"/>
        <n v="704.02"/>
        <n v="40.18"/>
        <n v="469.91"/>
        <n v="620.48"/>
        <n v="482.97"/>
        <n v="318.32"/>
        <n v="704.33"/>
        <n v="926.83"/>
        <n v="250.14"/>
        <n v="668.84"/>
        <n v="855.77"/>
        <n v="132.38"/>
        <n v="847.35"/>
        <n v="183.91"/>
        <n v="312.43"/>
        <n v="774"/>
        <n v="19.32"/>
        <m/>
      </sharedItems>
    </cacheField>
    <cacheField name="Quantity" numFmtId="0">
      <sharedItems containsString="0" containsBlank="1" containsNumber="1" containsInteger="1" minValue="1" maxValue="15" count="16">
        <n v="1"/>
        <n v="12"/>
        <n v="10"/>
        <n v="2"/>
        <n v="15"/>
        <n v="4"/>
        <n v="6"/>
        <n v="13"/>
        <n v="9"/>
        <n v="8"/>
        <n v="3"/>
        <n v="14"/>
        <n v="5"/>
        <n v="7"/>
        <n v="11"/>
        <m/>
      </sharedItems>
    </cacheField>
    <cacheField name="Discount (%)" numFmtId="0">
      <sharedItems containsString="0" containsBlank="1" containsNumber="1" containsInteger="1" minValue="0" maxValue="20" count="22">
        <n v="12"/>
        <n v="6"/>
        <n v="17"/>
        <n v="9"/>
        <n v="15"/>
        <n v="19"/>
        <n v="20"/>
        <n v="5"/>
        <n v="4"/>
        <n v="7"/>
        <n v="11"/>
        <n v="13"/>
        <n v="16"/>
        <n v="18"/>
        <n v="14"/>
        <n v="2"/>
        <n v="0"/>
        <n v="3"/>
        <n v="8"/>
        <n v="1"/>
        <n v="10"/>
        <m/>
      </sharedItems>
    </cacheField>
    <cacheField name="Profit ()" numFmtId="164">
      <sharedItems containsSemiMixedTypes="0" containsString="0" containsNumber="1" minValue="0.09" maxValue="251287.93999999983" count="989">
        <n v="23.38"/>
        <n v="282.89999999999998"/>
        <n v="74.89"/>
        <n v="300.95"/>
        <n v="327.35000000000002"/>
        <n v="205.11"/>
        <n v="442.21"/>
        <n v="422.45"/>
        <n v="236.67"/>
        <n v="428.84"/>
        <n v="51.54"/>
        <n v="494.47"/>
        <n v="155.18"/>
        <n v="39.01"/>
        <n v="173.79"/>
        <n v="280.19"/>
        <n v="366.78"/>
        <n v="476.43"/>
        <n v="320.77"/>
        <n v="233.14"/>
        <n v="6.76"/>
        <n v="498.41"/>
        <n v="317.41000000000003"/>
        <n v="308.24"/>
        <n v="387.07"/>
        <n v="29.79"/>
        <n v="207.95"/>
        <n v="396.75"/>
        <n v="480.48"/>
        <n v="213.09"/>
        <n v="230.95"/>
        <n v="91.84"/>
        <n v="494.31"/>
        <n v="227.05"/>
        <n v="267.98"/>
        <n v="118.64"/>
        <n v="98.63"/>
        <n v="105.48"/>
        <n v="480.52"/>
        <n v="194.92"/>
        <n v="298.54000000000002"/>
        <n v="368.75"/>
        <n v="434.7"/>
        <n v="52.14"/>
        <n v="363.81"/>
        <n v="295.26"/>
        <n v="19.510000000000002"/>
        <n v="468.4"/>
        <n v="240.67"/>
        <n v="206.93"/>
        <n v="214.35"/>
        <n v="341.81"/>
        <n v="265.82"/>
        <n v="118.13"/>
        <n v="322.73"/>
        <n v="44.67"/>
        <n v="152.63"/>
        <n v="78.77"/>
        <n v="225.52"/>
        <n v="376.54"/>
        <n v="408.93"/>
        <n v="423.71"/>
        <n v="232.1"/>
        <n v="485.93"/>
        <n v="193.63"/>
        <n v="487.14"/>
        <n v="0.97"/>
        <n v="329.38"/>
        <n v="486.35"/>
        <n v="193.38"/>
        <n v="115.97"/>
        <n v="469.88"/>
        <n v="158.84"/>
        <n v="198.67"/>
        <n v="349.98"/>
        <n v="164.65"/>
        <n v="102.77"/>
        <n v="472.77"/>
        <n v="17.23"/>
        <n v="149.28"/>
        <n v="66.08"/>
        <n v="320.97000000000003"/>
        <n v="165.8"/>
        <n v="44.01"/>
        <n v="432.96"/>
        <n v="158.94999999999999"/>
        <n v="329.45"/>
        <n v="280.61"/>
        <n v="135.24"/>
        <n v="301.55"/>
        <n v="202.81"/>
        <n v="483.56"/>
        <n v="97.93"/>
        <n v="275.24"/>
        <n v="128.66999999999999"/>
        <n v="279.43"/>
        <n v="196.08"/>
        <n v="365.76"/>
        <n v="328.02"/>
        <n v="421.44"/>
        <n v="356.59"/>
        <n v="392.54"/>
        <n v="435.69"/>
        <n v="217.92"/>
        <n v="211.06"/>
        <n v="156.03"/>
        <n v="417.34"/>
        <n v="95.57"/>
        <n v="25.6"/>
        <n v="381.13"/>
        <n v="60.12"/>
        <n v="7.31"/>
        <n v="152.03"/>
        <n v="143.69"/>
        <n v="323.27"/>
        <n v="224.11"/>
        <n v="133.97"/>
        <n v="205.59"/>
        <n v="195.31"/>
        <n v="158.37"/>
        <n v="54.86"/>
        <n v="460.31"/>
        <n v="0.14000000000000001"/>
        <n v="214.15"/>
        <n v="85.53"/>
        <n v="360.78"/>
        <n v="381.56"/>
        <n v="31.35"/>
        <n v="469.73"/>
        <n v="368.48"/>
        <n v="446.57"/>
        <n v="343.85"/>
        <n v="135.27000000000001"/>
        <n v="347.28"/>
        <n v="379.49"/>
        <n v="483.29"/>
        <n v="273.94"/>
        <n v="108.96"/>
        <n v="195.57"/>
        <n v="42.21"/>
        <n v="168.79"/>
        <n v="151.16"/>
        <n v="177.76"/>
        <n v="488.58"/>
        <n v="266.39999999999998"/>
        <n v="290.87"/>
        <n v="307.25"/>
        <n v="338.12"/>
        <n v="415.71"/>
        <n v="16.13"/>
        <n v="426.07"/>
        <n v="152.66"/>
        <n v="255.09"/>
        <n v="180.61"/>
        <n v="399.31"/>
        <n v="369.81"/>
        <n v="87.7"/>
        <n v="165.38"/>
        <n v="126.93"/>
        <n v="101.19"/>
        <n v="304.76"/>
        <n v="383.68"/>
        <n v="219.35"/>
        <n v="412.18"/>
        <n v="273.06"/>
        <n v="326.8"/>
        <n v="366.39"/>
        <n v="154.22"/>
        <n v="217.35"/>
        <n v="135.94"/>
        <n v="85.8"/>
        <n v="265.64999999999998"/>
        <n v="368.69"/>
        <n v="233.2"/>
        <n v="167.53"/>
        <n v="56.02"/>
        <n v="197.93"/>
        <n v="17.05"/>
        <n v="103.07"/>
        <n v="219.26"/>
        <n v="436.24"/>
        <n v="441.45"/>
        <n v="438.46"/>
        <n v="353.51"/>
        <n v="217.41"/>
        <n v="447.67"/>
        <n v="110.57"/>
        <n v="292.39999999999998"/>
        <n v="204.79"/>
        <n v="182.65"/>
        <n v="435.43"/>
        <n v="181.55"/>
        <n v="45.23"/>
        <n v="93.79"/>
        <n v="100.68"/>
        <n v="77.430000000000007"/>
        <n v="342.5"/>
        <n v="311.7"/>
        <n v="108.15"/>
        <n v="21.89"/>
        <n v="319.08999999999997"/>
        <n v="154.13"/>
        <n v="65.33"/>
        <n v="85.82"/>
        <n v="398.91"/>
        <n v="188.12"/>
        <n v="137.74"/>
        <n v="464.85"/>
        <n v="497.09"/>
        <n v="55.5"/>
        <n v="398.83"/>
        <n v="71.84"/>
        <n v="127.87"/>
        <n v="78.3"/>
        <n v="30.78"/>
        <n v="177.72"/>
        <n v="75.25"/>
        <n v="435.87"/>
        <n v="367.12"/>
        <n v="66.209999999999994"/>
        <n v="337.9"/>
        <n v="410.53"/>
        <n v="101.75"/>
        <n v="492.08"/>
        <n v="390.92"/>
        <n v="378.45"/>
        <n v="482.36"/>
        <n v="300.56"/>
        <n v="136.91"/>
        <n v="403.22"/>
        <n v="108.3"/>
        <n v="453.78"/>
        <n v="249"/>
        <n v="464.78"/>
        <n v="121.8"/>
        <n v="360.39"/>
        <n v="320.95"/>
        <n v="194.69"/>
        <n v="432.83"/>
        <n v="340.87"/>
        <n v="467.6"/>
        <n v="146.53"/>
        <n v="348.55"/>
        <n v="489.65"/>
        <n v="279.24"/>
        <n v="261.72000000000003"/>
        <n v="13.29"/>
        <n v="426.49"/>
        <n v="473.06"/>
        <n v="427.78"/>
        <n v="375.04"/>
        <n v="357.63"/>
        <n v="119.37"/>
        <n v="347.27"/>
        <n v="265.13"/>
        <n v="149.44"/>
        <n v="253.52"/>
        <n v="340.71"/>
        <n v="160.41999999999999"/>
        <n v="228.5"/>
        <n v="309.81"/>
        <n v="221.46"/>
        <n v="234.02"/>
        <n v="276.19"/>
        <n v="354.72"/>
        <n v="461.26"/>
        <n v="262.57"/>
        <n v="88.8"/>
        <n v="437.63"/>
        <n v="426.3"/>
        <n v="61.44"/>
        <n v="252.77"/>
        <n v="1.51"/>
        <n v="87.99"/>
        <n v="411.28"/>
        <n v="291.49"/>
        <n v="257.52999999999997"/>
        <n v="299.63"/>
        <n v="145.16"/>
        <n v="85.42"/>
        <n v="333.18"/>
        <n v="488.91"/>
        <n v="156.72999999999999"/>
        <n v="435.2"/>
        <n v="277.08999999999997"/>
        <n v="462.99"/>
        <n v="487.39"/>
        <n v="34.24"/>
        <n v="391.27"/>
        <n v="414.1"/>
        <n v="172.59"/>
        <n v="135.16"/>
        <n v="20.149999999999999"/>
        <n v="121.75"/>
        <n v="427.62"/>
        <n v="388.37"/>
        <n v="202.49"/>
        <n v="214.11"/>
        <n v="290.58"/>
        <n v="79.59"/>
        <n v="144.81"/>
        <n v="19.170000000000002"/>
        <n v="427.91"/>
        <n v="320.56"/>
        <n v="455.12"/>
        <n v="345.93"/>
        <n v="426.36"/>
        <n v="145.55000000000001"/>
        <n v="79.19"/>
        <n v="354.97"/>
        <n v="94.58"/>
        <n v="495.34"/>
        <n v="496.04"/>
        <n v="218.57"/>
        <n v="78.11"/>
        <n v="387.61"/>
        <n v="399.48"/>
        <n v="195.93"/>
        <n v="221.76"/>
        <n v="157.86000000000001"/>
        <n v="479.97"/>
        <n v="244.85"/>
        <n v="177.34"/>
        <n v="360.23"/>
        <n v="156.06"/>
        <n v="227.48"/>
        <n v="174.45"/>
        <n v="260.91000000000003"/>
        <n v="186.78"/>
        <n v="132.97"/>
        <n v="105.74"/>
        <n v="142.93"/>
        <n v="216.38"/>
        <n v="5.0199999999999996"/>
        <n v="175.07"/>
        <n v="341.26"/>
        <n v="126.25"/>
        <n v="338.21"/>
        <n v="206.24"/>
        <n v="246.38"/>
        <n v="412.81"/>
        <n v="281.10000000000002"/>
        <n v="8.4499999999999993"/>
        <n v="148.29"/>
        <n v="296.95"/>
        <n v="113.53"/>
        <n v="371.01"/>
        <n v="131.94999999999999"/>
        <n v="159.65"/>
        <n v="18.11"/>
        <n v="395.62"/>
        <n v="159.05000000000001"/>
        <n v="383.06"/>
        <n v="189.39"/>
        <n v="308.01"/>
        <n v="434.86"/>
        <n v="443.28"/>
        <n v="72.760000000000005"/>
        <n v="427.75"/>
        <n v="103.51"/>
        <n v="122.88"/>
        <n v="483.21"/>
        <n v="103.06"/>
        <n v="494.84"/>
        <n v="407.45"/>
        <n v="322.75"/>
        <n v="208.67"/>
        <n v="481.53"/>
        <n v="204.63"/>
        <n v="267.33999999999997"/>
        <n v="250.94"/>
        <n v="138.36000000000001"/>
        <n v="286.62"/>
        <n v="238.83"/>
        <n v="139.5"/>
        <n v="450.4"/>
        <n v="218.47"/>
        <n v="74.989999999999995"/>
        <n v="284.8"/>
        <n v="427.3"/>
        <n v="361.11"/>
        <n v="458.25"/>
        <n v="111.46"/>
        <n v="404.71"/>
        <n v="237.76"/>
        <n v="215.72"/>
        <n v="139.91"/>
        <n v="70.739999999999995"/>
        <n v="493.81"/>
        <n v="184.4"/>
        <n v="346.08"/>
        <n v="290.69"/>
        <n v="218.67"/>
        <n v="81.7"/>
        <n v="339.97"/>
        <n v="131.41999999999999"/>
        <n v="395.58"/>
        <n v="395.07"/>
        <n v="433.12"/>
        <n v="83.7"/>
        <n v="194.57"/>
        <n v="433.45"/>
        <n v="243.19"/>
        <n v="277.63"/>
        <n v="478.23"/>
        <n v="155.68"/>
        <n v="55.12"/>
        <n v="99.3"/>
        <n v="61.43"/>
        <n v="275.60000000000002"/>
        <n v="385.28"/>
        <n v="366.72"/>
        <n v="305.05"/>
        <n v="122.36"/>
        <n v="388.16"/>
        <n v="28.75"/>
        <n v="32.83"/>
        <n v="481.55"/>
        <n v="319.57"/>
        <n v="472.05"/>
        <n v="463.77"/>
        <n v="376.58"/>
        <n v="99.29"/>
        <n v="461.98"/>
        <n v="123.9"/>
        <n v="72.41"/>
        <n v="457.2"/>
        <n v="135.63"/>
        <n v="487.49"/>
        <n v="315.42"/>
        <n v="175.5"/>
        <n v="212.9"/>
        <n v="201.02"/>
        <n v="292.92"/>
        <n v="253.64"/>
        <n v="53.85"/>
        <n v="298.36"/>
        <n v="175.7"/>
        <n v="438.02"/>
        <n v="245.64"/>
        <n v="363.1"/>
        <n v="83.9"/>
        <n v="402.5"/>
        <n v="309.8"/>
        <n v="155.16999999999999"/>
        <n v="178.66"/>
        <n v="144.96"/>
        <n v="373.21"/>
        <n v="302.56"/>
        <n v="125.85"/>
        <n v="281.16000000000003"/>
        <n v="205.7"/>
        <n v="272.7"/>
        <n v="227.02"/>
        <n v="422.29"/>
        <n v="440.12"/>
        <n v="63.35"/>
        <n v="446.64"/>
        <n v="460.22"/>
        <n v="173.73"/>
        <n v="464.71"/>
        <n v="354.58"/>
        <n v="157.43"/>
        <n v="210.2"/>
        <n v="273.39999999999998"/>
        <n v="225.08"/>
        <n v="414.33"/>
        <n v="316.56"/>
        <n v="460.35"/>
        <n v="282.36"/>
        <n v="398"/>
        <n v="337.86"/>
        <n v="245.81"/>
        <n v="119.88"/>
        <n v="427.36"/>
        <n v="249.33"/>
        <n v="488.98"/>
        <n v="462.21"/>
        <n v="11.21"/>
        <n v="170.47"/>
        <n v="119.77"/>
        <n v="294.83999999999997"/>
        <n v="100.56"/>
        <n v="91.96"/>
        <n v="282.83"/>
        <n v="386.72"/>
        <n v="396.37"/>
        <n v="6.95"/>
        <n v="20.32"/>
        <n v="102.75"/>
        <n v="369.08"/>
        <n v="255.13"/>
        <n v="327.81"/>
        <n v="476.48"/>
        <n v="93.17"/>
        <n v="416.95"/>
        <n v="174.16"/>
        <n v="340.35"/>
        <n v="145.25"/>
        <n v="237.04"/>
        <n v="196.39"/>
        <n v="478.79"/>
        <n v="133.27000000000001"/>
        <n v="171.32"/>
        <n v="5.96"/>
        <n v="421.32"/>
        <n v="248.45"/>
        <n v="257.69"/>
        <n v="97.69"/>
        <n v="134.05000000000001"/>
        <n v="248.13"/>
        <n v="118.93"/>
        <n v="124.74"/>
        <n v="380.32"/>
        <n v="113.59"/>
        <n v="381.99"/>
        <n v="257.05"/>
        <n v="71.739999999999995"/>
        <n v="150.81"/>
        <n v="480.66"/>
        <n v="178.68"/>
        <n v="383.65"/>
        <n v="102.79"/>
        <n v="470.32"/>
        <n v="7.34"/>
        <n v="148.82"/>
        <n v="152.62"/>
        <n v="308.48"/>
        <n v="295.27999999999997"/>
        <n v="489.8"/>
        <n v="194.59"/>
        <n v="295.20999999999998"/>
        <n v="347.78"/>
        <n v="265.31"/>
        <n v="326.41000000000003"/>
        <n v="178.16"/>
        <n v="268.13"/>
        <n v="94.57"/>
        <n v="399.82"/>
        <n v="17.68"/>
        <n v="34.94"/>
        <n v="483.18"/>
        <n v="290.70999999999998"/>
        <n v="105.68"/>
        <n v="278.45"/>
        <n v="465.16"/>
        <n v="268.17"/>
        <n v="402.26"/>
        <n v="77.489999999999995"/>
        <n v="440.02"/>
        <n v="366.56"/>
        <n v="39.75"/>
        <n v="464.03"/>
        <n v="246.93"/>
        <n v="17.420000000000002"/>
        <n v="86.86"/>
        <n v="406.17"/>
        <n v="4.55"/>
        <n v="265.91000000000003"/>
        <n v="425.96"/>
        <n v="227.19"/>
        <n v="466.95"/>
        <n v="162.24"/>
        <n v="340.21"/>
        <n v="466.15"/>
        <n v="438.15"/>
        <n v="430.93"/>
        <n v="74.94"/>
        <n v="460.99"/>
        <n v="175.05"/>
        <n v="404.58"/>
        <n v="37.04"/>
        <n v="301.05"/>
        <n v="168.58"/>
        <n v="432.68"/>
        <n v="117.33"/>
        <n v="282.49"/>
        <n v="221.65"/>
        <n v="429"/>
        <n v="58.32"/>
        <n v="11.91"/>
        <n v="131.16"/>
        <n v="206.47"/>
        <n v="478.59"/>
        <n v="13.04"/>
        <n v="432.34"/>
        <n v="13.53"/>
        <n v="490.98"/>
        <n v="275.52999999999997"/>
        <n v="249.24"/>
        <n v="452.1"/>
        <n v="132.47"/>
        <n v="404.48"/>
        <n v="388.13"/>
        <n v="39.520000000000003"/>
        <n v="68.27"/>
        <n v="94.73"/>
        <n v="425.48"/>
        <n v="467.33"/>
        <n v="310.68"/>
        <n v="323.2"/>
        <n v="222.78"/>
        <n v="47.01"/>
        <n v="350.59"/>
        <n v="156.66"/>
        <n v="98"/>
        <n v="295.83999999999997"/>
        <n v="307.97000000000003"/>
        <n v="42.51"/>
        <n v="115.8"/>
        <n v="102.17"/>
        <n v="67.489999999999995"/>
        <n v="429.24"/>
        <n v="262.52999999999997"/>
        <n v="86.2"/>
        <n v="321.20999999999998"/>
        <n v="183.85"/>
        <n v="417.38"/>
        <n v="128.06"/>
        <n v="494.1"/>
        <n v="34.57"/>
        <n v="338.58"/>
        <n v="284.02"/>
        <n v="16.25"/>
        <n v="345.19"/>
        <n v="402.95"/>
        <n v="85.38"/>
        <n v="436.28"/>
        <n v="477.6"/>
        <n v="441.27"/>
        <n v="179.92"/>
        <n v="287.14"/>
        <n v="132.76"/>
        <n v="15.1"/>
        <n v="433.04"/>
        <n v="217.95"/>
        <n v="191.67"/>
        <n v="129.57"/>
        <n v="387.24"/>
        <n v="383.97"/>
        <n v="158.94"/>
        <n v="326.94"/>
        <n v="40.9"/>
        <n v="304.86"/>
        <n v="369.06"/>
        <n v="492.5"/>
        <n v="295.72000000000003"/>
        <n v="87.43"/>
        <n v="94.92"/>
        <n v="222.52"/>
        <n v="283.24"/>
        <n v="445.49"/>
        <n v="3.07"/>
        <n v="459.54"/>
        <n v="341.5"/>
        <n v="96.83"/>
        <n v="446.85"/>
        <n v="368.4"/>
        <n v="116.76"/>
        <n v="425.58"/>
        <n v="266.19"/>
        <n v="430.16"/>
        <n v="304.47000000000003"/>
        <n v="134.69"/>
        <n v="90.17"/>
        <n v="12.74"/>
        <n v="334"/>
        <n v="346.2"/>
        <n v="175.78"/>
        <n v="197.48"/>
        <n v="343.77"/>
        <n v="358.96"/>
        <n v="260.93"/>
        <n v="6.75"/>
        <n v="274.37"/>
        <n v="24.65"/>
        <n v="69.52"/>
        <n v="126.89"/>
        <n v="182.1"/>
        <n v="116.29"/>
        <n v="446.09"/>
        <n v="128.9"/>
        <n v="284.77999999999997"/>
        <n v="418.95"/>
        <n v="82.58"/>
        <n v="84.7"/>
        <n v="168.66"/>
        <n v="256.56"/>
        <n v="142.77000000000001"/>
        <n v="361.36"/>
        <n v="457.28"/>
        <n v="112.56"/>
        <n v="272.08999999999997"/>
        <n v="44.55"/>
        <n v="88.83"/>
        <n v="309.08999999999997"/>
        <n v="134.80000000000001"/>
        <n v="445.5"/>
        <n v="73.62"/>
        <n v="0.09"/>
        <n v="251.14"/>
        <n v="333.21"/>
        <n v="182.03"/>
        <n v="147.75"/>
        <n v="114.5"/>
        <n v="305.88"/>
        <n v="29.25"/>
        <n v="339.01"/>
        <n v="341.17"/>
        <n v="273.7"/>
        <n v="298.45"/>
        <n v="362.66"/>
        <n v="32.4"/>
        <n v="100.02"/>
        <n v="338.15"/>
        <n v="69.150000000000006"/>
        <n v="82.02"/>
        <n v="311.02999999999997"/>
        <n v="272.08"/>
        <n v="485.02"/>
        <n v="347.7"/>
        <n v="431.12"/>
        <n v="105.01"/>
        <n v="43.14"/>
        <n v="20.68"/>
        <n v="415.91"/>
        <n v="93.86"/>
        <n v="321.18"/>
        <n v="378.26"/>
        <n v="73.44"/>
        <n v="65.91"/>
        <n v="492.38"/>
        <n v="109.67"/>
        <n v="499.05"/>
        <n v="393.98"/>
        <n v="339.21"/>
        <n v="60.03"/>
        <n v="383.03"/>
        <n v="77.62"/>
        <n v="52.55"/>
        <n v="443.55"/>
        <n v="478.17"/>
        <n v="424.61"/>
        <n v="164.26"/>
        <n v="370.04"/>
        <n v="134.41"/>
        <n v="237.11"/>
        <n v="494.94"/>
        <n v="226.86"/>
        <n v="281.54000000000002"/>
        <n v="62.14"/>
        <n v="54.49"/>
        <n v="162.56"/>
        <n v="8.6199999999999992"/>
        <n v="346.58"/>
        <n v="87.94"/>
        <n v="45.96"/>
        <n v="318.45999999999998"/>
        <n v="82.96"/>
        <n v="404.51"/>
        <n v="239.95"/>
        <n v="343.72"/>
        <n v="31.58"/>
        <n v="330.61"/>
        <n v="154.08000000000001"/>
        <n v="399.73"/>
        <n v="121.52"/>
        <n v="499.43"/>
        <n v="320.98"/>
        <n v="89.24"/>
        <n v="238.17"/>
        <n v="205.74"/>
        <n v="88.58"/>
        <n v="100.41"/>
        <n v="128.36000000000001"/>
        <n v="351.08"/>
        <n v="298.75"/>
        <n v="153.29"/>
        <n v="493.74"/>
        <n v="103.34"/>
        <n v="414.97"/>
        <n v="102.71"/>
        <n v="422.83"/>
        <n v="436.98"/>
        <n v="480.39"/>
        <n v="134.62"/>
        <n v="82.72"/>
        <n v="106.51"/>
        <n v="138.01"/>
        <n v="321.85000000000002"/>
        <n v="389.36"/>
        <n v="324.27"/>
        <n v="248.84"/>
        <n v="373.01"/>
        <n v="192.36"/>
        <n v="368.76"/>
        <n v="147.33000000000001"/>
        <n v="35.47"/>
        <n v="246.5"/>
        <n v="186.83"/>
        <n v="459.87"/>
        <n v="309.75"/>
        <n v="187.48"/>
        <n v="93.12"/>
        <n v="380.69"/>
        <n v="211.47"/>
        <n v="296.68"/>
        <n v="420.49"/>
        <n v="142.16"/>
        <n v="480.91"/>
        <n v="467.43"/>
        <n v="436.17"/>
        <n v="36.99"/>
        <n v="401.86"/>
        <n v="91.14"/>
        <n v="290.36"/>
        <n v="161.93"/>
        <n v="247.91"/>
        <n v="314.14"/>
        <n v="345.04"/>
        <n v="37.090000000000003"/>
        <n v="116.42"/>
        <n v="439.34"/>
        <n v="160.1"/>
        <n v="138.62"/>
        <n v="487.11"/>
        <n v="143.63"/>
        <n v="109.36"/>
        <n v="134.94999999999999"/>
        <n v="434.52"/>
        <n v="342.92"/>
        <n v="380.76"/>
        <n v="353.63"/>
        <n v="440.51"/>
        <n v="450.71"/>
        <n v="6.97"/>
        <n v="131.56"/>
        <n v="219.94"/>
        <n v="123.26"/>
        <n v="87.06"/>
        <n v="317.27999999999997"/>
        <n v="355.92"/>
        <n v="424.86"/>
        <n v="9.34"/>
        <n v="420.01"/>
        <n v="432.48"/>
        <n v="117.45"/>
        <n v="100.66"/>
        <n v="430.58"/>
        <n v="62.5"/>
        <n v="133.91999999999999"/>
        <n v="220.78"/>
        <n v="196.94"/>
        <n v="102.56"/>
        <n v="276.12"/>
        <n v="144.56"/>
        <n v="320.3"/>
        <n v="388.96"/>
        <n v="307.93"/>
        <n v="488.85"/>
        <n v="433.41"/>
        <n v="348.7"/>
        <n v="213.52"/>
        <n v="194.51"/>
        <n v="135.72999999999999"/>
        <n v="457.3"/>
        <n v="353.01"/>
        <n v="205.86"/>
        <n v="139.19"/>
        <n v="422.99"/>
        <n v="271.36"/>
        <n v="266.89999999999998"/>
        <n v="483.89"/>
        <n v="413.57"/>
        <n v="201.04"/>
        <n v="395.89"/>
        <n v="12.57"/>
        <n v="269.06"/>
        <n v="182.32"/>
        <n v="199.96"/>
        <n v="183.55"/>
        <n v="269.39999999999998"/>
        <n v="287.01"/>
        <n v="498.68"/>
        <n v="248.91"/>
        <n v="485.54"/>
        <n v="303.63"/>
        <n v="318.36"/>
        <n v="454.67"/>
        <n v="487.78"/>
        <n v="60.86"/>
        <n v="25.25"/>
        <n v="320.31"/>
        <n v="239.93"/>
        <n v="232.16"/>
        <n v="155.56"/>
        <n v="50.13"/>
        <n v="436.64"/>
        <n v="50.4"/>
        <n v="253.6"/>
        <n v="246.6"/>
        <n v="253.62"/>
        <n v="191.39"/>
        <n v="46.4"/>
        <n v="211.59"/>
        <n v="377.07"/>
        <n v="178.63"/>
        <n v="79.2"/>
        <n v="291.39"/>
        <n v="137.13"/>
        <n v="479.75"/>
        <n v="478.3"/>
        <n v="469.3"/>
        <n v="253.65"/>
        <n v="124.39"/>
        <n v="276.67"/>
        <n v="38.82"/>
        <n v="340.08"/>
        <n v="372.22"/>
        <n v="215.74"/>
        <n v="97.65"/>
        <n v="385.32"/>
        <n v="405.65"/>
        <n v="126.78"/>
        <n v="371.47"/>
        <n v="496.86"/>
        <n v="107.92"/>
        <n v="37.54"/>
        <n v="85.51"/>
        <n v="222.58"/>
        <n v="60"/>
        <n v="39.51"/>
        <n v="87.85"/>
        <n v="267.02"/>
        <n v="15.74"/>
        <n v="339.36"/>
        <n v="262.45"/>
        <n v="460.26"/>
        <n v="38.35"/>
        <n v="114.59"/>
        <n v="329.91"/>
        <n v="408.01"/>
        <n v="162.76"/>
        <n v="145.21"/>
        <n v="470.02"/>
        <n v="462.4"/>
        <n v="256.02999999999997"/>
        <n v="250.5"/>
        <n v="22.76"/>
        <n v="275.58"/>
        <n v="368.99"/>
        <n v="168.26"/>
        <n v="6.27"/>
        <n v="12.47"/>
        <n v="303.64999999999998"/>
        <n v="39.04"/>
        <n v="202.41"/>
        <n v="149.34"/>
        <n v="187.6"/>
        <n v="200.87"/>
        <n v="160.81"/>
        <n v="106.05"/>
        <n v="399.74"/>
        <n v="185.22"/>
        <n v="297.13"/>
        <n v="214.09"/>
        <n v="484.36"/>
        <n v="491.45"/>
        <n v="279.29000000000002"/>
        <n v="132.56"/>
        <n v="241.46"/>
        <n v="345.81"/>
        <n v="43.6"/>
        <n v="87.36"/>
        <n v="59.74"/>
        <n v="164.51"/>
        <n v="127.99"/>
        <n v="413.06"/>
        <n v="120.44"/>
        <n v="202.53"/>
        <n v="251.42"/>
        <n v="370.88"/>
        <n v="43.24"/>
        <n v="34.17"/>
        <n v="158.09"/>
        <n v="136.33000000000001"/>
        <n v="484.7"/>
        <n v="255.49"/>
        <n v="251287.93999999983"/>
      </sharedItems>
    </cacheField>
    <cacheField name="sales round" numFmtId="1">
      <sharedItems containsString="0" containsBlank="1" containsNumber="1" containsInteger="1" minValue="1" maxValue="1000"/>
    </cacheField>
    <cacheField name="profit round" numFmtId="2">
      <sharedItems containsString="0" containsBlank="1" containsNumber="1" minValue="0.09" maxValue="499.43"/>
    </cacheField>
    <cacheField name="sales roundup" numFmtId="1">
      <sharedItems containsString="0" containsBlank="1" containsNumber="1" containsInteger="1" minValue="2" maxValue="1000"/>
    </cacheField>
    <cacheField name="profit round up" numFmtId="0">
      <sharedItems containsString="0" containsBlank="1" containsNumber="1" containsInteger="1" minValue="1" maxValue="500"/>
    </cacheField>
    <cacheField name="revenue" numFmtId="0">
      <sharedItems containsSemiMixedTypes="0" containsString="0" containsNumber="1" minValue="2.76" maxValue="4002971.8499999992"/>
    </cacheField>
    <cacheField name=" discounted sales" numFmtId="0">
      <sharedItems containsSemiMixedTypes="0" containsString="0" containsNumber="1" minValue="0.92880000000000007" maxValue="458315.56010000047"/>
    </cacheField>
    <cacheField name="orders with a discount greater than 10%." numFmtId="0">
      <sharedItems containsString="0" containsBlank="1" containsNumber="1" containsInteger="1" minValue="1" maxValue="997"/>
    </cacheField>
    <cacheField name="Months (Order Date)" numFmtId="0" databaseField="0">
      <fieldGroup base="4">
        <rangePr groupBy="months" startDate="2024-12-01T00:00:00" endDate="2025-01-20T00:00:00"/>
        <groupItems count="14">
          <s v="&lt;01-12-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-01-2025"/>
        </groupItems>
      </fieldGroup>
    </cacheField>
    <cacheField name="Quarters (Order Date)" numFmtId="0" databaseField="0">
      <fieldGroup base="4">
        <rangePr groupBy="quarters" startDate="2024-12-01T00:00:00" endDate="2025-01-20T00:00:00"/>
        <groupItems count="6">
          <s v="&lt;01-12-2024"/>
          <s v="Qtr1"/>
          <s v="Qtr2"/>
          <s v="Qtr3"/>
          <s v="Qtr4"/>
          <s v="&gt;20-01-2025"/>
        </groupItems>
      </fieldGroup>
    </cacheField>
    <cacheField name="Years (Order Date)" numFmtId="0" databaseField="0">
      <fieldGroup base="4">
        <rangePr groupBy="years" startDate="2024-12-01T00:00:00" endDate="2025-01-20T00:00:00"/>
        <groupItems count="4">
          <s v="&lt;01-12-2024"/>
          <s v="2024"/>
          <s v="2025"/>
          <s v="&gt;20-01-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5">
  <r>
    <n v="1"/>
    <s v="Randi Kinvan"/>
    <s v="Prod3"/>
    <s v="Office Chair"/>
    <d v="2024-12-06T00:00:00"/>
    <x v="0"/>
    <x v="0"/>
    <n v="1"/>
    <n v="12"/>
    <n v="23.38"/>
    <n v="878"/>
    <n v="23.38"/>
    <n v="879"/>
    <n v="24"/>
    <n v="878.21"/>
    <n v="772.82479999999998"/>
  </r>
  <r>
    <n v="2"/>
    <s v="Isadore Slarke"/>
    <s v="Prod3"/>
    <s v="Smartphone"/>
    <d v="2025-01-03T00:00:00"/>
    <x v="1"/>
    <x v="1"/>
    <n v="12"/>
    <n v="6"/>
    <n v="282.89999999999998"/>
    <n v="289"/>
    <n v="282.89999999999998"/>
    <n v="289"/>
    <n v="283"/>
    <n v="3467.04"/>
    <n v="271.58479999999997"/>
  </r>
  <r>
    <n v="3"/>
    <s v="Isa Shevlin"/>
    <s v="Prod2"/>
    <s v="Office Chair"/>
    <d v="2024-12-03T00:00:00"/>
    <x v="2"/>
    <x v="2"/>
    <n v="10"/>
    <n v="17"/>
    <n v="74.89"/>
    <n v="737"/>
    <n v="74.89"/>
    <n v="738"/>
    <n v="75"/>
    <n v="7370.1"/>
    <n v="611.7183"/>
  </r>
  <r>
    <n v="4"/>
    <s v="Joshuah Wharram"/>
    <s v="Prod1"/>
    <s v="Office Chair"/>
    <d v="2024-12-14T00:00:00"/>
    <x v="2"/>
    <x v="3"/>
    <n v="2"/>
    <n v="12"/>
    <n v="300.95"/>
    <n v="552"/>
    <n v="300.95"/>
    <n v="552"/>
    <n v="301"/>
    <n v="1103.58"/>
    <n v="485.5752"/>
  </r>
  <r>
    <n v="5"/>
    <s v="Corabelle Haining"/>
    <m/>
    <s v="Microwave Oven"/>
    <d v="2025-01-19T00:00:00"/>
    <x v="0"/>
    <x v="4"/>
    <n v="15"/>
    <n v="9"/>
    <n v="327.35000000000002"/>
    <n v="887"/>
    <n v="327.35000000000002"/>
    <n v="887"/>
    <n v="328"/>
    <n v="13297.949999999999"/>
    <n v="806.7423"/>
  </r>
  <r>
    <n v="6"/>
    <s v="Adella Frith"/>
    <s v="Prod4"/>
    <s v="Smartphone"/>
    <d v="2024-12-01T00:00:00"/>
    <x v="2"/>
    <x v="5"/>
    <n v="1"/>
    <n v="15"/>
    <n v="205.11"/>
    <n v="530"/>
    <n v="205.11"/>
    <n v="530"/>
    <n v="206"/>
    <n v="529.99"/>
    <n v="450.49149999999997"/>
  </r>
  <r>
    <n v="7"/>
    <s v="Averill Bull"/>
    <s v="Prod5"/>
    <s v="Smartphone"/>
    <d v="2024-12-12T00:00:00"/>
    <x v="2"/>
    <x v="6"/>
    <n v="4"/>
    <n v="17"/>
    <n v="442.21"/>
    <n v="781"/>
    <n v="442.21"/>
    <n v="781"/>
    <n v="443"/>
    <n v="3122.64"/>
    <n v="647.94779999999992"/>
  </r>
  <r>
    <n v="8"/>
    <s v="Emeline McAndrew"/>
    <m/>
    <s v="Smartphone"/>
    <d v="2024-12-23T00:00:00"/>
    <x v="2"/>
    <x v="7"/>
    <n v="2"/>
    <n v="9"/>
    <n v="422.45"/>
    <n v="864"/>
    <n v="422.45"/>
    <n v="864"/>
    <n v="423"/>
    <n v="1727.7"/>
    <n v="786.10350000000005"/>
  </r>
  <r>
    <n v="9"/>
    <s v="Alica Sawyer"/>
    <s v="Prod1"/>
    <s v="Laptop"/>
    <d v="2025-01-01T00:00:00"/>
    <x v="2"/>
    <x v="8"/>
    <n v="6"/>
    <n v="19"/>
    <n v="236.67"/>
    <n v="313"/>
    <n v="236.67"/>
    <n v="314"/>
    <n v="237"/>
    <n v="1879.56"/>
    <n v="253.7406"/>
  </r>
  <r>
    <n v="10"/>
    <s v="Ingrid Billows"/>
    <s v="Prod3"/>
    <s v="Office Chair"/>
    <d v="2024-12-22T00:00:00"/>
    <x v="2"/>
    <x v="9"/>
    <n v="2"/>
    <n v="20"/>
    <n v="428.84"/>
    <n v="72"/>
    <n v="428.84"/>
    <n v="73"/>
    <n v="429"/>
    <n v="144.13999999999999"/>
    <n v="57.655999999999999"/>
  </r>
  <r>
    <n v="11"/>
    <s v="Luciano Clayborn"/>
    <s v="Prod4"/>
    <m/>
    <d v="2025-01-11T00:00:00"/>
    <x v="2"/>
    <x v="10"/>
    <n v="2"/>
    <n v="5"/>
    <n v="51.54"/>
    <n v="100"/>
    <n v="51.54"/>
    <n v="100"/>
    <n v="52"/>
    <n v="199.88"/>
    <n v="94.942999999999998"/>
  </r>
  <r>
    <n v="12"/>
    <s v="Barclay Perkins"/>
    <m/>
    <s v="Winter Jacket"/>
    <d v="2024-12-09T00:00:00"/>
    <x v="1"/>
    <x v="11"/>
    <n v="13"/>
    <n v="5"/>
    <n v="494.47"/>
    <n v="544"/>
    <n v="494.47"/>
    <n v="544"/>
    <n v="495"/>
    <n v="7069.5299999999988"/>
    <n v="516.6194999999999"/>
  </r>
  <r>
    <n v="13"/>
    <s v="Benetta Dyball"/>
    <s v="Prod4"/>
    <m/>
    <d v="2024-12-25T00:00:00"/>
    <x v="2"/>
    <x v="12"/>
    <n v="2"/>
    <n v="4"/>
    <n v="155.18"/>
    <n v="921"/>
    <n v="155.18"/>
    <n v="921"/>
    <n v="156"/>
    <n v="1841.12"/>
    <n v="883.73759999999993"/>
  </r>
  <r>
    <n v="14"/>
    <s v="Karel Bernade"/>
    <s v="Prod3"/>
    <s v="Smartphone"/>
    <d v="2024-12-11T00:00:00"/>
    <x v="0"/>
    <x v="13"/>
    <n v="9"/>
    <n v="7"/>
    <n v="39.01"/>
    <n v="745"/>
    <n v="39.01"/>
    <n v="745"/>
    <n v="40"/>
    <n v="6703.2899999999991"/>
    <n v="692.67329999999993"/>
  </r>
  <r>
    <n v="15"/>
    <s v="Mattias Ginn"/>
    <s v="Prod2"/>
    <s v="Winter Jacket"/>
    <d v="2024-12-06T00:00:00"/>
    <x v="3"/>
    <x v="14"/>
    <n v="4"/>
    <n v="20"/>
    <n v="173.79"/>
    <n v="340"/>
    <n v="173.79"/>
    <n v="340"/>
    <n v="174"/>
    <n v="1359.44"/>
    <n v="271.88800000000003"/>
  </r>
  <r>
    <n v="16"/>
    <s v="Danyelle Janks"/>
    <s v="Prod2"/>
    <s v="Microwave Oven"/>
    <d v="2025-01-17T00:00:00"/>
    <x v="2"/>
    <x v="15"/>
    <n v="9"/>
    <n v="11"/>
    <n v="280.19"/>
    <n v="517"/>
    <n v="280.19"/>
    <n v="518"/>
    <n v="281"/>
    <n v="4656.1500000000005"/>
    <n v="460.44150000000002"/>
  </r>
  <r>
    <n v="17"/>
    <s v="Anjanette Chastaing"/>
    <s v="Prod2"/>
    <s v="Winter Jacket"/>
    <d v="2024-12-24T00:00:00"/>
    <x v="2"/>
    <x v="16"/>
    <n v="1"/>
    <n v="19"/>
    <n v="366.78"/>
    <n v="523"/>
    <n v="366.78"/>
    <n v="524"/>
    <n v="367"/>
    <n v="523.19000000000005"/>
    <n v="423.78390000000007"/>
  </r>
  <r>
    <n v="18"/>
    <s v="Abdel Dunkersley"/>
    <s v="Prod2"/>
    <m/>
    <d v="2024-12-19T00:00:00"/>
    <x v="2"/>
    <x v="17"/>
    <n v="9"/>
    <n v="15"/>
    <n v="476.43"/>
    <n v="170"/>
    <n v="476.43"/>
    <n v="170"/>
    <n v="477"/>
    <n v="1528.6499999999999"/>
    <n v="144.3725"/>
  </r>
  <r>
    <n v="19"/>
    <s v="Jean Givens"/>
    <s v="Prod2"/>
    <s v="Laptop"/>
    <d v="2025-01-13T00:00:00"/>
    <x v="2"/>
    <x v="18"/>
    <n v="6"/>
    <n v="15"/>
    <n v="320.77"/>
    <n v="943"/>
    <n v="320.77"/>
    <n v="943"/>
    <n v="321"/>
    <n v="5657.46"/>
    <n v="801.47349999999994"/>
  </r>
  <r>
    <n v="20"/>
    <s v="Dal Gillooly"/>
    <s v="Prod2"/>
    <s v="Laptop"/>
    <d v="2025-01-03T00:00:00"/>
    <x v="2"/>
    <x v="19"/>
    <n v="1"/>
    <n v="13"/>
    <n v="233.14"/>
    <n v="696"/>
    <n v="233.14"/>
    <n v="696"/>
    <n v="234"/>
    <n v="695.78"/>
    <n v="605.32859999999994"/>
  </r>
  <r>
    <n v="21"/>
    <s v="Sanson Iacapucci"/>
    <s v="Prod2"/>
    <s v="Smartphone"/>
    <d v="2024-12-04T00:00:00"/>
    <x v="2"/>
    <x v="20"/>
    <n v="8"/>
    <n v="6"/>
    <n v="6.76"/>
    <n v="314"/>
    <n v="6.76"/>
    <n v="315"/>
    <n v="7"/>
    <n v="2512.88"/>
    <n v="295.26339999999999"/>
  </r>
  <r>
    <n v="22"/>
    <s v="Gustave Milborn"/>
    <s v="Prod3"/>
    <s v="Smartphone"/>
    <d v="2024-12-27T00:00:00"/>
    <x v="4"/>
    <x v="21"/>
    <n v="3"/>
    <n v="16"/>
    <n v="498.41"/>
    <n v="899"/>
    <n v="498.41"/>
    <n v="899"/>
    <n v="499"/>
    <n v="2696.1000000000004"/>
    <n v="754.90800000000002"/>
  </r>
  <r>
    <n v="23"/>
    <s v="Guthry Moutray Read"/>
    <m/>
    <s v="Smartphone"/>
    <d v="2025-01-03T00:00:00"/>
    <x v="1"/>
    <x v="22"/>
    <n v="2"/>
    <n v="13"/>
    <n v="317.41000000000003"/>
    <n v="438"/>
    <n v="317.41000000000003"/>
    <n v="438"/>
    <n v="318"/>
    <n v="876"/>
    <n v="381.06"/>
  </r>
  <r>
    <n v="24"/>
    <s v="Chic Filpi"/>
    <s v="Prod4"/>
    <s v="Microwave Oven"/>
    <d v="2024-12-04T00:00:00"/>
    <x v="3"/>
    <x v="23"/>
    <n v="1"/>
    <n v="5"/>
    <n v="308.24"/>
    <n v="388"/>
    <n v="308.24"/>
    <n v="389"/>
    <n v="309"/>
    <n v="388.31"/>
    <n v="368.89449999999999"/>
  </r>
  <r>
    <n v="25"/>
    <s v="Livia O'Farris"/>
    <s v="Prod4"/>
    <s v="Laptop"/>
    <d v="2024-12-20T00:00:00"/>
    <x v="4"/>
    <x v="24"/>
    <n v="8"/>
    <n v="17"/>
    <n v="387.07"/>
    <n v="503"/>
    <n v="387.07"/>
    <n v="504"/>
    <n v="388"/>
    <n v="4025.84"/>
    <n v="417.68090000000001"/>
  </r>
  <r>
    <n v="26"/>
    <s v="Herold Siggers"/>
    <s v="Prod4"/>
    <m/>
    <d v="2024-12-16T00:00:00"/>
    <x v="2"/>
    <x v="25"/>
    <n v="9"/>
    <n v="18"/>
    <n v="29.79"/>
    <n v="623"/>
    <n v="29.79"/>
    <n v="623"/>
    <n v="30"/>
    <n v="5606.01"/>
    <n v="510.76980000000003"/>
  </r>
  <r>
    <n v="27"/>
    <s v="Mellie Gaddie"/>
    <s v="Prod5"/>
    <s v="Laptop"/>
    <d v="2025-01-19T00:00:00"/>
    <x v="2"/>
    <x v="26"/>
    <n v="1"/>
    <n v="11"/>
    <n v="207.95"/>
    <n v="811"/>
    <n v="207.95"/>
    <n v="812"/>
    <n v="208"/>
    <n v="811.41"/>
    <n v="722.1549"/>
  </r>
  <r>
    <n v="28"/>
    <s v="Gradeigh Degg"/>
    <s v="Prod2"/>
    <s v="Microwave Oven"/>
    <d v="2025-01-14T00:00:00"/>
    <x v="4"/>
    <x v="27"/>
    <n v="12"/>
    <n v="14"/>
    <n v="396.75"/>
    <n v="597"/>
    <n v="396.75"/>
    <n v="597"/>
    <n v="397"/>
    <n v="7162.68"/>
    <n v="513.32539999999995"/>
  </r>
  <r>
    <n v="29"/>
    <s v="Hayley Shervil"/>
    <s v="Prod1"/>
    <m/>
    <d v="2025-01-05T00:00:00"/>
    <x v="2"/>
    <x v="28"/>
    <n v="1"/>
    <n v="5"/>
    <n v="480.48"/>
    <n v="949"/>
    <n v="480.48"/>
    <n v="950"/>
    <n v="481"/>
    <n v="949.45"/>
    <n v="901.97749999999996"/>
  </r>
  <r>
    <n v="30"/>
    <s v="Maribelle Otham"/>
    <m/>
    <s v="Winter Jacket"/>
    <d v="2024-12-07T00:00:00"/>
    <x v="4"/>
    <x v="29"/>
    <n v="15"/>
    <n v="2"/>
    <n v="213.09"/>
    <n v="623"/>
    <n v="213.09"/>
    <n v="624"/>
    <n v="214"/>
    <n v="9348.1500000000015"/>
    <n v="610.74580000000003"/>
  </r>
  <r>
    <n v="31"/>
    <s v="Horacio Wharton"/>
    <s v="Prod4"/>
    <m/>
    <d v="2024-12-20T00:00:00"/>
    <x v="2"/>
    <x v="30"/>
    <n v="14"/>
    <n v="15"/>
    <n v="230.95"/>
    <n v="549"/>
    <n v="230.95"/>
    <n v="550"/>
    <n v="231"/>
    <n v="7689.6399999999994"/>
    <n v="466.87099999999998"/>
  </r>
  <r>
    <n v="32"/>
    <s v="Zak Helks"/>
    <s v="Prod1"/>
    <s v="Laptop"/>
    <d v="2025-01-06T00:00:00"/>
    <x v="2"/>
    <x v="31"/>
    <n v="13"/>
    <n v="15"/>
    <n v="91.84"/>
    <n v="510"/>
    <n v="91.84"/>
    <n v="510"/>
    <n v="92"/>
    <n v="6629.74"/>
    <n v="433.483"/>
  </r>
  <r>
    <n v="33"/>
    <s v="Stella Vivien"/>
    <s v="Prod5"/>
    <m/>
    <d v="2024-12-11T00:00:00"/>
    <x v="2"/>
    <x v="32"/>
    <n v="6"/>
    <n v="5"/>
    <n v="494.31"/>
    <n v="475"/>
    <n v="494.31"/>
    <n v="476"/>
    <n v="495"/>
    <n v="2851.2599999999998"/>
    <n v="451.44949999999994"/>
  </r>
  <r>
    <n v="34"/>
    <s v="Tera Lockless"/>
    <m/>
    <m/>
    <d v="2025-01-18T00:00:00"/>
    <x v="2"/>
    <x v="33"/>
    <n v="2"/>
    <n v="16"/>
    <n v="227.05"/>
    <n v="879"/>
    <n v="227.05"/>
    <n v="879"/>
    <n v="228"/>
    <n v="1757.58"/>
    <n v="738.18359999999996"/>
  </r>
  <r>
    <n v="35"/>
    <s v="Neila Dormer"/>
    <s v="Prod4"/>
    <s v="Microwave Oven"/>
    <d v="2025-01-18T00:00:00"/>
    <x v="2"/>
    <x v="34"/>
    <n v="4"/>
    <n v="0"/>
    <n v="267.98"/>
    <n v="349"/>
    <n v="267.98"/>
    <n v="350"/>
    <n v="268"/>
    <n v="1397.48"/>
    <n v="349.37"/>
  </r>
  <r>
    <n v="36"/>
    <s v="Monro Ivankin"/>
    <m/>
    <s v="Office Chair"/>
    <d v="2025-01-13T00:00:00"/>
    <x v="1"/>
    <x v="35"/>
    <n v="9"/>
    <n v="13"/>
    <n v="118.64"/>
    <n v="6"/>
    <n v="118.64"/>
    <n v="7"/>
    <n v="119"/>
    <n v="56.97"/>
    <n v="5.5071000000000003"/>
  </r>
  <r>
    <n v="37"/>
    <s v="Geno Snalom"/>
    <s v="Prod5"/>
    <s v="Winter Jacket"/>
    <d v="2024-12-10T00:00:00"/>
    <x v="2"/>
    <x v="36"/>
    <n v="5"/>
    <n v="17"/>
    <n v="98.63"/>
    <n v="740"/>
    <n v="98.63"/>
    <n v="741"/>
    <n v="99"/>
    <n v="3701.1000000000004"/>
    <n v="614.38260000000002"/>
  </r>
  <r>
    <n v="38"/>
    <s v="Alexandr Frayne"/>
    <s v="Prod4"/>
    <s v="Office Chair"/>
    <d v="2024-12-03T00:00:00"/>
    <x v="2"/>
    <x v="37"/>
    <n v="5"/>
    <n v="3"/>
    <n v="105.48"/>
    <n v="171"/>
    <n v="105.48"/>
    <n v="172"/>
    <n v="106"/>
    <n v="855.65"/>
    <n v="165.99609999999998"/>
  </r>
  <r>
    <n v="39"/>
    <s v="Hinda Beecroft"/>
    <s v="Prod4"/>
    <m/>
    <d v="2024-12-06T00:00:00"/>
    <x v="1"/>
    <x v="38"/>
    <n v="9"/>
    <n v="18"/>
    <n v="480.52"/>
    <n v="899"/>
    <n v="480.52"/>
    <n v="899"/>
    <n v="481"/>
    <n v="8087.31"/>
    <n v="736.8438000000001"/>
  </r>
  <r>
    <n v="40"/>
    <s v="Hillier Fist"/>
    <s v="Prod3"/>
    <m/>
    <d v="2024-12-26T00:00:00"/>
    <x v="2"/>
    <x v="39"/>
    <n v="12"/>
    <n v="11"/>
    <n v="194.92"/>
    <n v="987"/>
    <n v="194.92"/>
    <n v="987"/>
    <n v="195"/>
    <n v="11843.28"/>
    <n v="878.37660000000005"/>
  </r>
  <r>
    <n v="41"/>
    <s v="Lowe Readwin"/>
    <s v="Prod5"/>
    <s v="Office Chair"/>
    <d v="2024-12-05T00:00:00"/>
    <x v="2"/>
    <x v="40"/>
    <n v="1"/>
    <n v="11"/>
    <n v="298.54000000000002"/>
    <n v="969"/>
    <n v="298.54000000000002"/>
    <n v="970"/>
    <n v="299"/>
    <n v="969.15"/>
    <n v="862.54349999999999"/>
  </r>
  <r>
    <n v="42"/>
    <s v="Merrill Touhig"/>
    <m/>
    <s v="Microwave Oven"/>
    <d v="2024-12-22T00:00:00"/>
    <x v="3"/>
    <x v="41"/>
    <n v="1"/>
    <n v="9"/>
    <n v="368.75"/>
    <n v="780"/>
    <n v="368.75"/>
    <n v="780"/>
    <n v="369"/>
    <n v="779.56"/>
    <n v="709.39959999999996"/>
  </r>
  <r>
    <n v="43"/>
    <s v="Erich Pietrowski"/>
    <s v="Prod3"/>
    <s v="Smartphone"/>
    <d v="2025-01-17T00:00:00"/>
    <x v="2"/>
    <x v="42"/>
    <n v="1"/>
    <n v="12"/>
    <n v="434.7"/>
    <n v="208"/>
    <n v="434.7"/>
    <n v="208"/>
    <n v="435"/>
    <n v="207.76"/>
    <n v="182.8288"/>
  </r>
  <r>
    <n v="44"/>
    <s v="Tedie Kelley"/>
    <s v="Prod3"/>
    <s v="Office Chair"/>
    <d v="2024-12-16T00:00:00"/>
    <x v="2"/>
    <x v="43"/>
    <n v="15"/>
    <n v="8"/>
    <n v="52.14"/>
    <n v="904"/>
    <n v="52.14"/>
    <n v="905"/>
    <n v="53"/>
    <n v="13565.4"/>
    <n v="832.01120000000003"/>
  </r>
  <r>
    <n v="45"/>
    <s v="Elden Wands"/>
    <s v="Prod2"/>
    <s v="Microwave Oven"/>
    <d v="2024-12-07T00:00:00"/>
    <x v="2"/>
    <x v="44"/>
    <n v="4"/>
    <n v="15"/>
    <n v="363.81"/>
    <n v="816"/>
    <n v="363.81"/>
    <n v="816"/>
    <n v="364"/>
    <n v="3263.88"/>
    <n v="693.57450000000006"/>
  </r>
  <r>
    <n v="46"/>
    <s v="Melony Keuntje"/>
    <s v="Prod3"/>
    <s v="Laptop"/>
    <d v="2025-01-14T00:00:00"/>
    <x v="0"/>
    <x v="45"/>
    <n v="14"/>
    <n v="5"/>
    <n v="295.26"/>
    <n v="935"/>
    <n v="295.26"/>
    <n v="936"/>
    <n v="296"/>
    <n v="13092.800000000001"/>
    <n v="888.44"/>
  </r>
  <r>
    <n v="47"/>
    <s v="Marnia Carik"/>
    <s v="Prod1"/>
    <s v="Office Chair"/>
    <d v="2024-12-31T00:00:00"/>
    <x v="2"/>
    <x v="46"/>
    <n v="8"/>
    <n v="2"/>
    <n v="19.510000000000002"/>
    <n v="602"/>
    <n v="19.510000000000002"/>
    <n v="602"/>
    <n v="20"/>
    <n v="4815.76"/>
    <n v="589.93060000000003"/>
  </r>
  <r>
    <n v="48"/>
    <s v="Waylin Sawdon"/>
    <m/>
    <s v="Smartphone"/>
    <d v="2024-12-12T00:00:00"/>
    <x v="2"/>
    <x v="47"/>
    <n v="14"/>
    <n v="14"/>
    <n v="468.4"/>
    <n v="330"/>
    <n v="468.4"/>
    <n v="331"/>
    <n v="469"/>
    <n v="4625.88"/>
    <n v="284.16120000000001"/>
  </r>
  <r>
    <n v="49"/>
    <s v="Florella Thorby"/>
    <s v="Prod3"/>
    <m/>
    <d v="2024-12-08T00:00:00"/>
    <x v="4"/>
    <x v="48"/>
    <n v="10"/>
    <n v="6"/>
    <n v="240.67"/>
    <n v="749"/>
    <n v="240.67"/>
    <n v="749"/>
    <n v="241"/>
    <n v="7488.7"/>
    <n v="703.93779999999992"/>
  </r>
  <r>
    <n v="50"/>
    <s v="Yance Ksandra"/>
    <s v="Prod3"/>
    <s v="Smartphone"/>
    <d v="2024-12-26T00:00:00"/>
    <x v="2"/>
    <x v="49"/>
    <n v="10"/>
    <n v="5"/>
    <n v="206.93"/>
    <n v="330"/>
    <n v="206.93"/>
    <n v="330"/>
    <n v="207"/>
    <n v="3295.7999999999997"/>
    <n v="313.10099999999994"/>
  </r>
  <r>
    <n v="51"/>
    <s v="Leese Schulke"/>
    <s v="Prod1"/>
    <s v="Smartphone"/>
    <d v="2024-12-09T00:00:00"/>
    <x v="0"/>
    <x v="50"/>
    <n v="10"/>
    <n v="7"/>
    <n v="214.35"/>
    <n v="395"/>
    <n v="214.35"/>
    <n v="395"/>
    <n v="215"/>
    <n v="3948"/>
    <n v="367.16399999999999"/>
  </r>
  <r>
    <n v="52"/>
    <s v="Elisabeth Mohammed"/>
    <m/>
    <s v="Winter Jacket"/>
    <d v="2024-12-21T00:00:00"/>
    <x v="2"/>
    <x v="51"/>
    <n v="2"/>
    <n v="3"/>
    <n v="341.81"/>
    <n v="967"/>
    <n v="341.81"/>
    <n v="968"/>
    <n v="342"/>
    <n v="1934.52"/>
    <n v="938.24219999999991"/>
  </r>
  <r>
    <n v="53"/>
    <s v="Brenna Troman"/>
    <s v="Prod5"/>
    <s v="Laptop"/>
    <d v="2025-01-12T00:00:00"/>
    <x v="0"/>
    <x v="52"/>
    <n v="3"/>
    <n v="5"/>
    <n v="265.82"/>
    <n v="934"/>
    <n v="265.82"/>
    <n v="934"/>
    <n v="266"/>
    <n v="2801.37"/>
    <n v="887.1004999999999"/>
  </r>
  <r>
    <n v="54"/>
    <s v="Blaine Hellewell"/>
    <s v="Prod5"/>
    <m/>
    <d v="2025-01-12T00:00:00"/>
    <x v="2"/>
    <x v="53"/>
    <n v="5"/>
    <n v="20"/>
    <n v="118.13"/>
    <n v="508"/>
    <n v="118.13"/>
    <n v="508"/>
    <n v="119"/>
    <n v="2538.15"/>
    <n v="406.10400000000004"/>
  </r>
  <r>
    <n v="55"/>
    <s v="Giff Backler"/>
    <m/>
    <s v="Office Chair"/>
    <d v="2024-12-15T00:00:00"/>
    <x v="2"/>
    <x v="54"/>
    <n v="6"/>
    <n v="0"/>
    <n v="322.73"/>
    <n v="497"/>
    <n v="322.73"/>
    <n v="497"/>
    <n v="323"/>
    <n v="2979.48"/>
    <n v="496.58"/>
  </r>
  <r>
    <n v="56"/>
    <s v="Mano Emmert"/>
    <s v="Prod5"/>
    <s v="Winter Jacket"/>
    <d v="2025-01-04T00:00:00"/>
    <x v="2"/>
    <x v="55"/>
    <n v="4"/>
    <n v="2"/>
    <n v="44.67"/>
    <n v="54"/>
    <n v="44.67"/>
    <n v="54"/>
    <n v="45"/>
    <n v="214.6"/>
    <n v="52.576999999999998"/>
  </r>
  <r>
    <n v="57"/>
    <s v="Roselin Warcop"/>
    <s v="Prod3"/>
    <s v="Office Chair"/>
    <d v="2025-01-12T00:00:00"/>
    <x v="4"/>
    <x v="56"/>
    <n v="14"/>
    <n v="9"/>
    <n v="152.63"/>
    <n v="293"/>
    <n v="152.63"/>
    <n v="294"/>
    <n v="153"/>
    <n v="4108.16"/>
    <n v="267.03039999999999"/>
  </r>
  <r>
    <n v="58"/>
    <s v="Roxane Epsley"/>
    <s v="Prod3"/>
    <s v="Office Chair"/>
    <d v="2024-12-29T00:00:00"/>
    <x v="1"/>
    <x v="57"/>
    <n v="6"/>
    <n v="2"/>
    <n v="78.77"/>
    <n v="207"/>
    <n v="78.77"/>
    <n v="207"/>
    <n v="79"/>
    <n v="1239.3000000000002"/>
    <n v="202.41900000000001"/>
  </r>
  <r>
    <n v="59"/>
    <s v="Bucky Jeppe"/>
    <s v="Prod3"/>
    <s v="Laptop"/>
    <d v="2024-12-28T00:00:00"/>
    <x v="4"/>
    <x v="58"/>
    <n v="15"/>
    <n v="20"/>
    <n v="225.52"/>
    <n v="199"/>
    <n v="225.52"/>
    <n v="199"/>
    <n v="226"/>
    <n v="2982.6"/>
    <n v="159.072"/>
  </r>
  <r>
    <n v="60"/>
    <s v="Dee dee Richter"/>
    <s v="Prod4"/>
    <m/>
    <d v="2025-01-10T00:00:00"/>
    <x v="2"/>
    <x v="59"/>
    <n v="13"/>
    <n v="0"/>
    <n v="376.54"/>
    <n v="618"/>
    <n v="376.54"/>
    <n v="618"/>
    <n v="377"/>
    <n v="8031.5299999999988"/>
    <n v="617.80999999999995"/>
  </r>
  <r>
    <n v="61"/>
    <s v="Glendon Bending"/>
    <s v="Prod3"/>
    <s v="Office Chair"/>
    <d v="2024-12-04T00:00:00"/>
    <x v="2"/>
    <x v="60"/>
    <n v="7"/>
    <n v="20"/>
    <n v="408.93"/>
    <n v="898"/>
    <n v="408.93"/>
    <n v="899"/>
    <n v="409"/>
    <n v="6286.56"/>
    <n v="718.46400000000006"/>
  </r>
  <r>
    <n v="62"/>
    <s v="Flossie Snawdon"/>
    <s v="Prod4"/>
    <s v="Winter Jacket"/>
    <d v="2024-12-19T00:00:00"/>
    <x v="2"/>
    <x v="61"/>
    <n v="10"/>
    <n v="13"/>
    <n v="423.71"/>
    <n v="727"/>
    <n v="423.71"/>
    <n v="728"/>
    <n v="424"/>
    <n v="7271.7"/>
    <n v="632.63789999999995"/>
  </r>
  <r>
    <n v="63"/>
    <s v="Evin Druhan"/>
    <s v="Prod1"/>
    <s v="Smartphone"/>
    <d v="2024-12-28T00:00:00"/>
    <x v="2"/>
    <x v="62"/>
    <n v="3"/>
    <n v="9"/>
    <n v="232.1"/>
    <n v="522"/>
    <n v="232.1"/>
    <n v="522"/>
    <n v="233"/>
    <n v="1564.9499999999998"/>
    <n v="474.70150000000001"/>
  </r>
  <r>
    <n v="64"/>
    <s v="Zorine Lowden"/>
    <s v="Prod2"/>
    <s v="Office Chair"/>
    <d v="2025-01-14T00:00:00"/>
    <x v="4"/>
    <x v="63"/>
    <n v="2"/>
    <n v="2"/>
    <n v="485.93"/>
    <n v="824"/>
    <n v="485.93"/>
    <n v="824"/>
    <n v="486"/>
    <n v="1647.26"/>
    <n v="807.15739999999994"/>
  </r>
  <r>
    <n v="65"/>
    <s v="Kerk Lantiff"/>
    <s v="Prod5"/>
    <s v="Winter Jacket"/>
    <d v="2025-01-17T00:00:00"/>
    <x v="2"/>
    <x v="64"/>
    <n v="2"/>
    <n v="2"/>
    <n v="193.63"/>
    <n v="976"/>
    <n v="193.63"/>
    <n v="977"/>
    <n v="194"/>
    <n v="1952.46"/>
    <n v="956.70540000000005"/>
  </r>
  <r>
    <n v="66"/>
    <s v="Kaitlynn Mapes"/>
    <s v="Prod3"/>
    <s v="Microwave Oven"/>
    <d v="2024-12-15T00:00:00"/>
    <x v="1"/>
    <x v="65"/>
    <n v="8"/>
    <n v="7"/>
    <n v="487.14"/>
    <n v="94"/>
    <n v="487.14"/>
    <n v="94"/>
    <n v="488"/>
    <n v="751.2"/>
    <n v="87.326999999999998"/>
  </r>
  <r>
    <n v="67"/>
    <s v="Melodie Slessor"/>
    <s v="Prod5"/>
    <m/>
    <d v="2024-12-29T00:00:00"/>
    <x v="1"/>
    <x v="66"/>
    <n v="5"/>
    <n v="13"/>
    <n v="0.97"/>
    <n v="44"/>
    <n v="0.97"/>
    <n v="44"/>
    <n v="1"/>
    <n v="219.60000000000002"/>
    <n v="38.2104"/>
  </r>
  <r>
    <n v="68"/>
    <s v="Cordell Swin"/>
    <s v="Prod5"/>
    <s v="Laptop"/>
    <d v="2024-12-17T00:00:00"/>
    <x v="1"/>
    <x v="67"/>
    <n v="12"/>
    <n v="11"/>
    <n v="329.38"/>
    <n v="704"/>
    <n v="329.38"/>
    <n v="704"/>
    <n v="330"/>
    <n v="8442"/>
    <n v="626.11500000000001"/>
  </r>
  <r>
    <n v="69"/>
    <s v="Aurea Witheridge"/>
    <s v="Prod2"/>
    <s v="Winter Jacket"/>
    <d v="2024-12-15T00:00:00"/>
    <x v="2"/>
    <x v="68"/>
    <n v="2"/>
    <n v="12"/>
    <n v="486.35"/>
    <n v="303"/>
    <n v="486.35"/>
    <n v="304"/>
    <n v="487"/>
    <n v="606.41999999999996"/>
    <n v="266.82479999999998"/>
  </r>
  <r>
    <n v="70"/>
    <s v="Beryl Wilsee"/>
    <s v="Prod4"/>
    <s v="Microwave Oven"/>
    <d v="2024-12-07T00:00:00"/>
    <x v="0"/>
    <x v="69"/>
    <n v="4"/>
    <n v="6"/>
    <n v="193.38"/>
    <n v="257"/>
    <n v="193.38"/>
    <n v="258"/>
    <n v="194"/>
    <n v="1029"/>
    <n v="241.815"/>
  </r>
  <r>
    <n v="71"/>
    <s v="Barbi Lynes"/>
    <s v="Prod5"/>
    <m/>
    <d v="2025-01-11T00:00:00"/>
    <x v="3"/>
    <x v="70"/>
    <n v="2"/>
    <n v="7"/>
    <n v="115.97"/>
    <n v="926"/>
    <n v="115.97"/>
    <n v="926"/>
    <n v="116"/>
    <n v="1851.32"/>
    <n v="860.86379999999997"/>
  </r>
  <r>
    <n v="72"/>
    <s v="Kincaid Bourhill"/>
    <s v="Prod1"/>
    <s v="Winter Jacket"/>
    <d v="2025-01-06T00:00:00"/>
    <x v="2"/>
    <x v="71"/>
    <n v="2"/>
    <n v="1"/>
    <n v="469.88"/>
    <n v="529"/>
    <n v="469.88"/>
    <n v="529"/>
    <n v="470"/>
    <n v="1057.94"/>
    <n v="523.68029999999999"/>
  </r>
  <r>
    <n v="73"/>
    <s v="Jess Thurling"/>
    <s v="Prod1"/>
    <s v="Smartphone"/>
    <d v="2025-01-15T00:00:00"/>
    <x v="2"/>
    <x v="72"/>
    <n v="7"/>
    <n v="17"/>
    <n v="158.84"/>
    <n v="19"/>
    <n v="158.84"/>
    <n v="19"/>
    <n v="159"/>
    <n v="131.17999999999998"/>
    <n v="15.554199999999998"/>
  </r>
  <r>
    <n v="74"/>
    <s v="Roderic Scotland"/>
    <s v="Prod5"/>
    <s v="Office Chair"/>
    <d v="2024-12-31T00:00:00"/>
    <x v="2"/>
    <x v="73"/>
    <n v="10"/>
    <n v="12"/>
    <n v="198.67"/>
    <n v="741"/>
    <n v="198.67"/>
    <n v="741"/>
    <n v="199"/>
    <n v="7406.5999999999995"/>
    <n v="651.7808"/>
  </r>
  <r>
    <n v="75"/>
    <s v="Delcina Flaubert"/>
    <m/>
    <s v="Winter Jacket"/>
    <d v="2025-01-17T00:00:00"/>
    <x v="3"/>
    <x v="74"/>
    <n v="7"/>
    <n v="3"/>
    <n v="349.98"/>
    <n v="583"/>
    <n v="349.98"/>
    <n v="583"/>
    <n v="350"/>
    <n v="4080.79"/>
    <n v="565.48090000000002"/>
  </r>
  <r>
    <n v="76"/>
    <s v="Giorgia Testin"/>
    <s v="Prod5"/>
    <s v="Winter Jacket"/>
    <d v="2024-12-05T00:00:00"/>
    <x v="0"/>
    <x v="75"/>
    <n v="3"/>
    <n v="17"/>
    <n v="164.65"/>
    <n v="985"/>
    <n v="164.65"/>
    <n v="986"/>
    <n v="165"/>
    <n v="2956.14"/>
    <n v="817.86539999999991"/>
  </r>
  <r>
    <n v="77"/>
    <s v="Levi Harriman"/>
    <s v="Prod4"/>
    <s v="Microwave Oven"/>
    <d v="2025-01-06T00:00:00"/>
    <x v="2"/>
    <x v="76"/>
    <n v="8"/>
    <n v="6"/>
    <n v="102.77"/>
    <n v="253"/>
    <n v="102.77"/>
    <n v="253"/>
    <n v="103"/>
    <n v="2023.76"/>
    <n v="237.79179999999999"/>
  </r>
  <r>
    <n v="78"/>
    <s v="Web Eckford"/>
    <s v="Prod2"/>
    <s v="Smartphone"/>
    <d v="2024-12-06T00:00:00"/>
    <x v="2"/>
    <x v="77"/>
    <n v="4"/>
    <n v="17"/>
    <n v="472.77"/>
    <n v="509"/>
    <n v="472.77"/>
    <n v="509"/>
    <n v="473"/>
    <n v="2035.84"/>
    <n v="422.43679999999995"/>
  </r>
  <r>
    <n v="79"/>
    <s v="Halette Kevern"/>
    <s v="Prod4"/>
    <s v="Winter Jacket"/>
    <d v="2024-12-06T00:00:00"/>
    <x v="2"/>
    <x v="78"/>
    <n v="2"/>
    <n v="5"/>
    <n v="17.23"/>
    <n v="478"/>
    <n v="17.23"/>
    <n v="478"/>
    <n v="18"/>
    <n v="955.66"/>
    <n v="453.93849999999998"/>
  </r>
  <r>
    <n v="80"/>
    <s v="Elyn Daines"/>
    <s v="Prod2"/>
    <s v="Microwave Oven"/>
    <d v="2025-01-15T00:00:00"/>
    <x v="2"/>
    <x v="79"/>
    <n v="4"/>
    <n v="12"/>
    <n v="149.28"/>
    <n v="437"/>
    <n v="149.28"/>
    <n v="438"/>
    <n v="150"/>
    <n v="1749.92"/>
    <n v="384.98240000000004"/>
  </r>
  <r>
    <n v="81"/>
    <s v="Lucine Lanney"/>
    <s v="Prod2"/>
    <m/>
    <d v="2025-01-03T00:00:00"/>
    <x v="1"/>
    <x v="80"/>
    <n v="1"/>
    <n v="14"/>
    <n v="66.08"/>
    <n v="903"/>
    <n v="66.08"/>
    <n v="904"/>
    <n v="67"/>
    <n v="903.05"/>
    <n v="776.62299999999993"/>
  </r>
  <r>
    <n v="82"/>
    <s v="Walden Whitton"/>
    <s v="Prod1"/>
    <s v="Microwave Oven"/>
    <d v="2024-12-25T00:00:00"/>
    <x v="2"/>
    <x v="81"/>
    <n v="10"/>
    <n v="6"/>
    <n v="320.97000000000003"/>
    <n v="569"/>
    <n v="320.97000000000003"/>
    <n v="570"/>
    <n v="321"/>
    <n v="5694.8"/>
    <n v="535.31119999999999"/>
  </r>
  <r>
    <n v="83"/>
    <s v="Conchita Verbrugghen"/>
    <s v="Prod2"/>
    <s v="Smartphone"/>
    <d v="2025-01-11T00:00:00"/>
    <x v="2"/>
    <x v="82"/>
    <n v="11"/>
    <n v="5"/>
    <n v="165.8"/>
    <n v="54"/>
    <n v="165.8"/>
    <n v="54"/>
    <n v="166"/>
    <n v="588.83000000000004"/>
    <n v="50.853499999999997"/>
  </r>
  <r>
    <n v="84"/>
    <s v="Astrid Begwell"/>
    <s v="Prod5"/>
    <s v="Office Chair"/>
    <d v="2024-12-28T00:00:00"/>
    <x v="2"/>
    <x v="83"/>
    <n v="13"/>
    <n v="13"/>
    <n v="44.01"/>
    <n v="192"/>
    <n v="44.01"/>
    <n v="192"/>
    <n v="45"/>
    <n v="2490.2800000000002"/>
    <n v="166.65719999999999"/>
  </r>
  <r>
    <n v="85"/>
    <s v="Brendan Mannin"/>
    <s v="Prod5"/>
    <s v="Laptop"/>
    <d v="2025-01-13T00:00:00"/>
    <x v="2"/>
    <x v="84"/>
    <n v="3"/>
    <n v="1"/>
    <n v="432.96"/>
    <n v="293"/>
    <n v="432.96"/>
    <n v="294"/>
    <n v="433"/>
    <n v="879.36"/>
    <n v="290.18880000000001"/>
  </r>
  <r>
    <n v="86"/>
    <s v="Glory Veale"/>
    <s v="Prod5"/>
    <s v="Laptop"/>
    <d v="2024-12-02T00:00:00"/>
    <x v="2"/>
    <x v="85"/>
    <n v="12"/>
    <n v="4"/>
    <n v="158.94999999999999"/>
    <n v="842"/>
    <n v="158.94999999999999"/>
    <n v="843"/>
    <n v="159"/>
    <n v="10109.52"/>
    <n v="808.76160000000004"/>
  </r>
  <r>
    <n v="87"/>
    <s v="Joe Fulep"/>
    <m/>
    <s v="Office Chair"/>
    <d v="2025-01-03T00:00:00"/>
    <x v="2"/>
    <x v="86"/>
    <n v="15"/>
    <n v="1"/>
    <n v="329.45"/>
    <n v="979"/>
    <n v="329.45"/>
    <n v="980"/>
    <n v="330"/>
    <n v="14687.25"/>
    <n v="969.35849999999994"/>
  </r>
  <r>
    <n v="88"/>
    <s v="Mable Esom"/>
    <s v="Prod3"/>
    <s v="Microwave Oven"/>
    <d v="2025-01-11T00:00:00"/>
    <x v="2"/>
    <x v="87"/>
    <n v="3"/>
    <n v="20"/>
    <n v="280.61"/>
    <n v="183"/>
    <n v="280.61"/>
    <n v="183"/>
    <n v="281"/>
    <n v="548.88"/>
    <n v="146.36800000000002"/>
  </r>
  <r>
    <n v="89"/>
    <s v="Elizabeth Boord"/>
    <s v="Prod5"/>
    <s v="Smartphone"/>
    <d v="2025-01-18T00:00:00"/>
    <x v="1"/>
    <x v="88"/>
    <n v="3"/>
    <n v="17"/>
    <n v="135.24"/>
    <n v="663"/>
    <n v="135.24"/>
    <n v="664"/>
    <n v="136"/>
    <n v="1989.9299999999998"/>
    <n v="550.54729999999995"/>
  </r>
  <r>
    <n v="90"/>
    <s v="Freeland Simonetto"/>
    <s v="Prod4"/>
    <s v="Smartphone"/>
    <d v="2024-12-25T00:00:00"/>
    <x v="4"/>
    <x v="89"/>
    <n v="9"/>
    <n v="19"/>
    <n v="301.55"/>
    <n v="500"/>
    <n v="301.55"/>
    <n v="501"/>
    <n v="302"/>
    <n v="4502.6100000000006"/>
    <n v="405.23490000000004"/>
  </r>
  <r>
    <n v="91"/>
    <s v="Dorian Bierman"/>
    <s v="Prod5"/>
    <s v="Laptop"/>
    <d v="2025-01-19T00:00:00"/>
    <x v="2"/>
    <x v="90"/>
    <n v="6"/>
    <n v="0"/>
    <n v="202.81"/>
    <n v="646"/>
    <n v="202.81"/>
    <n v="646"/>
    <n v="203"/>
    <n v="3875.88"/>
    <n v="645.98"/>
  </r>
  <r>
    <n v="92"/>
    <s v="Tiebold Donnett"/>
    <s v="Prod4"/>
    <s v="Microwave Oven"/>
    <d v="2024-12-21T00:00:00"/>
    <x v="2"/>
    <x v="91"/>
    <n v="13"/>
    <n v="17"/>
    <n v="483.56"/>
    <n v="465"/>
    <n v="483.56"/>
    <n v="466"/>
    <n v="484"/>
    <n v="6045.26"/>
    <n v="385.96659999999997"/>
  </r>
  <r>
    <n v="93"/>
    <s v="Lazar Bossom"/>
    <s v="Prod2"/>
    <s v="Smartphone"/>
    <d v="2025-01-04T00:00:00"/>
    <x v="4"/>
    <x v="92"/>
    <n v="13"/>
    <n v="1"/>
    <n v="97.93"/>
    <n v="461"/>
    <n v="97.93"/>
    <n v="462"/>
    <n v="98"/>
    <n v="5998.33"/>
    <n v="456.79590000000002"/>
  </r>
  <r>
    <n v="94"/>
    <s v="Pietrek Adey"/>
    <s v="Prod2"/>
    <m/>
    <d v="2024-12-24T00:00:00"/>
    <x v="2"/>
    <x v="93"/>
    <n v="9"/>
    <n v="15"/>
    <n v="275.24"/>
    <n v="517"/>
    <n v="275.24"/>
    <n v="517"/>
    <n v="276"/>
    <n v="4650.3"/>
    <n v="439.19500000000005"/>
  </r>
  <r>
    <n v="95"/>
    <s v="Mickie Bownass"/>
    <s v="Prod1"/>
    <s v="Winter Jacket"/>
    <d v="2025-01-13T00:00:00"/>
    <x v="2"/>
    <x v="94"/>
    <n v="7"/>
    <n v="1"/>
    <n v="128.66999999999999"/>
    <n v="848"/>
    <n v="128.66999999999999"/>
    <n v="848"/>
    <n v="129"/>
    <n v="5934.18"/>
    <n v="839.26260000000002"/>
  </r>
  <r>
    <n v="96"/>
    <s v="Cynde Limming"/>
    <s v="Prod5"/>
    <s v="Office Chair"/>
    <d v="2024-12-16T00:00:00"/>
    <x v="2"/>
    <x v="95"/>
    <n v="4"/>
    <n v="1"/>
    <n v="279.43"/>
    <n v="786"/>
    <n v="279.43"/>
    <n v="787"/>
    <n v="280"/>
    <n v="3145.28"/>
    <n v="778.45680000000004"/>
  </r>
  <r>
    <n v="97"/>
    <s v="Kaleb Copes"/>
    <m/>
    <s v="Smartphone"/>
    <d v="2024-12-30T00:00:00"/>
    <x v="2"/>
    <x v="96"/>
    <n v="4"/>
    <n v="12"/>
    <n v="196.08"/>
    <n v="921"/>
    <n v="196.08"/>
    <n v="922"/>
    <n v="197"/>
    <n v="3684.68"/>
    <n v="810.62959999999998"/>
  </r>
  <r>
    <n v="98"/>
    <s v="Benn Midghall"/>
    <s v="Prod5"/>
    <s v="Winter Jacket"/>
    <d v="2024-12-27T00:00:00"/>
    <x v="2"/>
    <x v="97"/>
    <n v="7"/>
    <n v="9"/>
    <n v="365.76"/>
    <n v="778"/>
    <n v="365.76"/>
    <n v="778"/>
    <n v="366"/>
    <n v="5443.48"/>
    <n v="707.65240000000006"/>
  </r>
  <r>
    <n v="99"/>
    <s v="Tova Bourgourd"/>
    <s v="Prod4"/>
    <s v="Laptop"/>
    <d v="2024-12-18T00:00:00"/>
    <x v="2"/>
    <x v="98"/>
    <n v="9"/>
    <n v="18"/>
    <n v="328.02"/>
    <n v="690"/>
    <n v="328.02"/>
    <n v="691"/>
    <n v="329"/>
    <n v="6211.3499999999995"/>
    <n v="565.923"/>
  </r>
  <r>
    <n v="100"/>
    <s v="Gracie Jamot"/>
    <s v="Prod1"/>
    <s v="Laptop"/>
    <d v="2024-12-05T00:00:00"/>
    <x v="2"/>
    <x v="99"/>
    <n v="11"/>
    <n v="6"/>
    <n v="421.44"/>
    <n v="989"/>
    <n v="421.44"/>
    <n v="990"/>
    <n v="422"/>
    <n v="10882.630000000001"/>
    <n v="929.97019999999998"/>
  </r>
  <r>
    <n v="101"/>
    <s v="Kessia Riteley"/>
    <s v="Prod3"/>
    <s v="Winter Jacket"/>
    <d v="2024-12-24T00:00:00"/>
    <x v="2"/>
    <x v="100"/>
    <n v="4"/>
    <n v="14"/>
    <n v="356.59"/>
    <n v="141"/>
    <n v="356.59"/>
    <n v="141"/>
    <n v="357"/>
    <n v="562.72"/>
    <n v="120.98480000000001"/>
  </r>
  <r>
    <n v="102"/>
    <s v="Happy Vinker"/>
    <s v="Prod2"/>
    <s v="Laptop"/>
    <d v="2024-12-10T00:00:00"/>
    <x v="2"/>
    <x v="101"/>
    <n v="2"/>
    <n v="19"/>
    <n v="392.54"/>
    <n v="878"/>
    <n v="392.54"/>
    <n v="879"/>
    <n v="393"/>
    <n v="1756.52"/>
    <n v="711.39060000000006"/>
  </r>
  <r>
    <n v="103"/>
    <s v="Charil Ivison"/>
    <m/>
    <s v="Winter Jacket"/>
    <d v="2025-01-17T00:00:00"/>
    <x v="2"/>
    <x v="102"/>
    <n v="4"/>
    <n v="16"/>
    <n v="435.69"/>
    <n v="100"/>
    <n v="435.69"/>
    <n v="101"/>
    <n v="436"/>
    <n v="401.44"/>
    <n v="84.302399999999992"/>
  </r>
  <r>
    <n v="104"/>
    <s v="Garry Sharrock"/>
    <s v="Prod4"/>
    <s v="Office Chair"/>
    <d v="2025-01-11T00:00:00"/>
    <x v="0"/>
    <x v="103"/>
    <n v="11"/>
    <n v="6"/>
    <n v="217.92"/>
    <n v="478"/>
    <n v="217.92"/>
    <n v="478"/>
    <n v="218"/>
    <n v="5254.8099999999995"/>
    <n v="449.04739999999998"/>
  </r>
  <r>
    <n v="105"/>
    <s v="Bond Simkiss"/>
    <s v="Prod2"/>
    <s v="Laptop"/>
    <d v="2024-12-23T00:00:00"/>
    <x v="2"/>
    <x v="104"/>
    <n v="3"/>
    <n v="11"/>
    <n v="211.06"/>
    <n v="244"/>
    <n v="211.06"/>
    <n v="244"/>
    <n v="212"/>
    <n v="731.79"/>
    <n v="217.0977"/>
  </r>
  <r>
    <n v="106"/>
    <s v="Krissie Kippen"/>
    <m/>
    <s v="Office Chair"/>
    <d v="2024-12-16T00:00:00"/>
    <x v="0"/>
    <x v="105"/>
    <n v="1"/>
    <n v="18"/>
    <n v="156.03"/>
    <n v="637"/>
    <n v="156.03"/>
    <n v="638"/>
    <n v="157"/>
    <n v="637.20000000000005"/>
    <n v="522.50400000000013"/>
  </r>
  <r>
    <n v="107"/>
    <s v="Jule Weedon"/>
    <s v="Prod1"/>
    <m/>
    <d v="2024-12-30T00:00:00"/>
    <x v="2"/>
    <x v="106"/>
    <n v="14"/>
    <n v="5"/>
    <n v="417.34"/>
    <n v="866"/>
    <n v="417.34"/>
    <n v="866"/>
    <n v="418"/>
    <n v="12117.980000000001"/>
    <n v="822.29150000000004"/>
  </r>
  <r>
    <n v="108"/>
    <s v="Neile Jakubovski"/>
    <m/>
    <s v="Office Chair"/>
    <d v="2024-12-26T00:00:00"/>
    <x v="2"/>
    <x v="107"/>
    <n v="9"/>
    <n v="0"/>
    <n v="95.57"/>
    <n v="977"/>
    <n v="95.57"/>
    <n v="977"/>
    <n v="96"/>
    <n v="8790.39"/>
    <n v="976.71"/>
  </r>
  <r>
    <n v="109"/>
    <s v="Barney Gartside"/>
    <s v="Prod1"/>
    <s v="Office Chair"/>
    <d v="2024-12-18T00:00:00"/>
    <x v="0"/>
    <x v="108"/>
    <n v="3"/>
    <n v="19"/>
    <n v="25.6"/>
    <n v="490"/>
    <n v="25.6"/>
    <n v="490"/>
    <n v="26"/>
    <n v="1468.98"/>
    <n v="396.62460000000004"/>
  </r>
  <r>
    <n v="110"/>
    <s v="Quincey Janes"/>
    <s v="Prod3"/>
    <s v="Winter Jacket"/>
    <d v="2025-01-16T00:00:00"/>
    <x v="2"/>
    <x v="109"/>
    <n v="7"/>
    <n v="1"/>
    <n v="381.13"/>
    <n v="192"/>
    <n v="381.13"/>
    <n v="192"/>
    <n v="382"/>
    <n v="1341.76"/>
    <n v="189.76320000000001"/>
  </r>
  <r>
    <n v="111"/>
    <s v="Rand Jakoviljevic"/>
    <s v="Prod1"/>
    <s v="Office Chair"/>
    <d v="2024-12-26T00:00:00"/>
    <x v="2"/>
    <x v="110"/>
    <n v="13"/>
    <n v="6"/>
    <n v="60.12"/>
    <n v="321"/>
    <n v="60.12"/>
    <n v="321"/>
    <n v="61"/>
    <n v="4168.71"/>
    <n v="301.4298"/>
  </r>
  <r>
    <n v="112"/>
    <s v="Dorothy McGettrick"/>
    <s v="Prod1"/>
    <s v="Smartphone"/>
    <d v="2024-12-31T00:00:00"/>
    <x v="2"/>
    <x v="111"/>
    <n v="11"/>
    <n v="11"/>
    <n v="7.31"/>
    <n v="213"/>
    <n v="7.31"/>
    <n v="213"/>
    <n v="8"/>
    <n v="2339.6999999999998"/>
    <n v="189.303"/>
  </r>
  <r>
    <n v="113"/>
    <s v="Igor Mogey"/>
    <s v="Prod1"/>
    <m/>
    <d v="2025-01-19T00:00:00"/>
    <x v="0"/>
    <x v="112"/>
    <n v="10"/>
    <n v="20"/>
    <n v="152.03"/>
    <n v="650"/>
    <n v="152.03"/>
    <n v="651"/>
    <n v="153"/>
    <n v="6501.4"/>
    <n v="520.11199999999997"/>
  </r>
  <r>
    <n v="114"/>
    <s v="Hube Meeke"/>
    <m/>
    <m/>
    <d v="2025-01-14T00:00:00"/>
    <x v="2"/>
    <x v="113"/>
    <n v="14"/>
    <n v="19"/>
    <n v="143.69"/>
    <n v="628"/>
    <n v="143.69"/>
    <n v="628"/>
    <n v="144"/>
    <n v="8788.08"/>
    <n v="508.45320000000004"/>
  </r>
  <r>
    <n v="115"/>
    <s v="Vina Anthill"/>
    <s v="Prod5"/>
    <s v="Microwave Oven"/>
    <d v="2024-12-04T00:00:00"/>
    <x v="2"/>
    <x v="114"/>
    <n v="7"/>
    <n v="12"/>
    <n v="323.27"/>
    <n v="659"/>
    <n v="323.27"/>
    <n v="660"/>
    <n v="324"/>
    <n v="4613.63"/>
    <n v="579.99920000000009"/>
  </r>
  <r>
    <n v="116"/>
    <s v="Burch Inett"/>
    <m/>
    <s v="Laptop"/>
    <d v="2025-01-16T00:00:00"/>
    <x v="2"/>
    <x v="115"/>
    <n v="2"/>
    <n v="5"/>
    <n v="224.11"/>
    <n v="354"/>
    <n v="224.11"/>
    <n v="355"/>
    <n v="225"/>
    <n v="708.56"/>
    <n v="336.56599999999997"/>
  </r>
  <r>
    <n v="117"/>
    <s v="Birgit Kurton"/>
    <s v="Prod1"/>
    <s v="Microwave Oven"/>
    <d v="2025-01-07T00:00:00"/>
    <x v="2"/>
    <x v="116"/>
    <n v="9"/>
    <n v="4"/>
    <n v="133.97"/>
    <n v="74"/>
    <n v="133.97"/>
    <n v="75"/>
    <n v="134"/>
    <n v="669.42"/>
    <n v="71.404799999999994"/>
  </r>
  <r>
    <n v="118"/>
    <s v="Harli Bravey"/>
    <s v="Prod3"/>
    <s v="Smartphone"/>
    <d v="2025-01-05T00:00:00"/>
    <x v="0"/>
    <x v="117"/>
    <n v="15"/>
    <n v="9"/>
    <n v="205.59"/>
    <n v="723"/>
    <n v="205.59"/>
    <n v="723"/>
    <n v="206"/>
    <n v="10842.300000000001"/>
    <n v="657.76620000000003"/>
  </r>
  <r>
    <n v="119"/>
    <s v="Ivie Anglin"/>
    <s v="Prod2"/>
    <s v="Winter Jacket"/>
    <d v="2025-01-15T00:00:00"/>
    <x v="3"/>
    <x v="118"/>
    <n v="8"/>
    <n v="17"/>
    <n v="195.31"/>
    <n v="658"/>
    <n v="195.31"/>
    <n v="658"/>
    <n v="196"/>
    <n v="5263.6"/>
    <n v="546.09850000000006"/>
  </r>
  <r>
    <n v="120"/>
    <s v="Atlanta Solway"/>
    <s v="Prod1"/>
    <s v="Microwave Oven"/>
    <d v="2025-01-06T00:00:00"/>
    <x v="0"/>
    <x v="119"/>
    <n v="12"/>
    <n v="5"/>
    <n v="158.37"/>
    <n v="756"/>
    <n v="158.37"/>
    <n v="757"/>
    <n v="159"/>
    <n v="9073.7999999999993"/>
    <n v="718.34249999999997"/>
  </r>
  <r>
    <n v="121"/>
    <s v="Ernest Tincombe"/>
    <m/>
    <s v="Microwave Oven"/>
    <d v="2024-12-16T00:00:00"/>
    <x v="2"/>
    <x v="120"/>
    <n v="6"/>
    <n v="14"/>
    <n v="54.86"/>
    <n v="800"/>
    <n v="54.86"/>
    <n v="801"/>
    <n v="55"/>
    <n v="4801.7999999999993"/>
    <n v="688.25799999999992"/>
  </r>
  <r>
    <n v="122"/>
    <s v="Barbe Hedworth"/>
    <s v="Prod2"/>
    <s v="Microwave Oven"/>
    <d v="2024-12-04T00:00:00"/>
    <x v="3"/>
    <x v="121"/>
    <n v="6"/>
    <n v="14"/>
    <n v="460.31"/>
    <n v="692"/>
    <n v="460.31"/>
    <n v="692"/>
    <n v="461"/>
    <n v="4151.28"/>
    <n v="595.01679999999999"/>
  </r>
  <r>
    <n v="123"/>
    <s v="Brad Jukes"/>
    <m/>
    <s v="Smartphone"/>
    <d v="2024-12-25T00:00:00"/>
    <x v="2"/>
    <x v="122"/>
    <n v="3"/>
    <n v="14"/>
    <n v="0.14000000000000001"/>
    <n v="710"/>
    <n v="0.14000000000000001"/>
    <n v="711"/>
    <n v="1"/>
    <n v="2131.08"/>
    <n v="610.90959999999995"/>
  </r>
  <r>
    <n v="124"/>
    <s v="Melony Mervyn"/>
    <s v="Prod2"/>
    <s v="Office Chair"/>
    <d v="2024-12-06T00:00:00"/>
    <x v="3"/>
    <x v="123"/>
    <n v="11"/>
    <n v="12"/>
    <n v="214.15"/>
    <n v="427"/>
    <n v="214.15"/>
    <n v="428"/>
    <n v="215"/>
    <n v="4701.7300000000005"/>
    <n v="376.13839999999999"/>
  </r>
  <r>
    <n v="125"/>
    <s v="Latia Baigent"/>
    <m/>
    <s v="Laptop"/>
    <d v="2024-12-18T00:00:00"/>
    <x v="3"/>
    <x v="124"/>
    <n v="10"/>
    <n v="10"/>
    <n v="85.53"/>
    <n v="486"/>
    <n v="85.53"/>
    <n v="486"/>
    <n v="86"/>
    <n v="4856.3"/>
    <n v="437.06700000000001"/>
  </r>
  <r>
    <n v="126"/>
    <s v="Jeremie Wannop"/>
    <s v="Prod3"/>
    <s v="Smartphone"/>
    <d v="2025-01-17T00:00:00"/>
    <x v="2"/>
    <x v="125"/>
    <n v="15"/>
    <n v="13"/>
    <n v="360.78"/>
    <n v="721"/>
    <n v="360.78"/>
    <n v="722"/>
    <n v="361"/>
    <n v="10817.4"/>
    <n v="627.40919999999994"/>
  </r>
  <r>
    <n v="127"/>
    <s v="Sergent Titmuss"/>
    <s v="Prod2"/>
    <s v="Laptop"/>
    <d v="2024-12-01T00:00:00"/>
    <x v="2"/>
    <x v="126"/>
    <n v="9"/>
    <n v="13"/>
    <n v="381.56"/>
    <n v="259"/>
    <n v="381.56"/>
    <n v="260"/>
    <n v="382"/>
    <n v="2335.2300000000005"/>
    <n v="225.73890000000003"/>
  </r>
  <r>
    <n v="128"/>
    <s v="Tandy Kinder"/>
    <s v="Prod2"/>
    <s v="Office Chair"/>
    <d v="2025-01-02T00:00:00"/>
    <x v="2"/>
    <x v="127"/>
    <n v="10"/>
    <n v="3"/>
    <n v="31.35"/>
    <n v="772"/>
    <n v="31.35"/>
    <n v="772"/>
    <n v="32"/>
    <n v="7719.9"/>
    <n v="748.83029999999997"/>
  </r>
  <r>
    <n v="129"/>
    <s v="Dino Bodega"/>
    <s v="Prod4"/>
    <s v="Smartphone"/>
    <d v="2025-01-02T00:00:00"/>
    <x v="2"/>
    <x v="128"/>
    <n v="9"/>
    <n v="9"/>
    <n v="469.73"/>
    <n v="725"/>
    <n v="469.73"/>
    <n v="725"/>
    <n v="470"/>
    <n v="6525"/>
    <n v="659.75"/>
  </r>
  <r>
    <n v="130"/>
    <s v="Heinrick Megarry"/>
    <s v="Prod3"/>
    <m/>
    <d v="2024-12-25T00:00:00"/>
    <x v="2"/>
    <x v="129"/>
    <n v="8"/>
    <n v="12"/>
    <n v="368.48"/>
    <n v="815"/>
    <n v="368.48"/>
    <n v="816"/>
    <n v="369"/>
    <n v="6521.44"/>
    <n v="717.35839999999996"/>
  </r>
  <r>
    <n v="131"/>
    <s v="Aldwin Wanklyn"/>
    <m/>
    <m/>
    <d v="2024-12-17T00:00:00"/>
    <x v="2"/>
    <x v="130"/>
    <n v="1"/>
    <n v="19"/>
    <n v="446.57"/>
    <n v="601"/>
    <n v="446.57"/>
    <n v="601"/>
    <n v="447"/>
    <n v="600.96"/>
    <n v="486.77760000000006"/>
  </r>
  <r>
    <n v="132"/>
    <s v="Vitia Legg"/>
    <s v="Prod1"/>
    <s v="Smartphone"/>
    <d v="2025-01-04T00:00:00"/>
    <x v="2"/>
    <x v="131"/>
    <n v="15"/>
    <n v="14"/>
    <n v="343.85"/>
    <n v="473"/>
    <n v="343.85"/>
    <n v="474"/>
    <n v="344"/>
    <n v="7096.8"/>
    <n v="406.88319999999999"/>
  </r>
  <r>
    <n v="133"/>
    <s v="Saudra Towell"/>
    <m/>
    <s v="Microwave Oven"/>
    <d v="2024-12-25T00:00:00"/>
    <x v="3"/>
    <x v="132"/>
    <n v="6"/>
    <n v="20"/>
    <n v="135.27000000000001"/>
    <n v="492"/>
    <n v="135.27000000000001"/>
    <n v="493"/>
    <n v="136"/>
    <n v="2952.7799999999997"/>
    <n v="393.70400000000001"/>
  </r>
  <r>
    <n v="134"/>
    <s v="Renaud Yurkiewicz"/>
    <s v="Prod3"/>
    <s v="Office Chair"/>
    <d v="2024-12-31T00:00:00"/>
    <x v="1"/>
    <x v="133"/>
    <n v="12"/>
    <n v="13"/>
    <n v="347.28"/>
    <n v="85"/>
    <n v="347.28"/>
    <n v="86"/>
    <n v="348"/>
    <n v="1021.6800000000001"/>
    <n v="74.071799999999996"/>
  </r>
  <r>
    <n v="135"/>
    <s v="Melonie Le Huquet"/>
    <m/>
    <s v="Winter Jacket"/>
    <d v="2025-01-06T00:00:00"/>
    <x v="2"/>
    <x v="134"/>
    <n v="3"/>
    <n v="6"/>
    <n v="379.49"/>
    <n v="683"/>
    <n v="379.49"/>
    <n v="684"/>
    <n v="380"/>
    <n v="2050.0500000000002"/>
    <n v="642.34899999999993"/>
  </r>
  <r>
    <n v="136"/>
    <s v="Yehudi Scorah"/>
    <s v="Prod1"/>
    <s v="Winter Jacket"/>
    <d v="2024-12-14T00:00:00"/>
    <x v="2"/>
    <x v="135"/>
    <n v="12"/>
    <n v="3"/>
    <n v="483.29"/>
    <n v="279"/>
    <n v="483.29"/>
    <n v="279"/>
    <n v="484"/>
    <n v="3345.6000000000004"/>
    <n v="270.43599999999998"/>
  </r>
  <r>
    <n v="137"/>
    <s v="Dannie Mose"/>
    <m/>
    <s v="Smartphone"/>
    <d v="2024-12-18T00:00:00"/>
    <x v="1"/>
    <x v="136"/>
    <n v="5"/>
    <n v="11"/>
    <n v="273.94"/>
    <n v="58"/>
    <n v="273.94"/>
    <n v="59"/>
    <n v="274"/>
    <n v="291.35000000000002"/>
    <n v="51.860300000000002"/>
  </r>
  <r>
    <n v="138"/>
    <s v="Jacquette Kinningley"/>
    <s v="Prod2"/>
    <s v="Office Chair"/>
    <d v="2024-12-29T00:00:00"/>
    <x v="2"/>
    <x v="137"/>
    <n v="12"/>
    <n v="13"/>
    <n v="108.96"/>
    <n v="140"/>
    <n v="108.96"/>
    <n v="141"/>
    <n v="109"/>
    <n v="1685.7599999999998"/>
    <n v="122.21759999999999"/>
  </r>
  <r>
    <n v="139"/>
    <s v="Cosetta Worboys"/>
    <s v="Prod2"/>
    <s v="Winter Jacket"/>
    <d v="2024-12-01T00:00:00"/>
    <x v="2"/>
    <x v="138"/>
    <n v="11"/>
    <n v="17"/>
    <n v="195.57"/>
    <n v="197"/>
    <n v="195.57"/>
    <n v="198"/>
    <n v="196"/>
    <n v="2168.98"/>
    <n v="163.65940000000001"/>
  </r>
  <r>
    <n v="140"/>
    <s v="Claudine Milesap"/>
    <s v="Prod2"/>
    <s v="Office Chair"/>
    <d v="2024-12-09T00:00:00"/>
    <x v="2"/>
    <x v="139"/>
    <n v="9"/>
    <n v="9"/>
    <n v="42.21"/>
    <n v="699"/>
    <n v="42.21"/>
    <n v="699"/>
    <n v="43"/>
    <n v="6287.76"/>
    <n v="635.76239999999996"/>
  </r>
  <r>
    <n v="141"/>
    <s v="Germaine Twitchett"/>
    <s v="Prod5"/>
    <s v="Office Chair"/>
    <d v="2024-12-23T00:00:00"/>
    <x v="2"/>
    <x v="140"/>
    <n v="10"/>
    <n v="4"/>
    <n v="168.79"/>
    <n v="725"/>
    <n v="168.79"/>
    <n v="725"/>
    <n v="169"/>
    <n v="7245.5"/>
    <n v="695.56799999999998"/>
  </r>
  <r>
    <n v="142"/>
    <s v="Lanita Gouly"/>
    <s v="Prod1"/>
    <s v="Winter Jacket"/>
    <d v="2025-01-12T00:00:00"/>
    <x v="2"/>
    <x v="141"/>
    <n v="7"/>
    <n v="5"/>
    <n v="151.16"/>
    <n v="632"/>
    <n v="151.16"/>
    <n v="632"/>
    <n v="152"/>
    <n v="4423.3"/>
    <n v="600.30499999999995"/>
  </r>
  <r>
    <n v="143"/>
    <s v="Flora Yetman"/>
    <s v="Prod4"/>
    <s v="Microwave Oven"/>
    <d v="2025-01-08T00:00:00"/>
    <x v="2"/>
    <x v="142"/>
    <n v="9"/>
    <n v="13"/>
    <n v="177.76"/>
    <n v="475"/>
    <n v="177.76"/>
    <n v="475"/>
    <n v="178"/>
    <n v="4273.92"/>
    <n v="413.1456"/>
  </r>
  <r>
    <n v="144"/>
    <s v="Aldis Rubinovici"/>
    <m/>
    <s v="Smartphone"/>
    <d v="2024-12-06T00:00:00"/>
    <x v="2"/>
    <x v="143"/>
    <n v="7"/>
    <n v="13"/>
    <n v="488.58"/>
    <n v="137"/>
    <n v="488.58"/>
    <n v="138"/>
    <n v="489"/>
    <n v="961.24"/>
    <n v="119.46839999999999"/>
  </r>
  <r>
    <n v="145"/>
    <s v="Rodd Rangell"/>
    <s v="Prod5"/>
    <s v="Laptop"/>
    <d v="2024-12-21T00:00:00"/>
    <x v="2"/>
    <x v="144"/>
    <n v="9"/>
    <n v="17"/>
    <n v="266.39999999999998"/>
    <n v="911"/>
    <n v="266.39999999999998"/>
    <n v="912"/>
    <n v="267"/>
    <n v="8203.23"/>
    <n v="756.52009999999996"/>
  </r>
  <r>
    <n v="146"/>
    <s v="Andi Steckings"/>
    <s v="Prod5"/>
    <s v="Laptop"/>
    <d v="2025-01-11T00:00:00"/>
    <x v="2"/>
    <x v="145"/>
    <n v="6"/>
    <n v="9"/>
    <n v="290.87"/>
    <n v="829"/>
    <n v="290.87"/>
    <n v="830"/>
    <n v="291"/>
    <n v="4975.0199999999995"/>
    <n v="754.54470000000003"/>
  </r>
  <r>
    <n v="147"/>
    <s v="Cheryl Copo"/>
    <m/>
    <m/>
    <d v="2025-01-03T00:00:00"/>
    <x v="2"/>
    <x v="146"/>
    <n v="15"/>
    <n v="8"/>
    <n v="307.25"/>
    <n v="135"/>
    <n v="307.25"/>
    <n v="135"/>
    <n v="308"/>
    <n v="2018.8500000000001"/>
    <n v="123.82280000000002"/>
  </r>
  <r>
    <n v="148"/>
    <s v="Alaric Bilsborrow"/>
    <s v="Prod2"/>
    <s v="Office Chair"/>
    <d v="2024-12-19T00:00:00"/>
    <x v="4"/>
    <x v="147"/>
    <n v="5"/>
    <n v="18"/>
    <n v="338.12"/>
    <n v="332"/>
    <n v="338.12"/>
    <n v="333"/>
    <n v="339"/>
    <n v="1661.8000000000002"/>
    <n v="272.53520000000003"/>
  </r>
  <r>
    <n v="149"/>
    <s v="Theodoric Begg"/>
    <s v="Prod2"/>
    <m/>
    <d v="2024-12-24T00:00:00"/>
    <x v="2"/>
    <x v="148"/>
    <n v="5"/>
    <n v="0"/>
    <n v="415.71"/>
    <n v="526"/>
    <n v="415.71"/>
    <n v="526"/>
    <n v="416"/>
    <n v="2628.15"/>
    <n v="525.63"/>
  </r>
  <r>
    <n v="150"/>
    <s v="Joseito Maillard"/>
    <m/>
    <s v="Microwave Oven"/>
    <d v="2024-12-05T00:00:00"/>
    <x v="3"/>
    <x v="149"/>
    <n v="12"/>
    <n v="10"/>
    <n v="16.13"/>
    <n v="410"/>
    <n v="16.13"/>
    <n v="411"/>
    <n v="17"/>
    <n v="4922.76"/>
    <n v="369.20700000000005"/>
  </r>
  <r>
    <n v="151"/>
    <s v="Kerrill Parsell"/>
    <s v="Prod5"/>
    <s v="Winter Jacket"/>
    <d v="2024-12-22T00:00:00"/>
    <x v="2"/>
    <x v="150"/>
    <n v="9"/>
    <n v="16"/>
    <n v="426.07"/>
    <n v="636"/>
    <n v="426.07"/>
    <n v="636"/>
    <n v="427"/>
    <n v="5721.03"/>
    <n v="533.9627999999999"/>
  </r>
  <r>
    <n v="152"/>
    <s v="Coralyn Grishunin"/>
    <s v="Prod1"/>
    <m/>
    <d v="2024-12-31T00:00:00"/>
    <x v="2"/>
    <x v="151"/>
    <n v="2"/>
    <n v="2"/>
    <n v="152.66"/>
    <n v="943"/>
    <n v="152.66"/>
    <n v="943"/>
    <n v="153"/>
    <n v="1885.3"/>
    <n v="923.79699999999991"/>
  </r>
  <r>
    <n v="153"/>
    <s v="Kirk Davet"/>
    <s v="Prod1"/>
    <s v="Office Chair"/>
    <d v="2025-01-15T00:00:00"/>
    <x v="2"/>
    <x v="152"/>
    <n v="7"/>
    <n v="20"/>
    <n v="255.09"/>
    <n v="570"/>
    <n v="255.09"/>
    <n v="571"/>
    <n v="256"/>
    <n v="3990.3499999999995"/>
    <n v="456.03999999999996"/>
  </r>
  <r>
    <n v="154"/>
    <s v="Leonore Darycott"/>
    <m/>
    <s v="Office Chair"/>
    <d v="2024-12-21T00:00:00"/>
    <x v="2"/>
    <x v="153"/>
    <n v="12"/>
    <n v="8"/>
    <n v="180.61"/>
    <n v="780"/>
    <n v="180.61"/>
    <n v="781"/>
    <n v="181"/>
    <n v="9363.36"/>
    <n v="717.85760000000005"/>
  </r>
  <r>
    <n v="155"/>
    <s v="Loree Guyonneau"/>
    <s v="Prod2"/>
    <s v="Winter Jacket"/>
    <d v="2024-12-30T00:00:00"/>
    <x v="3"/>
    <x v="154"/>
    <n v="1"/>
    <n v="20"/>
    <n v="399.31"/>
    <n v="696"/>
    <n v="399.31"/>
    <n v="697"/>
    <n v="400"/>
    <n v="696.38"/>
    <n v="557.10400000000004"/>
  </r>
  <r>
    <n v="156"/>
    <s v="Aaren Wilbor"/>
    <s v="Prod5"/>
    <s v="Winter Jacket"/>
    <d v="2024-12-22T00:00:00"/>
    <x v="3"/>
    <x v="155"/>
    <n v="9"/>
    <n v="8"/>
    <n v="369.81"/>
    <n v="603"/>
    <n v="369.81"/>
    <n v="603"/>
    <n v="370"/>
    <n v="5425.83"/>
    <n v="554.6404"/>
  </r>
  <r>
    <n v="157"/>
    <s v="Tomi Mordey"/>
    <m/>
    <s v="Winter Jacket"/>
    <d v="2025-01-18T00:00:00"/>
    <x v="2"/>
    <x v="156"/>
    <n v="13"/>
    <n v="7"/>
    <n v="87.7"/>
    <n v="938"/>
    <n v="87.7"/>
    <n v="939"/>
    <n v="88"/>
    <n v="12198.68"/>
    <n v="872.6748"/>
  </r>
  <r>
    <n v="158"/>
    <s v="Hobie Stanbrooke"/>
    <m/>
    <s v="Winter Jacket"/>
    <d v="2025-01-18T00:00:00"/>
    <x v="2"/>
    <x v="157"/>
    <n v="12"/>
    <n v="2"/>
    <n v="165.38"/>
    <n v="725"/>
    <n v="165.38"/>
    <n v="726"/>
    <n v="166"/>
    <n v="8704.68"/>
    <n v="710.88220000000001"/>
  </r>
  <r>
    <n v="159"/>
    <s v="Roanna Found"/>
    <s v="Prod3"/>
    <s v="Microwave Oven"/>
    <d v="2025-01-14T00:00:00"/>
    <x v="2"/>
    <x v="158"/>
    <n v="7"/>
    <n v="15"/>
    <n v="126.93"/>
    <n v="168"/>
    <n v="126.93"/>
    <n v="169"/>
    <n v="127"/>
    <n v="1176.5600000000002"/>
    <n v="142.86799999999999"/>
  </r>
  <r>
    <n v="160"/>
    <s v="Udall Farry"/>
    <s v="Prod2"/>
    <s v="Microwave Oven"/>
    <d v="2025-01-07T00:00:00"/>
    <x v="2"/>
    <x v="159"/>
    <n v="9"/>
    <n v="8"/>
    <n v="101.19"/>
    <n v="16"/>
    <n v="101.19"/>
    <n v="17"/>
    <n v="102"/>
    <n v="144.63"/>
    <n v="14.784400000000002"/>
  </r>
  <r>
    <n v="161"/>
    <s v="Perceval Simecek"/>
    <m/>
    <s v="Office Chair"/>
    <d v="2024-12-27T00:00:00"/>
    <x v="2"/>
    <x v="160"/>
    <n v="5"/>
    <n v="10"/>
    <n v="304.76"/>
    <n v="814"/>
    <n v="304.76"/>
    <n v="815"/>
    <n v="305"/>
    <n v="4071.75"/>
    <n v="732.91500000000008"/>
  </r>
  <r>
    <n v="162"/>
    <s v="Sybila Prestidge"/>
    <s v="Prod5"/>
    <s v="Laptop"/>
    <d v="2024-12-09T00:00:00"/>
    <x v="2"/>
    <x v="161"/>
    <n v="10"/>
    <n v="15"/>
    <n v="383.68"/>
    <n v="924"/>
    <n v="383.68"/>
    <n v="925"/>
    <n v="384"/>
    <n v="9244"/>
    <n v="785.74"/>
  </r>
  <r>
    <n v="163"/>
    <s v="Melba Record"/>
    <s v="Prod4"/>
    <s v="Microwave Oven"/>
    <d v="2024-12-31T00:00:00"/>
    <x v="2"/>
    <x v="162"/>
    <n v="7"/>
    <n v="3"/>
    <n v="219.35"/>
    <n v="500"/>
    <n v="219.35"/>
    <n v="500"/>
    <n v="220"/>
    <n v="3497.27"/>
    <n v="484.62169999999998"/>
  </r>
  <r>
    <n v="164"/>
    <s v="Winston Beatty"/>
    <s v="Prod3"/>
    <s v="Winter Jacket"/>
    <d v="2025-01-08T00:00:00"/>
    <x v="2"/>
    <x v="163"/>
    <n v="10"/>
    <n v="15"/>
    <n v="412.18"/>
    <n v="349"/>
    <n v="412.18"/>
    <n v="350"/>
    <n v="413"/>
    <n v="3493.8"/>
    <n v="296.97300000000001"/>
  </r>
  <r>
    <n v="165"/>
    <s v="Cyndie Gouch"/>
    <m/>
    <s v="Laptop"/>
    <d v="2024-12-09T00:00:00"/>
    <x v="2"/>
    <x v="164"/>
    <n v="12"/>
    <n v="12"/>
    <n v="273.06"/>
    <n v="97"/>
    <n v="273.06"/>
    <n v="98"/>
    <n v="274"/>
    <n v="1166.8799999999999"/>
    <n v="85.57119999999999"/>
  </r>
  <r>
    <n v="166"/>
    <s v="Neilla Stops"/>
    <s v="Prod1"/>
    <s v="Laptop"/>
    <d v="2024-12-22T00:00:00"/>
    <x v="2"/>
    <x v="165"/>
    <n v="7"/>
    <n v="20"/>
    <n v="326.8"/>
    <n v="403"/>
    <n v="326.8"/>
    <n v="404"/>
    <n v="327"/>
    <n v="2822.19"/>
    <n v="322.53600000000006"/>
  </r>
  <r>
    <n v="167"/>
    <s v="Letti Linnane"/>
    <s v="Prod1"/>
    <s v="Winter Jacket"/>
    <d v="2025-01-09T00:00:00"/>
    <x v="2"/>
    <x v="166"/>
    <n v="13"/>
    <n v="16"/>
    <n v="366.39"/>
    <n v="579"/>
    <n v="366.39"/>
    <n v="579"/>
    <n v="367"/>
    <n v="7522.32"/>
    <n v="486.05759999999998"/>
  </r>
  <r>
    <n v="168"/>
    <s v="Kariotta Camocke"/>
    <m/>
    <s v="Laptop"/>
    <d v="2024-12-19T00:00:00"/>
    <x v="2"/>
    <x v="167"/>
    <n v="9"/>
    <n v="15"/>
    <n v="154.22"/>
    <n v="117"/>
    <n v="154.22"/>
    <n v="117"/>
    <n v="155"/>
    <n v="1052.46"/>
    <n v="99.399000000000001"/>
  </r>
  <r>
    <n v="169"/>
    <s v="Teresa Cowtherd"/>
    <m/>
    <s v="Laptop"/>
    <d v="2024-12-27T00:00:00"/>
    <x v="2"/>
    <x v="168"/>
    <n v="5"/>
    <n v="1"/>
    <n v="217.35"/>
    <n v="387"/>
    <n v="217.35"/>
    <n v="387"/>
    <n v="218"/>
    <n v="1934.05"/>
    <n v="382.94189999999998"/>
  </r>
  <r>
    <n v="170"/>
    <s v="Becca Feldbrin"/>
    <s v="Prod3"/>
    <s v="Laptop"/>
    <d v="2025-01-17T00:00:00"/>
    <x v="2"/>
    <x v="169"/>
    <n v="3"/>
    <n v="7"/>
    <n v="135.94"/>
    <n v="982"/>
    <n v="135.94"/>
    <n v="983"/>
    <n v="136"/>
    <n v="2946.12"/>
    <n v="913.29719999999986"/>
  </r>
  <r>
    <n v="171"/>
    <s v="Dael Heersma"/>
    <s v="Prod5"/>
    <s v="Laptop"/>
    <d v="2025-01-13T00:00:00"/>
    <x v="0"/>
    <x v="170"/>
    <n v="14"/>
    <n v="3"/>
    <n v="85.8"/>
    <n v="956"/>
    <n v="85.8"/>
    <n v="957"/>
    <n v="86"/>
    <n v="13389.04"/>
    <n v="927.66919999999993"/>
  </r>
  <r>
    <n v="172"/>
    <s v="Aguste Matthiae"/>
    <m/>
    <s v="Laptop"/>
    <d v="2024-12-20T00:00:00"/>
    <x v="0"/>
    <x v="171"/>
    <n v="1"/>
    <n v="11"/>
    <n v="265.64999999999998"/>
    <n v="398"/>
    <n v="265.64999999999998"/>
    <n v="399"/>
    <n v="266"/>
    <n v="398.23"/>
    <n v="354.42470000000003"/>
  </r>
  <r>
    <n v="173"/>
    <s v="Abey Iacoboni"/>
    <m/>
    <s v="Office Chair"/>
    <d v="2024-12-11T00:00:00"/>
    <x v="2"/>
    <x v="172"/>
    <n v="13"/>
    <n v="4"/>
    <n v="368.69"/>
    <n v="120"/>
    <n v="368.69"/>
    <n v="121"/>
    <n v="369"/>
    <n v="1564.03"/>
    <n v="115.49759999999999"/>
  </r>
  <r>
    <n v="174"/>
    <s v="Janifer Mountlow"/>
    <m/>
    <s v="Winter Jacket"/>
    <d v="2025-01-05T00:00:00"/>
    <x v="2"/>
    <x v="173"/>
    <n v="4"/>
    <n v="14"/>
    <n v="233.2"/>
    <n v="71"/>
    <n v="233.2"/>
    <n v="72"/>
    <n v="234"/>
    <n v="284.56"/>
    <n v="61.180399999999999"/>
  </r>
  <r>
    <n v="175"/>
    <s v="Fayre Braxton"/>
    <s v="Prod5"/>
    <s v="Office Chair"/>
    <d v="2024-12-12T00:00:00"/>
    <x v="1"/>
    <x v="174"/>
    <n v="1"/>
    <n v="7"/>
    <n v="167.53"/>
    <n v="283"/>
    <n v="167.53"/>
    <n v="283"/>
    <n v="168"/>
    <n v="282.93"/>
    <n v="263.12489999999997"/>
  </r>
  <r>
    <n v="176"/>
    <s v="Guilbert Castanares"/>
    <s v="Prod3"/>
    <s v="Laptop"/>
    <d v="2024-12-05T00:00:00"/>
    <x v="2"/>
    <x v="175"/>
    <n v="5"/>
    <n v="19"/>
    <n v="56.02"/>
    <n v="432"/>
    <n v="56.02"/>
    <n v="433"/>
    <n v="57"/>
    <n v="2162.4"/>
    <n v="350.30880000000002"/>
  </r>
  <r>
    <n v="177"/>
    <s v="Emanuele Gosnay"/>
    <s v="Prod5"/>
    <s v="Smartphone"/>
    <d v="2025-01-19T00:00:00"/>
    <x v="3"/>
    <x v="176"/>
    <n v="14"/>
    <n v="2"/>
    <n v="197.93"/>
    <n v="198"/>
    <n v="197.93"/>
    <n v="198"/>
    <n v="198"/>
    <n v="2767.94"/>
    <n v="193.75579999999999"/>
  </r>
  <r>
    <n v="178"/>
    <s v="Stefania Manger"/>
    <s v="Prod1"/>
    <s v="Office Chair"/>
    <d v="2024-12-03T00:00:00"/>
    <x v="2"/>
    <x v="177"/>
    <n v="4"/>
    <n v="2"/>
    <n v="17.05"/>
    <n v="178"/>
    <n v="17.05"/>
    <n v="178"/>
    <n v="18"/>
    <n v="710.56"/>
    <n v="174.0872"/>
  </r>
  <r>
    <n v="179"/>
    <s v="Jozef Celloni"/>
    <s v="Prod4"/>
    <s v="Office Chair"/>
    <d v="2024-12-30T00:00:00"/>
    <x v="2"/>
    <x v="178"/>
    <n v="6"/>
    <n v="3"/>
    <n v="103.07"/>
    <n v="811"/>
    <n v="103.07"/>
    <n v="812"/>
    <n v="104"/>
    <n v="4866.2999999999993"/>
    <n v="786.71849999999995"/>
  </r>
  <r>
    <n v="180"/>
    <s v="Kiley Hullot"/>
    <s v="Prod2"/>
    <s v="Office Chair"/>
    <d v="2025-01-09T00:00:00"/>
    <x v="2"/>
    <x v="179"/>
    <n v="9"/>
    <n v="0"/>
    <n v="219.26"/>
    <n v="864"/>
    <n v="219.26"/>
    <n v="864"/>
    <n v="220"/>
    <n v="7776"/>
    <n v="864"/>
  </r>
  <r>
    <n v="181"/>
    <s v="Jay Paskins"/>
    <m/>
    <m/>
    <d v="2024-12-27T00:00:00"/>
    <x v="2"/>
    <x v="180"/>
    <n v="2"/>
    <n v="16"/>
    <n v="436.24"/>
    <n v="920"/>
    <n v="436.24"/>
    <n v="921"/>
    <n v="437"/>
    <n v="1840.3"/>
    <n v="772.92599999999993"/>
  </r>
  <r>
    <n v="182"/>
    <s v="Tonnie Cardello"/>
    <m/>
    <s v="Office Chair"/>
    <d v="2024-12-27T00:00:00"/>
    <x v="2"/>
    <x v="181"/>
    <n v="8"/>
    <n v="18"/>
    <n v="441.45"/>
    <n v="172"/>
    <n v="441.45"/>
    <n v="172"/>
    <n v="442"/>
    <n v="1373.6"/>
    <n v="140.79400000000001"/>
  </r>
  <r>
    <n v="183"/>
    <s v="Burtie Jeffels"/>
    <s v="Prod3"/>
    <m/>
    <d v="2024-12-23T00:00:00"/>
    <x v="2"/>
    <x v="182"/>
    <n v="10"/>
    <n v="20"/>
    <n v="438.46"/>
    <n v="642"/>
    <n v="438.46"/>
    <n v="643"/>
    <n v="439"/>
    <n v="6423"/>
    <n v="513.84"/>
  </r>
  <r>
    <n v="184"/>
    <s v="Wakefield Wattingham"/>
    <s v="Prod5"/>
    <s v="Office Chair"/>
    <d v="2024-12-09T00:00:00"/>
    <x v="2"/>
    <x v="183"/>
    <n v="12"/>
    <n v="16"/>
    <n v="353.51"/>
    <n v="775"/>
    <n v="353.51"/>
    <n v="775"/>
    <n v="354"/>
    <n v="9294.84"/>
    <n v="650.63880000000006"/>
  </r>
  <r>
    <n v="185"/>
    <s v="Faulkner Mapletoft"/>
    <s v="Prod1"/>
    <s v="Laptop"/>
    <d v="2024-12-29T00:00:00"/>
    <x v="0"/>
    <x v="184"/>
    <n v="6"/>
    <n v="0"/>
    <n v="217.41"/>
    <n v="186"/>
    <n v="217.41"/>
    <n v="187"/>
    <n v="218"/>
    <n v="1117.44"/>
    <n v="186.24"/>
  </r>
  <r>
    <n v="186"/>
    <s v="Cozmo McGonigal"/>
    <s v="Prod1"/>
    <s v="Winter Jacket"/>
    <d v="2024-12-20T00:00:00"/>
    <x v="3"/>
    <x v="185"/>
    <n v="5"/>
    <n v="15"/>
    <n v="447.67"/>
    <n v="236"/>
    <n v="447.67"/>
    <n v="236"/>
    <n v="448"/>
    <n v="1177.6500000000001"/>
    <n v="200.20050000000001"/>
  </r>
  <r>
    <n v="187"/>
    <s v="Nicolea Mougeot"/>
    <s v="Prod5"/>
    <s v="Microwave Oven"/>
    <d v="2025-01-03T00:00:00"/>
    <x v="2"/>
    <x v="186"/>
    <n v="8"/>
    <n v="17"/>
    <n v="110.57"/>
    <n v="477"/>
    <n v="110.57"/>
    <n v="477"/>
    <n v="111"/>
    <n v="3814.88"/>
    <n v="395.79379999999998"/>
  </r>
  <r>
    <n v="188"/>
    <s v="Inge Kellen"/>
    <m/>
    <s v="Winter Jacket"/>
    <d v="2024-12-18T00:00:00"/>
    <x v="1"/>
    <x v="187"/>
    <n v="5"/>
    <n v="4"/>
    <n v="292.39999999999998"/>
    <n v="915"/>
    <n v="292.39999999999998"/>
    <n v="916"/>
    <n v="293"/>
    <n v="4577.45"/>
    <n v="878.87040000000002"/>
  </r>
  <r>
    <n v="189"/>
    <s v="Graham Tiron"/>
    <s v="Prod3"/>
    <m/>
    <d v="2024-12-22T00:00:00"/>
    <x v="2"/>
    <x v="188"/>
    <n v="10"/>
    <n v="13"/>
    <n v="204.79"/>
    <n v="536"/>
    <n v="204.79"/>
    <n v="537"/>
    <n v="205"/>
    <n v="5360.4"/>
    <n v="466.35479999999995"/>
  </r>
  <r>
    <n v="190"/>
    <s v="Saundra Spybey"/>
    <m/>
    <s v="Winter Jacket"/>
    <d v="2024-12-30T00:00:00"/>
    <x v="4"/>
    <x v="189"/>
    <n v="3"/>
    <n v="7"/>
    <n v="182.65"/>
    <n v="40"/>
    <n v="182.65"/>
    <n v="40"/>
    <n v="183"/>
    <n v="118.97999999999999"/>
    <n v="36.883799999999994"/>
  </r>
  <r>
    <n v="191"/>
    <s v="Blondie Pinel"/>
    <s v="Prod4"/>
    <s v="Smartphone"/>
    <d v="2025-01-08T00:00:00"/>
    <x v="2"/>
    <x v="190"/>
    <n v="9"/>
    <n v="2"/>
    <n v="435.43"/>
    <n v="365"/>
    <n v="435.43"/>
    <n v="365"/>
    <n v="436"/>
    <n v="3280.68"/>
    <n v="357.22959999999995"/>
  </r>
  <r>
    <n v="192"/>
    <s v="Meris Pover"/>
    <s v="Prod5"/>
    <s v="Smartphone"/>
    <d v="2024-12-07T00:00:00"/>
    <x v="2"/>
    <x v="191"/>
    <n v="5"/>
    <n v="18"/>
    <n v="181.55"/>
    <n v="383"/>
    <n v="181.55"/>
    <n v="384"/>
    <n v="182"/>
    <n v="1916.55"/>
    <n v="314.31420000000003"/>
  </r>
  <r>
    <n v="193"/>
    <s v="Harlen Marzellano"/>
    <s v="Prod1"/>
    <s v="Office Chair"/>
    <d v="2025-01-03T00:00:00"/>
    <x v="2"/>
    <x v="192"/>
    <n v="12"/>
    <n v="17"/>
    <n v="45.23"/>
    <n v="599"/>
    <n v="45.23"/>
    <n v="599"/>
    <n v="46"/>
    <n v="7185.48"/>
    <n v="496.99569999999994"/>
  </r>
  <r>
    <n v="194"/>
    <s v="Polly Rushbury"/>
    <m/>
    <s v="Winter Jacket"/>
    <d v="2024-12-03T00:00:00"/>
    <x v="2"/>
    <x v="193"/>
    <n v="9"/>
    <n v="15"/>
    <n v="93.79"/>
    <n v="78"/>
    <n v="93.79"/>
    <n v="78"/>
    <n v="94"/>
    <n v="700.92"/>
    <n v="66.197999999999993"/>
  </r>
  <r>
    <n v="195"/>
    <s v="Marika Cousin"/>
    <m/>
    <s v="Smartphone"/>
    <d v="2024-12-01T00:00:00"/>
    <x v="2"/>
    <x v="194"/>
    <n v="15"/>
    <n v="8"/>
    <n v="100.68"/>
    <n v="512"/>
    <n v="100.68"/>
    <n v="512"/>
    <n v="101"/>
    <n v="7673.8499999999995"/>
    <n v="470.6628"/>
  </r>
  <r>
    <n v="196"/>
    <s v="Vite Petersen"/>
    <s v="Prod2"/>
    <s v="Laptop"/>
    <d v="2024-12-23T00:00:00"/>
    <x v="2"/>
    <x v="195"/>
    <n v="15"/>
    <n v="8"/>
    <n v="77.430000000000007"/>
    <n v="597"/>
    <n v="77.430000000000007"/>
    <n v="598"/>
    <n v="78"/>
    <n v="8961.9000000000015"/>
    <n v="549.66320000000007"/>
  </r>
  <r>
    <n v="197"/>
    <s v="Locke Scotti"/>
    <s v="Prod2"/>
    <m/>
    <d v="2024-12-18T00:00:00"/>
    <x v="2"/>
    <x v="196"/>
    <n v="7"/>
    <n v="2"/>
    <n v="342.5"/>
    <n v="518"/>
    <n v="342.5"/>
    <n v="519"/>
    <n v="343"/>
    <n v="3627.3300000000004"/>
    <n v="507.82620000000003"/>
  </r>
  <r>
    <n v="198"/>
    <s v="Lauralee Dikelin"/>
    <s v="Prod4"/>
    <s v="Microwave Oven"/>
    <d v="2025-01-07T00:00:00"/>
    <x v="2"/>
    <x v="197"/>
    <n v="4"/>
    <n v="18"/>
    <n v="311.7"/>
    <n v="239"/>
    <n v="311.7"/>
    <n v="239"/>
    <n v="312"/>
    <n v="954.24"/>
    <n v="195.61920000000001"/>
  </r>
  <r>
    <n v="199"/>
    <s v="Estrella Webland"/>
    <s v="Prod1"/>
    <s v="Microwave Oven"/>
    <d v="2024-12-08T00:00:00"/>
    <x v="4"/>
    <x v="198"/>
    <n v="1"/>
    <n v="20"/>
    <n v="108.15"/>
    <n v="587"/>
    <n v="108.15"/>
    <n v="587"/>
    <n v="109"/>
    <n v="586.98"/>
    <n v="469.58400000000006"/>
  </r>
  <r>
    <n v="200"/>
    <s v="Morris Ashlin"/>
    <s v="Prod3"/>
    <s v="Winter Jacket"/>
    <d v="2025-01-07T00:00:00"/>
    <x v="2"/>
    <x v="199"/>
    <n v="14"/>
    <n v="13"/>
    <n v="21.89"/>
    <n v="770"/>
    <n v="21.89"/>
    <n v="771"/>
    <n v="22"/>
    <n v="10783.64"/>
    <n v="670.12620000000004"/>
  </r>
  <r>
    <n v="201"/>
    <s v="Grace Bottrell"/>
    <m/>
    <s v="Laptop"/>
    <d v="2025-01-15T00:00:00"/>
    <x v="2"/>
    <x v="200"/>
    <n v="1"/>
    <n v="11"/>
    <n v="319.08999999999997"/>
    <n v="368"/>
    <n v="319.08999999999997"/>
    <n v="368"/>
    <n v="320"/>
    <n v="367.58"/>
    <n v="327.14619999999996"/>
  </r>
  <r>
    <n v="202"/>
    <s v="Rourke Ancliffe"/>
    <s v="Prod1"/>
    <s v="Smartphone"/>
    <d v="2025-01-11T00:00:00"/>
    <x v="2"/>
    <x v="201"/>
    <n v="8"/>
    <n v="6"/>
    <n v="154.13"/>
    <n v="632"/>
    <n v="154.13"/>
    <n v="633"/>
    <n v="155"/>
    <n v="5057.5200000000004"/>
    <n v="594.2586"/>
  </r>
  <r>
    <n v="203"/>
    <s v="Conrad Vibert"/>
    <s v="Prod1"/>
    <s v="Winter Jacket"/>
    <d v="2025-01-07T00:00:00"/>
    <x v="2"/>
    <x v="202"/>
    <n v="13"/>
    <n v="15"/>
    <n v="65.33"/>
    <n v="237"/>
    <n v="65.33"/>
    <n v="238"/>
    <n v="66"/>
    <n v="3085.16"/>
    <n v="201.72199999999998"/>
  </r>
  <r>
    <n v="204"/>
    <s v="Nickolas Firle"/>
    <m/>
    <s v="Winter Jacket"/>
    <d v="2025-01-19T00:00:00"/>
    <x v="3"/>
    <x v="203"/>
    <n v="13"/>
    <n v="13"/>
    <n v="85.82"/>
    <n v="681"/>
    <n v="85.82"/>
    <n v="682"/>
    <n v="86"/>
    <n v="8854.0400000000009"/>
    <n v="592.53960000000006"/>
  </r>
  <r>
    <n v="205"/>
    <s v="Harlene Flinders"/>
    <s v="Prod3"/>
    <s v="Winter Jacket"/>
    <d v="2025-01-18T00:00:00"/>
    <x v="0"/>
    <x v="204"/>
    <n v="8"/>
    <n v="19"/>
    <n v="398.91"/>
    <n v="121"/>
    <n v="398.91"/>
    <n v="122"/>
    <n v="399"/>
    <n v="969.84"/>
    <n v="98.196300000000008"/>
  </r>
  <r>
    <n v="206"/>
    <s v="Katya Liles"/>
    <m/>
    <s v="Office Chair"/>
    <d v="2024-12-31T00:00:00"/>
    <x v="2"/>
    <x v="205"/>
    <n v="3"/>
    <n v="15"/>
    <n v="188.12"/>
    <n v="35"/>
    <n v="188.12"/>
    <n v="36"/>
    <n v="189"/>
    <n v="106.41"/>
    <n v="30.1495"/>
  </r>
  <r>
    <n v="207"/>
    <s v="Gordy Sanja"/>
    <s v="Prod4"/>
    <s v="Microwave Oven"/>
    <d v="2024-12-21T00:00:00"/>
    <x v="2"/>
    <x v="206"/>
    <n v="10"/>
    <n v="12"/>
    <n v="368.69"/>
    <n v="282"/>
    <n v="368.69"/>
    <n v="283"/>
    <n v="369"/>
    <n v="2821"/>
    <n v="248.24800000000002"/>
  </r>
  <r>
    <n v="208"/>
    <s v="Kelbee Tizzard"/>
    <s v="Prod3"/>
    <s v="Smartphone"/>
    <d v="2024-12-05T00:00:00"/>
    <x v="0"/>
    <x v="207"/>
    <n v="5"/>
    <n v="18"/>
    <n v="137.74"/>
    <n v="180"/>
    <n v="137.74"/>
    <n v="181"/>
    <n v="138"/>
    <n v="901.94999999999993"/>
    <n v="147.91980000000001"/>
  </r>
  <r>
    <n v="209"/>
    <s v="Stanfield Romi"/>
    <s v="Prod4"/>
    <s v="Smartphone"/>
    <d v="2024-12-29T00:00:00"/>
    <x v="2"/>
    <x v="208"/>
    <n v="5"/>
    <n v="16"/>
    <n v="464.85"/>
    <n v="701"/>
    <n v="464.85"/>
    <n v="701"/>
    <n v="465"/>
    <n v="3503"/>
    <n v="588.50400000000002"/>
  </r>
  <r>
    <n v="210"/>
    <s v="Persis Woodrough"/>
    <s v="Prod4"/>
    <m/>
    <d v="2025-01-09T00:00:00"/>
    <x v="2"/>
    <x v="209"/>
    <n v="6"/>
    <n v="14"/>
    <n v="497.09"/>
    <n v="765"/>
    <n v="497.09"/>
    <n v="766"/>
    <n v="498"/>
    <n v="4590.6000000000004"/>
    <n v="657.98599999999999"/>
  </r>
  <r>
    <n v="211"/>
    <s v="Fern Josilevich"/>
    <s v="Prod3"/>
    <m/>
    <d v="2025-01-15T00:00:00"/>
    <x v="4"/>
    <x v="210"/>
    <n v="14"/>
    <n v="9"/>
    <n v="55.5"/>
    <n v="800"/>
    <n v="55.5"/>
    <n v="801"/>
    <n v="56"/>
    <n v="11202.519999999999"/>
    <n v="728.16379999999992"/>
  </r>
  <r>
    <n v="212"/>
    <s v="Dickie McCrisken"/>
    <s v="Prod4"/>
    <s v="Winter Jacket"/>
    <d v="2025-01-18T00:00:00"/>
    <x v="2"/>
    <x v="211"/>
    <n v="5"/>
    <n v="0"/>
    <n v="398.83"/>
    <n v="421"/>
    <n v="398.83"/>
    <n v="422"/>
    <n v="399"/>
    <n v="2105.5"/>
    <n v="421.1"/>
  </r>
  <r>
    <n v="213"/>
    <s v="Ruy Collumbell"/>
    <m/>
    <s v="Office Chair"/>
    <d v="2025-01-11T00:00:00"/>
    <x v="1"/>
    <x v="212"/>
    <n v="13"/>
    <n v="17"/>
    <n v="71.84"/>
    <n v="137"/>
    <n v="71.84"/>
    <n v="138"/>
    <n v="72"/>
    <n v="1787.2399999999998"/>
    <n v="114.10839999999999"/>
  </r>
  <r>
    <n v="214"/>
    <s v="Benson Prujean"/>
    <s v="Prod3"/>
    <s v="Winter Jacket"/>
    <d v="2024-12-17T00:00:00"/>
    <x v="2"/>
    <x v="213"/>
    <n v="6"/>
    <n v="11"/>
    <n v="127.87"/>
    <n v="304"/>
    <n v="127.87"/>
    <n v="305"/>
    <n v="128"/>
    <n v="1824.54"/>
    <n v="270.64009999999996"/>
  </r>
  <r>
    <n v="215"/>
    <s v="Dorine Coogan"/>
    <s v="Prod2"/>
    <m/>
    <d v="2025-01-02T00:00:00"/>
    <x v="2"/>
    <x v="214"/>
    <n v="14"/>
    <n v="6"/>
    <n v="78.3"/>
    <n v="600"/>
    <n v="78.3"/>
    <n v="600"/>
    <n v="79"/>
    <n v="8396.2200000000012"/>
    <n v="563.74619999999993"/>
  </r>
  <r>
    <n v="216"/>
    <s v="Genna Hansod"/>
    <s v="Prod4"/>
    <s v="Microwave Oven"/>
    <d v="2024-12-26T00:00:00"/>
    <x v="1"/>
    <x v="215"/>
    <n v="14"/>
    <n v="14"/>
    <n v="30.78"/>
    <n v="532"/>
    <n v="30.78"/>
    <n v="533"/>
    <n v="31"/>
    <n v="7450.5199999999995"/>
    <n v="457.67479999999995"/>
  </r>
  <r>
    <n v="217"/>
    <s v="Nil Vila"/>
    <m/>
    <s v="Winter Jacket"/>
    <d v="2024-12-02T00:00:00"/>
    <x v="2"/>
    <x v="216"/>
    <n v="9"/>
    <n v="15"/>
    <n v="177.72"/>
    <n v="138"/>
    <n v="177.72"/>
    <n v="139"/>
    <n v="178"/>
    <n v="1243.71"/>
    <n v="117.4615"/>
  </r>
  <r>
    <n v="218"/>
    <s v="Rouvin Langrick"/>
    <s v="Prod4"/>
    <s v="Office Chair"/>
    <d v="2025-01-02T00:00:00"/>
    <x v="2"/>
    <x v="217"/>
    <n v="13"/>
    <n v="8"/>
    <n v="75.25"/>
    <n v="940"/>
    <n v="75.25"/>
    <n v="941"/>
    <n v="76"/>
    <n v="12220.91"/>
    <n v="864.86440000000005"/>
  </r>
  <r>
    <n v="219"/>
    <s v="Colene Tracey"/>
    <s v="Prod3"/>
    <s v="Smartphone"/>
    <d v="2024-12-05T00:00:00"/>
    <x v="2"/>
    <x v="218"/>
    <n v="13"/>
    <n v="8"/>
    <n v="435.87"/>
    <n v="1000"/>
    <n v="435.87"/>
    <n v="1000"/>
    <n v="436"/>
    <n v="12995.71"/>
    <n v="919.69640000000004"/>
  </r>
  <r>
    <n v="220"/>
    <s v="Archie Jutson"/>
    <m/>
    <s v="Winter Jacket"/>
    <d v="2024-12-20T00:00:00"/>
    <x v="2"/>
    <x v="219"/>
    <n v="6"/>
    <n v="5"/>
    <n v="367.12"/>
    <n v="399"/>
    <n v="367.12"/>
    <n v="399"/>
    <n v="368"/>
    <n v="2391.48"/>
    <n v="378.65099999999995"/>
  </r>
  <r>
    <n v="221"/>
    <s v="Karita Borne"/>
    <s v="Prod1"/>
    <s v="Office Chair"/>
    <d v="2025-01-12T00:00:00"/>
    <x v="2"/>
    <x v="220"/>
    <n v="4"/>
    <n v="13"/>
    <n v="66.209999999999994"/>
    <n v="320"/>
    <n v="66.209999999999994"/>
    <n v="320"/>
    <n v="67"/>
    <n v="1278.1600000000001"/>
    <n v="277.99979999999999"/>
  </r>
  <r>
    <n v="222"/>
    <s v="Arlen Lisle"/>
    <m/>
    <s v="Winter Jacket"/>
    <d v="2024-12-23T00:00:00"/>
    <x v="2"/>
    <x v="221"/>
    <n v="10"/>
    <n v="1"/>
    <n v="337.9"/>
    <n v="57"/>
    <n v="337.9"/>
    <n v="57"/>
    <n v="338"/>
    <n v="569.29999999999995"/>
    <n v="56.360700000000001"/>
  </r>
  <r>
    <n v="223"/>
    <s v="Dulcy Trounson"/>
    <s v="Prod3"/>
    <m/>
    <d v="2024-12-14T00:00:00"/>
    <x v="0"/>
    <x v="222"/>
    <n v="11"/>
    <n v="5"/>
    <n v="410.53"/>
    <n v="133"/>
    <n v="410.53"/>
    <n v="133"/>
    <n v="411"/>
    <n v="1462.89"/>
    <n v="126.34050000000001"/>
  </r>
  <r>
    <n v="224"/>
    <s v="Berenice Brahms"/>
    <s v="Prod1"/>
    <s v="Winter Jacket"/>
    <d v="2024-12-31T00:00:00"/>
    <x v="2"/>
    <x v="223"/>
    <n v="3"/>
    <n v="17"/>
    <n v="101.75"/>
    <n v="139"/>
    <n v="101.75"/>
    <n v="139"/>
    <n v="102"/>
    <n v="416.93999999999994"/>
    <n v="115.35339999999998"/>
  </r>
  <r>
    <n v="225"/>
    <s v="Stafani Jope"/>
    <s v="Prod1"/>
    <s v="Winter Jacket"/>
    <d v="2024-12-15T00:00:00"/>
    <x v="2"/>
    <x v="224"/>
    <n v="14"/>
    <n v="16"/>
    <n v="492.08"/>
    <n v="683"/>
    <n v="492.08"/>
    <n v="684"/>
    <n v="493"/>
    <n v="9563.82"/>
    <n v="573.82920000000001"/>
  </r>
  <r>
    <n v="226"/>
    <s v="Maxi Corain"/>
    <s v="Prod1"/>
    <s v="Office Chair"/>
    <d v="2025-01-04T00:00:00"/>
    <x v="4"/>
    <x v="225"/>
    <n v="3"/>
    <n v="11"/>
    <n v="390.92"/>
    <n v="220"/>
    <n v="390.92"/>
    <n v="221"/>
    <n v="391"/>
    <n v="660.03"/>
    <n v="195.80889999999999"/>
  </r>
  <r>
    <n v="227"/>
    <s v="Tiff Shimony"/>
    <s v="Prod2"/>
    <s v="Smartphone"/>
    <d v="2024-12-22T00:00:00"/>
    <x v="0"/>
    <x v="226"/>
    <n v="12"/>
    <n v="5"/>
    <n v="378.45"/>
    <n v="939"/>
    <n v="378.45"/>
    <n v="939"/>
    <n v="379"/>
    <n v="11267.52"/>
    <n v="892.01199999999994"/>
  </r>
  <r>
    <n v="228"/>
    <s v="Kirstyn Casale"/>
    <s v="Prod1"/>
    <s v="Microwave Oven"/>
    <d v="2024-12-27T00:00:00"/>
    <x v="2"/>
    <x v="227"/>
    <n v="15"/>
    <n v="11"/>
    <n v="482.36"/>
    <n v="565"/>
    <n v="482.36"/>
    <n v="566"/>
    <n v="483"/>
    <n v="8476.2000000000007"/>
    <n v="502.92120000000006"/>
  </r>
  <r>
    <n v="229"/>
    <s v="Ganny Gowrie"/>
    <s v="Prod5"/>
    <m/>
    <d v="2024-12-04T00:00:00"/>
    <x v="2"/>
    <x v="228"/>
    <n v="1"/>
    <n v="9"/>
    <n v="300.56"/>
    <n v="960"/>
    <n v="300.56"/>
    <n v="961"/>
    <n v="301"/>
    <n v="960.17"/>
    <n v="873.75469999999996"/>
  </r>
  <r>
    <n v="230"/>
    <s v="Denna Blagden"/>
    <s v="Prod3"/>
    <m/>
    <d v="2024-12-21T00:00:00"/>
    <x v="1"/>
    <x v="229"/>
    <n v="11"/>
    <n v="16"/>
    <n v="136.91"/>
    <n v="514"/>
    <n v="136.91"/>
    <n v="515"/>
    <n v="137"/>
    <n v="5657.2999999999993"/>
    <n v="432.01199999999994"/>
  </r>
  <r>
    <n v="231"/>
    <s v="Alden Isac"/>
    <s v="Prod2"/>
    <m/>
    <d v="2024-12-26T00:00:00"/>
    <x v="2"/>
    <x v="230"/>
    <n v="12"/>
    <n v="14"/>
    <n v="403.22"/>
    <n v="947"/>
    <n v="403.22"/>
    <n v="948"/>
    <n v="404"/>
    <n v="11364.84"/>
    <n v="814.48020000000008"/>
  </r>
  <r>
    <n v="232"/>
    <s v="Darrick Ingles"/>
    <m/>
    <s v="Winter Jacket"/>
    <d v="2024-12-31T00:00:00"/>
    <x v="2"/>
    <x v="231"/>
    <n v="6"/>
    <n v="20"/>
    <n v="108.3"/>
    <n v="329"/>
    <n v="108.3"/>
    <n v="329"/>
    <n v="109"/>
    <n v="1971.12"/>
    <n v="262.81599999999997"/>
  </r>
  <r>
    <n v="233"/>
    <s v="Idette Menghi"/>
    <m/>
    <s v="Smartphone"/>
    <d v="2024-12-02T00:00:00"/>
    <x v="2"/>
    <x v="232"/>
    <n v="6"/>
    <n v="15"/>
    <n v="453.78"/>
    <n v="675"/>
    <n v="453.78"/>
    <n v="676"/>
    <n v="454"/>
    <n v="4051.08"/>
    <n v="573.90299999999991"/>
  </r>
  <r>
    <n v="234"/>
    <s v="Jerome Sandom"/>
    <s v="Prod4"/>
    <s v="Microwave Oven"/>
    <d v="2025-01-14T00:00:00"/>
    <x v="2"/>
    <x v="233"/>
    <n v="10"/>
    <n v="16"/>
    <n v="249"/>
    <n v="669"/>
    <n v="249"/>
    <n v="670"/>
    <n v="249"/>
    <n v="6690.2"/>
    <n v="561.97679999999991"/>
  </r>
  <r>
    <n v="235"/>
    <s v="Dosi Palphreyman"/>
    <s v="Prod2"/>
    <m/>
    <d v="2025-01-13T00:00:00"/>
    <x v="0"/>
    <x v="234"/>
    <n v="7"/>
    <n v="4"/>
    <n v="464.78"/>
    <n v="886"/>
    <n v="464.78"/>
    <n v="887"/>
    <n v="465"/>
    <n v="6202.91"/>
    <n v="850.6848"/>
  </r>
  <r>
    <n v="236"/>
    <s v="Conan Worboys"/>
    <s v="Prod2"/>
    <s v="Microwave Oven"/>
    <d v="2024-12-13T00:00:00"/>
    <x v="1"/>
    <x v="235"/>
    <n v="5"/>
    <n v="20"/>
    <n v="121.8"/>
    <n v="29"/>
    <n v="121.8"/>
    <n v="30"/>
    <n v="122"/>
    <n v="147.05000000000001"/>
    <n v="23.528000000000002"/>
  </r>
  <r>
    <n v="237"/>
    <s v="Elbert Jakubovics"/>
    <m/>
    <s v="Smartphone"/>
    <d v="2024-12-05T00:00:00"/>
    <x v="4"/>
    <x v="236"/>
    <n v="12"/>
    <n v="4"/>
    <n v="360.39"/>
    <n v="117"/>
    <n v="360.39"/>
    <n v="118"/>
    <n v="361"/>
    <n v="1407.48"/>
    <n v="112.5984"/>
  </r>
  <r>
    <n v="238"/>
    <s v="Ilyse Dunsmuir"/>
    <m/>
    <s v="Laptop"/>
    <d v="2025-01-18T00:00:00"/>
    <x v="3"/>
    <x v="237"/>
    <n v="12"/>
    <n v="15"/>
    <n v="320.95"/>
    <n v="812"/>
    <n v="320.95"/>
    <n v="812"/>
    <n v="321"/>
    <n v="9739.2000000000007"/>
    <n v="689.86"/>
  </r>
  <r>
    <n v="239"/>
    <s v="Franzen Facey"/>
    <s v="Prod1"/>
    <s v="Smartphone"/>
    <d v="2024-12-15T00:00:00"/>
    <x v="2"/>
    <x v="238"/>
    <n v="9"/>
    <n v="7"/>
    <n v="194.69"/>
    <n v="442"/>
    <n v="194.69"/>
    <n v="443"/>
    <n v="195"/>
    <n v="3980.34"/>
    <n v="411.30179999999996"/>
  </r>
  <r>
    <n v="240"/>
    <s v="Hillyer Bedo"/>
    <s v="Prod2"/>
    <s v="Laptop"/>
    <d v="2024-12-22T00:00:00"/>
    <x v="2"/>
    <x v="239"/>
    <n v="1"/>
    <n v="18"/>
    <n v="432.83"/>
    <n v="334"/>
    <n v="432.83"/>
    <n v="335"/>
    <n v="433"/>
    <n v="334.24"/>
    <n v="274.07680000000005"/>
  </r>
  <r>
    <n v="241"/>
    <s v="Barbie Hemmingway"/>
    <s v="Prod2"/>
    <s v="Winter Jacket"/>
    <d v="2025-01-17T00:00:00"/>
    <x v="2"/>
    <x v="240"/>
    <n v="7"/>
    <n v="12"/>
    <n v="340.87"/>
    <n v="884"/>
    <n v="340.87"/>
    <n v="885"/>
    <n v="341"/>
    <n v="6188.3499999999995"/>
    <n v="777.96399999999994"/>
  </r>
  <r>
    <n v="242"/>
    <s v="Chrysler Stanbrooke"/>
    <s v="Prod5"/>
    <s v="Smartphone"/>
    <d v="2024-12-12T00:00:00"/>
    <x v="2"/>
    <x v="241"/>
    <n v="2"/>
    <n v="7"/>
    <n v="467.6"/>
    <n v="20"/>
    <n v="467.6"/>
    <n v="21"/>
    <n v="468"/>
    <n v="40.94"/>
    <n v="19.037099999999999"/>
  </r>
  <r>
    <n v="243"/>
    <s v="Kiley de Marco"/>
    <s v="Prod4"/>
    <m/>
    <d v="2025-01-05T00:00:00"/>
    <x v="3"/>
    <x v="242"/>
    <n v="11"/>
    <n v="8"/>
    <n v="17.05"/>
    <n v="268"/>
    <n v="17.05"/>
    <n v="269"/>
    <n v="18"/>
    <n v="2949.76"/>
    <n v="246.70720000000003"/>
  </r>
  <r>
    <n v="244"/>
    <s v="Booth McElvogue"/>
    <m/>
    <s v="Winter Jacket"/>
    <d v="2024-12-30T00:00:00"/>
    <x v="3"/>
    <x v="243"/>
    <n v="8"/>
    <n v="2"/>
    <n v="146.53"/>
    <n v="264"/>
    <n v="146.53"/>
    <n v="265"/>
    <n v="147"/>
    <n v="2113.36"/>
    <n v="258.88659999999999"/>
  </r>
  <r>
    <n v="245"/>
    <s v="John Bunston"/>
    <s v="Prod3"/>
    <m/>
    <d v="2025-01-19T00:00:00"/>
    <x v="1"/>
    <x v="244"/>
    <n v="11"/>
    <n v="5"/>
    <n v="348.55"/>
    <n v="498"/>
    <n v="348.55"/>
    <n v="498"/>
    <n v="349"/>
    <n v="5475.25"/>
    <n v="472.86249999999995"/>
  </r>
  <r>
    <n v="246"/>
    <s v="Harri Corsar"/>
    <m/>
    <s v="Microwave Oven"/>
    <d v="2025-01-17T00:00:00"/>
    <x v="4"/>
    <x v="245"/>
    <n v="5"/>
    <n v="20"/>
    <n v="489.65"/>
    <n v="720"/>
    <n v="489.65"/>
    <n v="721"/>
    <n v="490"/>
    <n v="3601.5"/>
    <n v="576.24"/>
  </r>
  <r>
    <n v="247"/>
    <s v="Nils Goodboddy"/>
    <s v="Prod1"/>
    <s v="Smartphone"/>
    <d v="2025-01-02T00:00:00"/>
    <x v="2"/>
    <x v="246"/>
    <n v="6"/>
    <n v="19"/>
    <n v="279.24"/>
    <n v="38"/>
    <n v="279.24"/>
    <n v="39"/>
    <n v="280"/>
    <n v="230.70000000000002"/>
    <n v="31.144500000000004"/>
  </r>
  <r>
    <n v="248"/>
    <s v="Lia McDyer"/>
    <m/>
    <s v="Winter Jacket"/>
    <d v="2024-12-07T00:00:00"/>
    <x v="2"/>
    <x v="247"/>
    <n v="4"/>
    <n v="0"/>
    <n v="261.72000000000003"/>
    <n v="250"/>
    <n v="261.72000000000003"/>
    <n v="251"/>
    <n v="262"/>
    <n v="1001.8"/>
    <n v="250.45"/>
  </r>
  <r>
    <n v="249"/>
    <s v="Hyman Marcome"/>
    <s v="Prod1"/>
    <s v="Microwave Oven"/>
    <d v="2024-12-01T00:00:00"/>
    <x v="0"/>
    <x v="248"/>
    <n v="9"/>
    <n v="16"/>
    <n v="13.29"/>
    <n v="688"/>
    <n v="13.29"/>
    <n v="689"/>
    <n v="14"/>
    <n v="6195.78"/>
    <n v="578.27279999999996"/>
  </r>
  <r>
    <n v="250"/>
    <s v="Rutherford Brugden"/>
    <m/>
    <s v="Smartphone"/>
    <d v="2025-01-06T00:00:00"/>
    <x v="2"/>
    <x v="249"/>
    <n v="1"/>
    <n v="8"/>
    <n v="426.49"/>
    <n v="451"/>
    <n v="426.49"/>
    <n v="451"/>
    <n v="427"/>
    <n v="450.81"/>
    <n v="414.74520000000001"/>
  </r>
  <r>
    <n v="251"/>
    <s v="Gertruda Symmons"/>
    <s v="Prod5"/>
    <s v="Smartphone"/>
    <d v="2024-12-23T00:00:00"/>
    <x v="2"/>
    <x v="250"/>
    <n v="1"/>
    <n v="10"/>
    <n v="473.06"/>
    <n v="110"/>
    <n v="473.06"/>
    <n v="110"/>
    <n v="474"/>
    <n v="109.51"/>
    <n v="98.559000000000012"/>
  </r>
  <r>
    <n v="252"/>
    <s v="Elmore Bette"/>
    <m/>
    <s v="Office Chair"/>
    <d v="2025-01-16T00:00:00"/>
    <x v="2"/>
    <x v="251"/>
    <n v="5"/>
    <n v="19"/>
    <n v="427.78"/>
    <n v="761"/>
    <n v="427.78"/>
    <n v="762"/>
    <n v="428"/>
    <n v="3806.25"/>
    <n v="616.61250000000007"/>
  </r>
  <r>
    <n v="253"/>
    <s v="Barthel Addey"/>
    <s v="Prod4"/>
    <s v="Laptop"/>
    <d v="2024-12-03T00:00:00"/>
    <x v="2"/>
    <x v="252"/>
    <n v="2"/>
    <n v="2"/>
    <n v="375.04"/>
    <n v="510"/>
    <n v="375.04"/>
    <n v="510"/>
    <n v="376"/>
    <n v="1019.86"/>
    <n v="499.73140000000001"/>
  </r>
  <r>
    <n v="254"/>
    <s v="Etienne Keble"/>
    <s v="Prod1"/>
    <s v="Office Chair"/>
    <d v="2024-12-09T00:00:00"/>
    <x v="4"/>
    <x v="253"/>
    <n v="11"/>
    <n v="3"/>
    <n v="357.63"/>
    <n v="180"/>
    <n v="357.63"/>
    <n v="181"/>
    <n v="358"/>
    <n v="1980.99"/>
    <n v="174.68729999999999"/>
  </r>
  <r>
    <n v="255"/>
    <s v="Reinwald Digan"/>
    <s v="Prod2"/>
    <s v="Laptop"/>
    <d v="2024-12-04T00:00:00"/>
    <x v="2"/>
    <x v="254"/>
    <n v="7"/>
    <n v="2"/>
    <n v="119.37"/>
    <n v="945"/>
    <n v="119.37"/>
    <n v="946"/>
    <n v="120"/>
    <n v="6616.05"/>
    <n v="926.24699999999996"/>
  </r>
  <r>
    <n v="256"/>
    <s v="Rahal Pierton"/>
    <s v="Prod3"/>
    <s v="Winter Jacket"/>
    <d v="2024-12-05T00:00:00"/>
    <x v="2"/>
    <x v="255"/>
    <n v="8"/>
    <n v="17"/>
    <n v="347.27"/>
    <n v="353"/>
    <n v="347.27"/>
    <n v="353"/>
    <n v="348"/>
    <n v="2823.36"/>
    <n v="292.92360000000002"/>
  </r>
  <r>
    <n v="257"/>
    <s v="Madelin Dunley"/>
    <s v="Prod4"/>
    <s v="Laptop"/>
    <d v="2025-01-13T00:00:00"/>
    <x v="2"/>
    <x v="256"/>
    <n v="15"/>
    <n v="1"/>
    <n v="265.13"/>
    <n v="993"/>
    <n v="265.13"/>
    <n v="994"/>
    <n v="266"/>
    <n v="14901.6"/>
    <n v="983.50560000000007"/>
  </r>
  <r>
    <n v="258"/>
    <s v="Elmira Burren"/>
    <s v="Prod3"/>
    <s v="Winter Jacket"/>
    <d v="2024-12-19T00:00:00"/>
    <x v="2"/>
    <x v="257"/>
    <n v="15"/>
    <n v="11"/>
    <n v="149.44"/>
    <n v="264"/>
    <n v="149.44"/>
    <n v="264"/>
    <n v="150"/>
    <n v="3959.3999999999996"/>
    <n v="234.92439999999999"/>
  </r>
  <r>
    <n v="259"/>
    <s v="Tanhya Presshaugh"/>
    <m/>
    <s v="Laptop"/>
    <d v="2025-01-07T00:00:00"/>
    <x v="2"/>
    <x v="258"/>
    <n v="3"/>
    <n v="20"/>
    <n v="253.52"/>
    <n v="824"/>
    <n v="253.52"/>
    <n v="824"/>
    <n v="254"/>
    <n v="2471.4299999999998"/>
    <n v="659.048"/>
  </r>
  <r>
    <n v="260"/>
    <s v="Romola Deguara"/>
    <s v="Prod5"/>
    <s v="Office Chair"/>
    <d v="2024-12-10T00:00:00"/>
    <x v="2"/>
    <x v="259"/>
    <n v="1"/>
    <n v="19"/>
    <n v="340.71"/>
    <n v="634"/>
    <n v="340.71"/>
    <n v="635"/>
    <n v="341"/>
    <n v="634.1"/>
    <n v="513.62100000000009"/>
  </r>
  <r>
    <n v="261"/>
    <s v="Alma Purkins"/>
    <s v="Prod3"/>
    <s v="Microwave Oven"/>
    <d v="2025-01-02T00:00:00"/>
    <x v="2"/>
    <x v="260"/>
    <n v="2"/>
    <n v="16"/>
    <n v="160.41999999999999"/>
    <n v="59"/>
    <n v="160.41999999999999"/>
    <n v="60"/>
    <n v="161"/>
    <n v="118.88"/>
    <n v="49.929599999999994"/>
  </r>
  <r>
    <n v="262"/>
    <s v="Cyndi Walklot"/>
    <s v="Prod2"/>
    <m/>
    <d v="2024-12-05T00:00:00"/>
    <x v="0"/>
    <x v="261"/>
    <n v="5"/>
    <n v="20"/>
    <n v="228.5"/>
    <n v="13"/>
    <n v="228.5"/>
    <n v="13"/>
    <n v="229"/>
    <n v="63.3"/>
    <n v="10.128"/>
  </r>
  <r>
    <n v="263"/>
    <s v="Jenifer Derges"/>
    <s v="Prod3"/>
    <s v="Laptop"/>
    <d v="2025-01-09T00:00:00"/>
    <x v="2"/>
    <x v="262"/>
    <n v="2"/>
    <n v="18"/>
    <n v="309.81"/>
    <n v="505"/>
    <n v="309.81"/>
    <n v="505"/>
    <n v="310"/>
    <n v="1009.86"/>
    <n v="414.04260000000005"/>
  </r>
  <r>
    <n v="264"/>
    <s v="Abrahan Kepp"/>
    <m/>
    <s v="Winter Jacket"/>
    <d v="2024-12-10T00:00:00"/>
    <x v="2"/>
    <x v="263"/>
    <n v="11"/>
    <n v="18"/>
    <n v="221.46"/>
    <n v="679"/>
    <n v="221.46"/>
    <n v="679"/>
    <n v="222"/>
    <n v="7469"/>
    <n v="556.78000000000009"/>
  </r>
  <r>
    <n v="265"/>
    <s v="Worthington McFfaden"/>
    <m/>
    <s v="Microwave Oven"/>
    <d v="2025-01-08T00:00:00"/>
    <x v="1"/>
    <x v="264"/>
    <n v="2"/>
    <n v="16"/>
    <n v="234.02"/>
    <n v="636"/>
    <n v="234.02"/>
    <n v="636"/>
    <n v="235"/>
    <n v="1271.04"/>
    <n v="533.83679999999993"/>
  </r>
  <r>
    <n v="266"/>
    <s v="Henry McPhee"/>
    <s v="Prod1"/>
    <s v="Microwave Oven"/>
    <d v="2025-01-07T00:00:00"/>
    <x v="2"/>
    <x v="265"/>
    <n v="7"/>
    <n v="20"/>
    <n v="276.19"/>
    <n v="892"/>
    <n v="276.19"/>
    <n v="892"/>
    <n v="277"/>
    <n v="6242.46"/>
    <n v="713.42399999999998"/>
  </r>
  <r>
    <n v="267"/>
    <s v="Sullivan Lesor"/>
    <m/>
    <s v="Winter Jacket"/>
    <d v="2024-12-06T00:00:00"/>
    <x v="2"/>
    <x v="266"/>
    <n v="13"/>
    <n v="10"/>
    <n v="354.72"/>
    <n v="281"/>
    <n v="354.72"/>
    <n v="281"/>
    <n v="355"/>
    <n v="3648.45"/>
    <n v="252.58499999999998"/>
  </r>
  <r>
    <n v="268"/>
    <s v="Evanne Tailour"/>
    <s v="Prod4"/>
    <s v="Microwave Oven"/>
    <d v="2025-01-15T00:00:00"/>
    <x v="2"/>
    <x v="267"/>
    <n v="5"/>
    <n v="4"/>
    <n v="461.26"/>
    <n v="520"/>
    <n v="461.26"/>
    <n v="520"/>
    <n v="462"/>
    <n v="2597.75"/>
    <n v="498.76799999999992"/>
  </r>
  <r>
    <n v="269"/>
    <s v="Beverlie Dowman"/>
    <s v="Prod3"/>
    <s v="Laptop"/>
    <d v="2025-01-01T00:00:00"/>
    <x v="2"/>
    <x v="268"/>
    <n v="11"/>
    <n v="20"/>
    <n v="262.57"/>
    <n v="717"/>
    <n v="262.57"/>
    <n v="717"/>
    <n v="263"/>
    <n v="7886.67"/>
    <n v="573.57600000000002"/>
  </r>
  <r>
    <n v="270"/>
    <s v="Timi Northeast"/>
    <s v="Prod4"/>
    <m/>
    <d v="2024-12-26T00:00:00"/>
    <x v="2"/>
    <x v="269"/>
    <n v="3"/>
    <n v="3"/>
    <n v="88.8"/>
    <n v="421"/>
    <n v="88.8"/>
    <n v="421"/>
    <n v="89"/>
    <n v="1262.73"/>
    <n v="408.28270000000003"/>
  </r>
  <r>
    <n v="271"/>
    <s v="Patrice Ferraretto"/>
    <s v="Prod1"/>
    <s v="Office Chair"/>
    <d v="2024-12-04T00:00:00"/>
    <x v="2"/>
    <x v="270"/>
    <n v="7"/>
    <n v="17"/>
    <n v="437.63"/>
    <n v="350"/>
    <n v="437.63"/>
    <n v="351"/>
    <n v="438"/>
    <n v="2450.84"/>
    <n v="290.59960000000001"/>
  </r>
  <r>
    <n v="272"/>
    <s v="Kissie Buckingham"/>
    <s v="Prod2"/>
    <s v="Microwave Oven"/>
    <d v="2024-12-14T00:00:00"/>
    <x v="0"/>
    <x v="271"/>
    <n v="11"/>
    <n v="16"/>
    <n v="426.3"/>
    <n v="763"/>
    <n v="426.3"/>
    <n v="764"/>
    <n v="427"/>
    <n v="8393.33"/>
    <n v="640.9452"/>
  </r>
  <r>
    <n v="273"/>
    <s v="Denys Pinel"/>
    <s v="Prod5"/>
    <s v="Microwave Oven"/>
    <d v="2025-01-13T00:00:00"/>
    <x v="2"/>
    <x v="272"/>
    <n v="6"/>
    <n v="1"/>
    <n v="61.44"/>
    <n v="19"/>
    <n v="61.44"/>
    <n v="20"/>
    <n v="62"/>
    <n v="116.88"/>
    <n v="19.2852"/>
  </r>
  <r>
    <n v="274"/>
    <s v="Douglas Hagwood"/>
    <s v="Prod2"/>
    <s v="Office Chair"/>
    <d v="2025-01-08T00:00:00"/>
    <x v="2"/>
    <x v="273"/>
    <n v="11"/>
    <n v="2"/>
    <n v="252.77"/>
    <n v="685"/>
    <n v="252.77"/>
    <n v="686"/>
    <n v="253"/>
    <n v="7536.32"/>
    <n v="671.41759999999999"/>
  </r>
  <r>
    <n v="275"/>
    <s v="Iris Wallworth"/>
    <s v="Prod4"/>
    <s v="Smartphone"/>
    <d v="2024-12-18T00:00:00"/>
    <x v="2"/>
    <x v="274"/>
    <n v="9"/>
    <n v="18"/>
    <n v="1.51"/>
    <n v="122"/>
    <n v="1.51"/>
    <n v="122"/>
    <n v="2"/>
    <n v="1096.02"/>
    <n v="99.859600000000015"/>
  </r>
  <r>
    <n v="276"/>
    <s v="Josy Danev"/>
    <s v="Prod5"/>
    <s v="Office Chair"/>
    <d v="2024-12-02T00:00:00"/>
    <x v="2"/>
    <x v="275"/>
    <n v="9"/>
    <n v="4"/>
    <n v="87.99"/>
    <n v="335"/>
    <n v="87.99"/>
    <n v="335"/>
    <n v="88"/>
    <n v="3014.82"/>
    <n v="321.58080000000001"/>
  </r>
  <r>
    <n v="277"/>
    <s v="Brenda Brimley"/>
    <s v="Prod5"/>
    <s v="Laptop"/>
    <d v="2025-01-11T00:00:00"/>
    <x v="2"/>
    <x v="276"/>
    <n v="13"/>
    <n v="12"/>
    <n v="411.28"/>
    <n v="670"/>
    <n v="411.28"/>
    <n v="671"/>
    <n v="412"/>
    <n v="8714.94"/>
    <n v="589.93439999999998"/>
  </r>
  <r>
    <n v="278"/>
    <s v="Goldina Zohrer"/>
    <s v="Prod1"/>
    <s v="Laptop"/>
    <d v="2024-12-30T00:00:00"/>
    <x v="2"/>
    <x v="277"/>
    <n v="6"/>
    <n v="12"/>
    <n v="291.49"/>
    <n v="627"/>
    <n v="291.49"/>
    <n v="628"/>
    <n v="292"/>
    <n v="3762.06"/>
    <n v="551.76879999999994"/>
  </r>
  <r>
    <n v="279"/>
    <s v="Alidia Plumstead"/>
    <s v="Prod5"/>
    <s v="Laptop"/>
    <d v="2024-12-26T00:00:00"/>
    <x v="2"/>
    <x v="278"/>
    <n v="15"/>
    <n v="14"/>
    <n v="257.52999999999997"/>
    <n v="315"/>
    <n v="257.52999999999997"/>
    <n v="316"/>
    <n v="258"/>
    <n v="4726.8"/>
    <n v="271.00319999999999"/>
  </r>
  <r>
    <n v="280"/>
    <s v="Monica Troke"/>
    <m/>
    <s v="Office Chair"/>
    <d v="2025-01-04T00:00:00"/>
    <x v="2"/>
    <x v="279"/>
    <n v="6"/>
    <n v="17"/>
    <n v="299.63"/>
    <n v="956"/>
    <n v="299.63"/>
    <n v="957"/>
    <n v="300"/>
    <n v="5737.74"/>
    <n v="793.72069999999997"/>
  </r>
  <r>
    <n v="281"/>
    <s v="Amelina De La Salle"/>
    <s v="Prod1"/>
    <s v="Microwave Oven"/>
    <d v="2024-12-23T00:00:00"/>
    <x v="2"/>
    <x v="280"/>
    <n v="14"/>
    <n v="16"/>
    <n v="145.16"/>
    <n v="660"/>
    <n v="145.16"/>
    <n v="661"/>
    <n v="146"/>
    <n v="9244.1999999999989"/>
    <n v="554.65199999999993"/>
  </r>
  <r>
    <n v="282"/>
    <s v="Maighdiln Wooland"/>
    <s v="Prod4"/>
    <s v="Winter Jacket"/>
    <d v="2024-12-15T00:00:00"/>
    <x v="2"/>
    <x v="281"/>
    <n v="7"/>
    <n v="12"/>
    <n v="85.42"/>
    <n v="782"/>
    <n v="85.42"/>
    <n v="783"/>
    <n v="86"/>
    <n v="5474.21"/>
    <n v="688.18639999999994"/>
  </r>
  <r>
    <n v="283"/>
    <s v="Buddy Glencross"/>
    <s v="Prod5"/>
    <s v="Smartphone"/>
    <d v="2024-12-31T00:00:00"/>
    <x v="2"/>
    <x v="282"/>
    <n v="10"/>
    <n v="5"/>
    <n v="333.18"/>
    <n v="369"/>
    <n v="333.18"/>
    <n v="370"/>
    <n v="334"/>
    <n v="3694"/>
    <n v="350.92999999999995"/>
  </r>
  <r>
    <n v="284"/>
    <s v="Estel Caile"/>
    <s v="Prod5"/>
    <s v="Laptop"/>
    <d v="2025-01-17T00:00:00"/>
    <x v="2"/>
    <x v="283"/>
    <n v="15"/>
    <n v="14"/>
    <n v="488.91"/>
    <n v="984"/>
    <n v="488.91"/>
    <n v="985"/>
    <n v="489"/>
    <n v="14763.300000000001"/>
    <n v="846.42920000000004"/>
  </r>
  <r>
    <n v="285"/>
    <s v="Marlena Denslow"/>
    <s v="Prod1"/>
    <s v="Office Chair"/>
    <d v="2025-01-11T00:00:00"/>
    <x v="2"/>
    <x v="284"/>
    <n v="4"/>
    <n v="11"/>
    <n v="156.72999999999999"/>
    <n v="18"/>
    <n v="156.72999999999999"/>
    <n v="19"/>
    <n v="157"/>
    <n v="73.48"/>
    <n v="16.349299999999999"/>
  </r>
  <r>
    <n v="286"/>
    <s v="Sloan Tyrwhitt"/>
    <s v="Prod4"/>
    <s v="Office Chair"/>
    <d v="2025-01-03T00:00:00"/>
    <x v="2"/>
    <x v="285"/>
    <n v="10"/>
    <n v="11"/>
    <n v="435.2"/>
    <n v="992"/>
    <n v="435.2"/>
    <n v="993"/>
    <n v="436"/>
    <n v="9923.0999999999985"/>
    <n v="883.15589999999997"/>
  </r>
  <r>
    <n v="287"/>
    <s v="Lennie Brownsall"/>
    <s v="Prod5"/>
    <s v="Smartphone"/>
    <d v="2024-12-23T00:00:00"/>
    <x v="2"/>
    <x v="286"/>
    <n v="1"/>
    <n v="13"/>
    <n v="277.08999999999997"/>
    <n v="310"/>
    <n v="277.08999999999997"/>
    <n v="311"/>
    <n v="278"/>
    <n v="310.44"/>
    <n v="270.08280000000002"/>
  </r>
  <r>
    <n v="288"/>
    <s v="Gustav Gandrich"/>
    <s v="Prod3"/>
    <s v="Office Chair"/>
    <d v="2024-12-26T00:00:00"/>
    <x v="2"/>
    <x v="287"/>
    <n v="1"/>
    <n v="17"/>
    <n v="462.99"/>
    <n v="163"/>
    <n v="462.99"/>
    <n v="163"/>
    <n v="463"/>
    <n v="162.53"/>
    <n v="134.8999"/>
  </r>
  <r>
    <n v="289"/>
    <s v="Simona Lowder"/>
    <m/>
    <s v="Laptop"/>
    <d v="2024-12-02T00:00:00"/>
    <x v="2"/>
    <x v="288"/>
    <n v="14"/>
    <n v="4"/>
    <n v="487.39"/>
    <n v="789"/>
    <n v="487.39"/>
    <n v="790"/>
    <n v="488"/>
    <n v="11050.480000000001"/>
    <n v="757.74720000000002"/>
  </r>
  <r>
    <n v="290"/>
    <s v="Zara Gallyon"/>
    <s v="Prod5"/>
    <s v="Smartphone"/>
    <d v="2024-12-22T00:00:00"/>
    <x v="1"/>
    <x v="289"/>
    <n v="14"/>
    <n v="11"/>
    <n v="34.24"/>
    <n v="188"/>
    <n v="34.24"/>
    <n v="189"/>
    <n v="35"/>
    <n v="2632.14"/>
    <n v="167.3289"/>
  </r>
  <r>
    <n v="291"/>
    <s v="Quentin Ilyasov"/>
    <s v="Prod4"/>
    <s v="Microwave Oven"/>
    <d v="2024-12-12T00:00:00"/>
    <x v="2"/>
    <x v="290"/>
    <n v="7"/>
    <n v="20"/>
    <n v="391.27"/>
    <n v="211"/>
    <n v="391.27"/>
    <n v="212"/>
    <n v="392"/>
    <n v="1477.3500000000001"/>
    <n v="168.84000000000003"/>
  </r>
  <r>
    <n v="292"/>
    <s v="Ezechiel Holdforth"/>
    <m/>
    <s v="Microwave Oven"/>
    <d v="2024-12-10T00:00:00"/>
    <x v="2"/>
    <x v="291"/>
    <n v="14"/>
    <n v="16"/>
    <n v="414.1"/>
    <n v="700"/>
    <n v="414.1"/>
    <n v="700"/>
    <n v="415"/>
    <n v="9796.08"/>
    <n v="587.76480000000004"/>
  </r>
  <r>
    <n v="293"/>
    <s v="Brooke Overlow"/>
    <s v="Prod1"/>
    <s v="Smartphone"/>
    <d v="2024-12-07T00:00:00"/>
    <x v="2"/>
    <x v="292"/>
    <n v="2"/>
    <n v="0"/>
    <n v="172.59"/>
    <n v="577"/>
    <n v="172.59"/>
    <n v="577"/>
    <n v="173"/>
    <n v="1153.52"/>
    <n v="576.76"/>
  </r>
  <r>
    <n v="294"/>
    <s v="Mace Rathborne"/>
    <s v="Prod5"/>
    <s v="Office Chair"/>
    <d v="2024-12-30T00:00:00"/>
    <x v="3"/>
    <x v="293"/>
    <n v="4"/>
    <n v="8"/>
    <n v="135.16"/>
    <n v="269"/>
    <n v="135.16"/>
    <n v="270"/>
    <n v="136"/>
    <n v="1077"/>
    <n v="247.71"/>
  </r>
  <r>
    <n v="295"/>
    <s v="Riane Kilgallen"/>
    <s v="Prod5"/>
    <s v="Laptop"/>
    <d v="2024-12-19T00:00:00"/>
    <x v="3"/>
    <x v="294"/>
    <n v="8"/>
    <n v="16"/>
    <n v="20.149999999999999"/>
    <n v="236"/>
    <n v="20.149999999999999"/>
    <n v="237"/>
    <n v="21"/>
    <n v="1890.72"/>
    <n v="198.5256"/>
  </r>
  <r>
    <n v="296"/>
    <s v="Mikkel Gilliver"/>
    <s v="Prod1"/>
    <s v="Smartphone"/>
    <d v="2025-01-13T00:00:00"/>
    <x v="3"/>
    <x v="295"/>
    <n v="1"/>
    <n v="10"/>
    <n v="121.75"/>
    <n v="265"/>
    <n v="121.75"/>
    <n v="265"/>
    <n v="122"/>
    <n v="264.77"/>
    <n v="238.29299999999998"/>
  </r>
  <r>
    <n v="297"/>
    <s v="Langston Vanshin"/>
    <m/>
    <s v="Winter Jacket"/>
    <d v="2024-12-16T00:00:00"/>
    <x v="2"/>
    <x v="296"/>
    <n v="8"/>
    <n v="18"/>
    <n v="427.62"/>
    <n v="338"/>
    <n v="427.62"/>
    <n v="338"/>
    <n v="428"/>
    <n v="2700.72"/>
    <n v="276.82380000000001"/>
  </r>
  <r>
    <n v="298"/>
    <s v="Lorens MacElane"/>
    <s v="Prod1"/>
    <s v="Office Chair"/>
    <d v="2025-01-15T00:00:00"/>
    <x v="2"/>
    <x v="297"/>
    <n v="12"/>
    <n v="9"/>
    <n v="388.37"/>
    <n v="862"/>
    <n v="388.37"/>
    <n v="863"/>
    <n v="389"/>
    <n v="10347.48"/>
    <n v="784.68389999999999"/>
  </r>
  <r>
    <n v="299"/>
    <s v="Mose Gores"/>
    <m/>
    <s v="Smartphone"/>
    <d v="2024-12-23T00:00:00"/>
    <x v="2"/>
    <x v="298"/>
    <n v="7"/>
    <n v="13"/>
    <n v="202.49"/>
    <n v="732"/>
    <n v="202.49"/>
    <n v="732"/>
    <n v="203"/>
    <n v="5122.95"/>
    <n v="636.70950000000005"/>
  </r>
  <r>
    <n v="300"/>
    <s v="Etienne Konmann"/>
    <s v="Prod1"/>
    <s v="Office Chair"/>
    <d v="2025-01-02T00:00:00"/>
    <x v="2"/>
    <x v="299"/>
    <n v="1"/>
    <n v="15"/>
    <n v="214.11"/>
    <n v="793"/>
    <n v="214.11"/>
    <n v="793"/>
    <n v="215"/>
    <n v="792.55"/>
    <n v="673.6674999999999"/>
  </r>
  <r>
    <n v="301"/>
    <s v="Alaine Whightman"/>
    <s v="Prod5"/>
    <s v="Office Chair"/>
    <d v="2025-01-11T00:00:00"/>
    <x v="2"/>
    <x v="300"/>
    <n v="2"/>
    <n v="8"/>
    <n v="290.58"/>
    <n v="187"/>
    <n v="290.58"/>
    <n v="188"/>
    <n v="291"/>
    <n v="374.54"/>
    <n v="172.28840000000002"/>
  </r>
  <r>
    <n v="302"/>
    <s v="Bernelle Cristofano"/>
    <m/>
    <s v="Winter Jacket"/>
    <d v="2024-12-24T00:00:00"/>
    <x v="2"/>
    <x v="301"/>
    <n v="9"/>
    <n v="12"/>
    <n v="79.59"/>
    <n v="774"/>
    <n v="79.59"/>
    <n v="775"/>
    <n v="80"/>
    <n v="6966.2699999999995"/>
    <n v="681.14639999999997"/>
  </r>
  <r>
    <n v="303"/>
    <s v="Franciska Kliche"/>
    <s v="Prod5"/>
    <s v="Microwave Oven"/>
    <d v="2024-12-19T00:00:00"/>
    <x v="2"/>
    <x v="302"/>
    <n v="8"/>
    <n v="9"/>
    <n v="144.81"/>
    <n v="138"/>
    <n v="144.81"/>
    <n v="139"/>
    <n v="145"/>
    <n v="1106.56"/>
    <n v="125.8712"/>
  </r>
  <r>
    <n v="304"/>
    <s v="Ase Wookey"/>
    <s v="Prod3"/>
    <s v="Smartphone"/>
    <d v="2024-12-23T00:00:00"/>
    <x v="4"/>
    <x v="303"/>
    <n v="12"/>
    <n v="20"/>
    <n v="19.170000000000002"/>
    <n v="228"/>
    <n v="19.170000000000002"/>
    <n v="229"/>
    <n v="20"/>
    <n v="2741.04"/>
    <n v="182.73599999999999"/>
  </r>
  <r>
    <n v="305"/>
    <s v="Erina Arch"/>
    <m/>
    <m/>
    <d v="2024-12-26T00:00:00"/>
    <x v="2"/>
    <x v="304"/>
    <n v="5"/>
    <n v="15"/>
    <n v="427.91"/>
    <n v="448"/>
    <n v="427.91"/>
    <n v="448"/>
    <n v="428"/>
    <n v="2238.15"/>
    <n v="380.4855"/>
  </r>
  <r>
    <n v="306"/>
    <s v="Jilli McRobb"/>
    <s v="Prod2"/>
    <s v="Office Chair"/>
    <d v="2024-12-15T00:00:00"/>
    <x v="2"/>
    <x v="305"/>
    <n v="9"/>
    <n v="16"/>
    <n v="320.56"/>
    <n v="199"/>
    <n v="320.56"/>
    <n v="200"/>
    <n v="321"/>
    <n v="1795.23"/>
    <n v="167.5548"/>
  </r>
  <r>
    <n v="307"/>
    <s v="Donovan Perryman"/>
    <s v="Prod1"/>
    <m/>
    <d v="2025-01-13T00:00:00"/>
    <x v="2"/>
    <x v="306"/>
    <n v="11"/>
    <n v="7"/>
    <n v="455.12"/>
    <n v="414"/>
    <n v="455.12"/>
    <n v="414"/>
    <n v="456"/>
    <n v="4549.82"/>
    <n v="384.66659999999996"/>
  </r>
  <r>
    <n v="308"/>
    <s v="Duncan Dahlbom"/>
    <s v="Prod4"/>
    <s v="Laptop"/>
    <d v="2025-01-06T00:00:00"/>
    <x v="0"/>
    <x v="307"/>
    <n v="7"/>
    <n v="14"/>
    <n v="345.93"/>
    <n v="98"/>
    <n v="345.93"/>
    <n v="98"/>
    <n v="346"/>
    <n v="685.93"/>
    <n v="84.2714"/>
  </r>
  <r>
    <n v="309"/>
    <s v="Rudiger Lauxmann"/>
    <s v="Prod5"/>
    <m/>
    <d v="2024-12-16T00:00:00"/>
    <x v="2"/>
    <x v="308"/>
    <n v="13"/>
    <n v="19"/>
    <n v="426.36"/>
    <n v="54"/>
    <n v="426.36"/>
    <n v="55"/>
    <n v="427"/>
    <n v="707.46"/>
    <n v="44.080200000000005"/>
  </r>
  <r>
    <n v="310"/>
    <s v="Carri Measom"/>
    <m/>
    <s v="Winter Jacket"/>
    <d v="2024-12-08T00:00:00"/>
    <x v="2"/>
    <x v="309"/>
    <n v="10"/>
    <n v="3"/>
    <n v="145.55000000000001"/>
    <n v="194"/>
    <n v="145.55000000000001"/>
    <n v="195"/>
    <n v="146"/>
    <n v="1941.3"/>
    <n v="188.30609999999999"/>
  </r>
  <r>
    <n v="311"/>
    <s v="Sunny Asty"/>
    <s v="Prod2"/>
    <s v="Laptop"/>
    <d v="2024-12-06T00:00:00"/>
    <x v="2"/>
    <x v="310"/>
    <n v="3"/>
    <n v="9"/>
    <n v="79.19"/>
    <n v="83"/>
    <n v="79.19"/>
    <n v="84"/>
    <n v="80"/>
    <n v="249.24"/>
    <n v="75.602800000000002"/>
  </r>
  <r>
    <n v="312"/>
    <s v="Edee Broadberry"/>
    <s v="Prod3"/>
    <s v="Smartphone"/>
    <d v="2024-12-11T00:00:00"/>
    <x v="2"/>
    <x v="311"/>
    <n v="9"/>
    <n v="13"/>
    <n v="354.97"/>
    <n v="774"/>
    <n v="354.97"/>
    <n v="774"/>
    <n v="355"/>
    <n v="6964.0199999999995"/>
    <n v="673.18859999999995"/>
  </r>
  <r>
    <n v="313"/>
    <s v="Miriam Duffie"/>
    <m/>
    <s v="Smartphone"/>
    <d v="2024-12-27T00:00:00"/>
    <x v="2"/>
    <x v="312"/>
    <n v="3"/>
    <n v="2"/>
    <n v="94.58"/>
    <n v="740"/>
    <n v="94.58"/>
    <n v="741"/>
    <n v="95"/>
    <n v="2221.17"/>
    <n v="725.58219999999994"/>
  </r>
  <r>
    <n v="314"/>
    <s v="Westbrooke Tregenza"/>
    <s v="Prod3"/>
    <s v="Microwave Oven"/>
    <d v="2024-12-21T00:00:00"/>
    <x v="2"/>
    <x v="313"/>
    <n v="9"/>
    <n v="7"/>
    <n v="495.34"/>
    <n v="187"/>
    <n v="495.34"/>
    <n v="188"/>
    <n v="496"/>
    <n v="1685.97"/>
    <n v="174.21690000000001"/>
  </r>
  <r>
    <n v="315"/>
    <s v="Roselia Shirland"/>
    <m/>
    <m/>
    <d v="2024-12-09T00:00:00"/>
    <x v="3"/>
    <x v="314"/>
    <n v="14"/>
    <n v="6"/>
    <n v="496.04"/>
    <n v="952"/>
    <n v="496.04"/>
    <n v="953"/>
    <n v="497"/>
    <n v="13333.74"/>
    <n v="895.26539999999989"/>
  </r>
  <r>
    <n v="316"/>
    <s v="Cordell Jamrowicz"/>
    <s v="Prod2"/>
    <s v="Smartphone"/>
    <d v="2024-12-23T00:00:00"/>
    <x v="2"/>
    <x v="315"/>
    <n v="7"/>
    <n v="19"/>
    <n v="218.57"/>
    <n v="322"/>
    <n v="218.57"/>
    <n v="323"/>
    <n v="219"/>
    <n v="2254.42"/>
    <n v="260.86860000000001"/>
  </r>
  <r>
    <n v="317"/>
    <s v="Dinnie Mingardi"/>
    <s v="Prod4"/>
    <s v="Microwave Oven"/>
    <d v="2024-12-28T00:00:00"/>
    <x v="2"/>
    <x v="316"/>
    <n v="1"/>
    <n v="3"/>
    <n v="78.11"/>
    <n v="244"/>
    <n v="78.11"/>
    <n v="245"/>
    <n v="79"/>
    <n v="244.35"/>
    <n v="237.01949999999999"/>
  </r>
  <r>
    <n v="318"/>
    <s v="Mindy Dyshart"/>
    <m/>
    <s v="Microwave Oven"/>
    <d v="2025-01-06T00:00:00"/>
    <x v="2"/>
    <x v="317"/>
    <n v="2"/>
    <n v="16"/>
    <n v="387.61"/>
    <n v="339"/>
    <n v="387.61"/>
    <n v="339"/>
    <n v="388"/>
    <n v="677.94"/>
    <n v="284.73480000000001"/>
  </r>
  <r>
    <n v="319"/>
    <s v="Earle Hevey"/>
    <s v="Prod1"/>
    <s v="Microwave Oven"/>
    <d v="2025-01-18T00:00:00"/>
    <x v="2"/>
    <x v="318"/>
    <n v="13"/>
    <n v="5"/>
    <n v="399.48"/>
    <n v="119"/>
    <n v="399.48"/>
    <n v="119"/>
    <n v="400"/>
    <n v="1543.49"/>
    <n v="112.79349999999999"/>
  </r>
  <r>
    <n v="320"/>
    <s v="Lyda Parken"/>
    <s v="Prod5"/>
    <s v="Winter Jacket"/>
    <d v="2024-12-01T00:00:00"/>
    <x v="2"/>
    <x v="319"/>
    <n v="3"/>
    <n v="8"/>
    <n v="195.93"/>
    <n v="960"/>
    <n v="195.93"/>
    <n v="961"/>
    <n v="196"/>
    <n v="2881.08"/>
    <n v="883.53120000000001"/>
  </r>
  <r>
    <n v="321"/>
    <s v="Tiebout Proback"/>
    <m/>
    <s v="Office Chair"/>
    <d v="2025-01-04T00:00:00"/>
    <x v="2"/>
    <x v="320"/>
    <n v="13"/>
    <n v="20"/>
    <n v="221.76"/>
    <n v="412"/>
    <n v="221.76"/>
    <n v="412"/>
    <n v="222"/>
    <n v="5351.19"/>
    <n v="329.30400000000003"/>
  </r>
  <r>
    <n v="322"/>
    <s v="Penny Whiteway"/>
    <m/>
    <s v="Winter Jacket"/>
    <d v="2025-01-04T00:00:00"/>
    <x v="4"/>
    <x v="321"/>
    <n v="7"/>
    <n v="8"/>
    <n v="157.86000000000001"/>
    <n v="583"/>
    <n v="157.86000000000001"/>
    <n v="583"/>
    <n v="158"/>
    <n v="4079.8100000000004"/>
    <n v="536.20360000000005"/>
  </r>
  <r>
    <n v="323"/>
    <s v="Carmelia Cracker"/>
    <m/>
    <s v="Office Chair"/>
    <d v="2025-01-01T00:00:00"/>
    <x v="2"/>
    <x v="322"/>
    <n v="8"/>
    <n v="20"/>
    <n v="479.97"/>
    <n v="466"/>
    <n v="479.97"/>
    <n v="466"/>
    <n v="480"/>
    <n v="3727.04"/>
    <n v="372.70400000000001"/>
  </r>
  <r>
    <n v="324"/>
    <s v="Evangeline Lugden"/>
    <s v="Prod3"/>
    <s v="Winter Jacket"/>
    <d v="2025-01-03T00:00:00"/>
    <x v="2"/>
    <x v="323"/>
    <n v="8"/>
    <n v="19"/>
    <n v="244.85"/>
    <n v="579"/>
    <n v="244.85"/>
    <n v="580"/>
    <n v="245"/>
    <n v="4633.28"/>
    <n v="469.11959999999999"/>
  </r>
  <r>
    <n v="325"/>
    <s v="Jeanna Scrowby"/>
    <s v="Prod3"/>
    <s v="Winter Jacket"/>
    <d v="2025-01-02T00:00:00"/>
    <x v="2"/>
    <x v="324"/>
    <n v="2"/>
    <n v="11"/>
    <n v="177.34"/>
    <n v="635"/>
    <n v="177.34"/>
    <n v="636"/>
    <n v="178"/>
    <n v="1270.18"/>
    <n v="565.23009999999999"/>
  </r>
  <r>
    <n v="326"/>
    <s v="Laetitia Keets"/>
    <s v="Prod2"/>
    <s v="Office Chair"/>
    <d v="2025-01-04T00:00:00"/>
    <x v="2"/>
    <x v="325"/>
    <n v="15"/>
    <n v="20"/>
    <n v="360.23"/>
    <n v="618"/>
    <n v="360.23"/>
    <n v="618"/>
    <n v="361"/>
    <n v="9270"/>
    <n v="494.40000000000003"/>
  </r>
  <r>
    <n v="327"/>
    <s v="Jenn Menauteau"/>
    <s v="Prod5"/>
    <s v="Smartphone"/>
    <d v="2025-01-19T00:00:00"/>
    <x v="3"/>
    <x v="326"/>
    <n v="11"/>
    <n v="2"/>
    <n v="156.06"/>
    <n v="496"/>
    <n v="156.06"/>
    <n v="496"/>
    <n v="157"/>
    <n v="5453.36"/>
    <n v="485.84479999999996"/>
  </r>
  <r>
    <n v="328"/>
    <s v="Hieronymus Ferrillio"/>
    <s v="Prod2"/>
    <s v="Laptop"/>
    <d v="2024-12-06T00:00:00"/>
    <x v="2"/>
    <x v="327"/>
    <n v="7"/>
    <n v="9"/>
    <n v="227.48"/>
    <n v="86"/>
    <n v="227.48"/>
    <n v="87"/>
    <n v="228"/>
    <n v="603.67999999999995"/>
    <n v="78.478399999999993"/>
  </r>
  <r>
    <n v="329"/>
    <s v="Agatha Crux"/>
    <s v="Prod3"/>
    <s v="Laptop"/>
    <d v="2024-12-24T00:00:00"/>
    <x v="0"/>
    <x v="328"/>
    <n v="1"/>
    <n v="8"/>
    <n v="174.45"/>
    <n v="974"/>
    <n v="174.45"/>
    <n v="975"/>
    <n v="175"/>
    <n v="974.35"/>
    <n v="896.40200000000004"/>
  </r>
  <r>
    <n v="330"/>
    <s v="Alisha Fawthorpe"/>
    <m/>
    <s v="Winter Jacket"/>
    <d v="2025-01-08T00:00:00"/>
    <x v="3"/>
    <x v="329"/>
    <n v="6"/>
    <n v="11"/>
    <n v="260.91000000000003"/>
    <n v="936"/>
    <n v="260.91000000000003"/>
    <n v="936"/>
    <n v="261"/>
    <n v="5613.78"/>
    <n v="832.71069999999997"/>
  </r>
  <r>
    <n v="331"/>
    <s v="Katrina Marnes"/>
    <s v="Prod3"/>
    <s v="Smartphone"/>
    <d v="2024-12-31T00:00:00"/>
    <x v="2"/>
    <x v="330"/>
    <n v="7"/>
    <n v="15"/>
    <n v="257.52999999999997"/>
    <n v="512"/>
    <n v="257.52999999999997"/>
    <n v="513"/>
    <n v="258"/>
    <n v="3585.54"/>
    <n v="435.387"/>
  </r>
  <r>
    <n v="332"/>
    <s v="Danette Aseef"/>
    <s v="Prod1"/>
    <s v="Office Chair"/>
    <d v="2024-12-25T00:00:00"/>
    <x v="2"/>
    <x v="331"/>
    <n v="10"/>
    <n v="0"/>
    <n v="186.78"/>
    <n v="597"/>
    <n v="186.78"/>
    <n v="598"/>
    <n v="187"/>
    <n v="5973.7"/>
    <n v="597.37"/>
  </r>
  <r>
    <n v="333"/>
    <s v="Lucila Severns"/>
    <s v="Prod2"/>
    <m/>
    <d v="2024-12-01T00:00:00"/>
    <x v="2"/>
    <x v="332"/>
    <n v="15"/>
    <n v="14"/>
    <n v="132.97"/>
    <n v="583"/>
    <n v="132.97"/>
    <n v="584"/>
    <n v="133"/>
    <n v="8748.3000000000011"/>
    <n v="501.56920000000002"/>
  </r>
  <r>
    <n v="334"/>
    <s v="Fee Phizacklea"/>
    <s v="Prod1"/>
    <s v="Laptop"/>
    <d v="2025-01-16T00:00:00"/>
    <x v="3"/>
    <x v="333"/>
    <n v="5"/>
    <n v="11"/>
    <n v="105.74"/>
    <n v="846"/>
    <n v="105.74"/>
    <n v="846"/>
    <n v="106"/>
    <n v="4227.7999999999993"/>
    <n v="752.54840000000002"/>
  </r>
  <r>
    <n v="335"/>
    <s v="Mathilda Cardno"/>
    <m/>
    <s v="Laptop"/>
    <d v="2024-12-02T00:00:00"/>
    <x v="2"/>
    <x v="334"/>
    <n v="3"/>
    <n v="13"/>
    <n v="142.93"/>
    <n v="613"/>
    <n v="142.93"/>
    <n v="613"/>
    <n v="143"/>
    <n v="1838.6399999999999"/>
    <n v="533.2056"/>
  </r>
  <r>
    <n v="336"/>
    <s v="Loella McCrachen"/>
    <m/>
    <s v="Microwave Oven"/>
    <d v="2024-12-06T00:00:00"/>
    <x v="2"/>
    <x v="335"/>
    <n v="14"/>
    <n v="12"/>
    <n v="216.38"/>
    <n v="122"/>
    <n v="216.38"/>
    <n v="123"/>
    <n v="217"/>
    <n v="1714.1599999999999"/>
    <n v="107.74719999999999"/>
  </r>
  <r>
    <n v="337"/>
    <s v="Cory Bruckenthal"/>
    <s v="Prod3"/>
    <s v="Smartphone"/>
    <d v="2024-12-28T00:00:00"/>
    <x v="2"/>
    <x v="336"/>
    <n v="12"/>
    <n v="18"/>
    <n v="5.0199999999999996"/>
    <n v="838"/>
    <n v="5.0199999999999996"/>
    <n v="839"/>
    <n v="6"/>
    <n v="10057.08"/>
    <n v="687.23380000000009"/>
  </r>
  <r>
    <n v="338"/>
    <s v="Cobbie Scoggins"/>
    <m/>
    <m/>
    <d v="2024-12-24T00:00:00"/>
    <x v="2"/>
    <x v="337"/>
    <n v="7"/>
    <n v="16"/>
    <n v="175.07"/>
    <n v="113"/>
    <n v="175.07"/>
    <n v="113"/>
    <n v="176"/>
    <n v="787.57"/>
    <n v="94.508399999999995"/>
  </r>
  <r>
    <n v="339"/>
    <s v="Wini Gent"/>
    <s v="Prod2"/>
    <s v="Office Chair"/>
    <d v="2024-12-31T00:00:00"/>
    <x v="0"/>
    <x v="338"/>
    <n v="14"/>
    <n v="13"/>
    <n v="341.26"/>
    <n v="681"/>
    <n v="341.26"/>
    <n v="681"/>
    <n v="342"/>
    <n v="9528.82"/>
    <n v="592.1481"/>
  </r>
  <r>
    <n v="340"/>
    <s v="Sybil Ostick"/>
    <s v="Prod5"/>
    <s v="Microwave Oven"/>
    <d v="2024-12-01T00:00:00"/>
    <x v="2"/>
    <x v="339"/>
    <n v="3"/>
    <n v="5"/>
    <n v="126.25"/>
    <n v="988"/>
    <n v="126.25"/>
    <n v="989"/>
    <n v="127"/>
    <n v="2964.48"/>
    <n v="938.75199999999995"/>
  </r>
  <r>
    <n v="341"/>
    <s v="Vachel Wellwood"/>
    <s v="Prod5"/>
    <s v="Smartphone"/>
    <d v="2024-12-24T00:00:00"/>
    <x v="2"/>
    <x v="340"/>
    <n v="4"/>
    <n v="13"/>
    <n v="338.21"/>
    <n v="792"/>
    <n v="338.21"/>
    <n v="792"/>
    <n v="339"/>
    <n v="3166.96"/>
    <n v="688.81380000000001"/>
  </r>
  <r>
    <n v="342"/>
    <s v="Sauncho Lambot"/>
    <s v="Prod5"/>
    <s v="Laptop"/>
    <d v="2024-12-11T00:00:00"/>
    <x v="2"/>
    <x v="341"/>
    <n v="9"/>
    <n v="20"/>
    <n v="206.24"/>
    <n v="653"/>
    <n v="206.24"/>
    <n v="654"/>
    <n v="207"/>
    <n v="5877.63"/>
    <n v="522.45600000000002"/>
  </r>
  <r>
    <n v="343"/>
    <s v="Billye Etteridge"/>
    <s v="Prod3"/>
    <s v="Smartphone"/>
    <d v="2024-12-29T00:00:00"/>
    <x v="4"/>
    <x v="342"/>
    <n v="4"/>
    <n v="7"/>
    <n v="246.38"/>
    <n v="367"/>
    <n v="246.38"/>
    <n v="367"/>
    <n v="247"/>
    <n v="1467.64"/>
    <n v="341.22629999999998"/>
  </r>
  <r>
    <n v="344"/>
    <s v="Brandais Blacklock"/>
    <s v="Prod1"/>
    <s v="Office Chair"/>
    <d v="2025-01-12T00:00:00"/>
    <x v="2"/>
    <x v="343"/>
    <n v="6"/>
    <n v="15"/>
    <n v="412.81"/>
    <n v="265"/>
    <n v="412.81"/>
    <n v="265"/>
    <n v="413"/>
    <n v="1588.8000000000002"/>
    <n v="225.08"/>
  </r>
  <r>
    <n v="345"/>
    <s v="Gaile Petrescu"/>
    <s v="Prod5"/>
    <s v="Microwave Oven"/>
    <d v="2024-12-22T00:00:00"/>
    <x v="2"/>
    <x v="344"/>
    <n v="13"/>
    <n v="3"/>
    <n v="281.10000000000002"/>
    <n v="269"/>
    <n v="281.10000000000002"/>
    <n v="270"/>
    <n v="282"/>
    <n v="3501.55"/>
    <n v="261.26949999999999"/>
  </r>
  <r>
    <n v="346"/>
    <s v="Geoff Logg"/>
    <s v="Prod4"/>
    <s v="Office Chair"/>
    <d v="2024-12-16T00:00:00"/>
    <x v="0"/>
    <x v="345"/>
    <n v="1"/>
    <n v="18"/>
    <n v="8.4499999999999993"/>
    <n v="480"/>
    <n v="8.4499999999999993"/>
    <n v="480"/>
    <n v="9"/>
    <n v="479.96"/>
    <n v="393.56720000000001"/>
  </r>
  <r>
    <n v="347"/>
    <s v="Heriberto Garritley"/>
    <m/>
    <s v="Office Chair"/>
    <d v="2025-01-02T00:00:00"/>
    <x v="3"/>
    <x v="346"/>
    <n v="5"/>
    <n v="13"/>
    <n v="148.29"/>
    <n v="801"/>
    <n v="148.29"/>
    <n v="801"/>
    <n v="149"/>
    <n v="4003.55"/>
    <n v="696.61770000000001"/>
  </r>
  <r>
    <n v="348"/>
    <s v="Wilfred Castano"/>
    <s v="Prod4"/>
    <s v="Laptop"/>
    <d v="2025-01-09T00:00:00"/>
    <x v="2"/>
    <x v="347"/>
    <n v="10"/>
    <n v="3"/>
    <n v="296.95"/>
    <n v="441"/>
    <n v="296.95"/>
    <n v="442"/>
    <n v="297"/>
    <n v="4412.3999999999996"/>
    <n v="428.00279999999998"/>
  </r>
  <r>
    <n v="349"/>
    <s v="Milo Craig"/>
    <s v="Prod4"/>
    <s v="Winter Jacket"/>
    <d v="2024-12-02T00:00:00"/>
    <x v="2"/>
    <x v="348"/>
    <n v="4"/>
    <n v="0"/>
    <n v="113.53"/>
    <n v="853"/>
    <n v="113.53"/>
    <n v="854"/>
    <n v="114"/>
    <n v="3413.36"/>
    <n v="853.34"/>
  </r>
  <r>
    <n v="350"/>
    <s v="Max Di Frisco"/>
    <s v="Prod1"/>
    <s v="Laptop"/>
    <d v="2024-12-01T00:00:00"/>
    <x v="3"/>
    <x v="349"/>
    <n v="3"/>
    <n v="15"/>
    <n v="371.01"/>
    <n v="263"/>
    <n v="371.01"/>
    <n v="264"/>
    <n v="372"/>
    <n v="789.66000000000008"/>
    <n v="223.73700000000002"/>
  </r>
  <r>
    <n v="351"/>
    <s v="Catherin Van Rembrandt"/>
    <s v="Prod4"/>
    <s v="Smartphone"/>
    <d v="2024-12-05T00:00:00"/>
    <x v="2"/>
    <x v="350"/>
    <n v="1"/>
    <n v="4"/>
    <n v="131.94999999999999"/>
    <n v="695"/>
    <n v="131.94999999999999"/>
    <n v="695"/>
    <n v="132"/>
    <n v="694.91"/>
    <n v="667.11359999999991"/>
  </r>
  <r>
    <n v="352"/>
    <s v="Becka Higbin"/>
    <s v="Prod2"/>
    <s v="Smartphone"/>
    <d v="2024-12-27T00:00:00"/>
    <x v="2"/>
    <x v="351"/>
    <n v="4"/>
    <n v="0"/>
    <n v="159.65"/>
    <n v="615"/>
    <n v="159.65"/>
    <n v="616"/>
    <n v="160"/>
    <n v="2461.7600000000002"/>
    <n v="615.44000000000005"/>
  </r>
  <r>
    <n v="353"/>
    <s v="Wenona Swatheridge"/>
    <s v="Prod3"/>
    <s v="Winter Jacket"/>
    <d v="2024-12-15T00:00:00"/>
    <x v="2"/>
    <x v="352"/>
    <n v="9"/>
    <n v="16"/>
    <n v="18.11"/>
    <n v="779"/>
    <n v="18.11"/>
    <n v="780"/>
    <n v="19"/>
    <n v="7013.7"/>
    <n v="654.61199999999997"/>
  </r>
  <r>
    <n v="354"/>
    <s v="Wyatan McLanachan"/>
    <s v="Prod4"/>
    <s v="Microwave Oven"/>
    <d v="2025-01-11T00:00:00"/>
    <x v="2"/>
    <x v="353"/>
    <n v="11"/>
    <n v="7"/>
    <n v="395.62"/>
    <n v="632"/>
    <n v="395.62"/>
    <n v="632"/>
    <n v="396"/>
    <n v="6947.93"/>
    <n v="587.41589999999997"/>
  </r>
  <r>
    <n v="355"/>
    <s v="Amii Edscer"/>
    <s v="Prod1"/>
    <s v="Winter Jacket"/>
    <d v="2025-01-05T00:00:00"/>
    <x v="2"/>
    <x v="354"/>
    <n v="5"/>
    <n v="20"/>
    <n v="159.05000000000001"/>
    <n v="581"/>
    <n v="159.05000000000001"/>
    <n v="582"/>
    <n v="160"/>
    <n v="2905.75"/>
    <n v="464.92"/>
  </r>
  <r>
    <n v="356"/>
    <s v="Alisa Acton"/>
    <s v="Prod3"/>
    <s v="Laptop"/>
    <d v="2024-12-24T00:00:00"/>
    <x v="2"/>
    <x v="355"/>
    <n v="8"/>
    <n v="12"/>
    <n v="383.06"/>
    <n v="638"/>
    <n v="383.06"/>
    <n v="638"/>
    <n v="384"/>
    <n v="5102.24"/>
    <n v="561.24639999999999"/>
  </r>
  <r>
    <n v="357"/>
    <s v="Giovanna Buttwell"/>
    <s v="Prod1"/>
    <s v="Office Chair"/>
    <d v="2024-12-18T00:00:00"/>
    <x v="2"/>
    <x v="356"/>
    <n v="5"/>
    <n v="18"/>
    <n v="189.39"/>
    <n v="644"/>
    <n v="189.39"/>
    <n v="645"/>
    <n v="190"/>
    <n v="3221.75"/>
    <n v="528.36700000000008"/>
  </r>
  <r>
    <n v="358"/>
    <s v="Demetre Rivenzon"/>
    <s v="Prod1"/>
    <s v="Laptop"/>
    <d v="2025-01-14T00:00:00"/>
    <x v="2"/>
    <x v="357"/>
    <n v="7"/>
    <n v="13"/>
    <n v="308.01"/>
    <n v="564"/>
    <n v="308.01"/>
    <n v="564"/>
    <n v="309"/>
    <n v="3945.7599999999998"/>
    <n v="490.40159999999997"/>
  </r>
  <r>
    <n v="359"/>
    <s v="Dareen Friary"/>
    <s v="Prod1"/>
    <m/>
    <d v="2025-01-05T00:00:00"/>
    <x v="0"/>
    <x v="358"/>
    <n v="1"/>
    <n v="13"/>
    <n v="434.86"/>
    <n v="716"/>
    <n v="434.86"/>
    <n v="717"/>
    <n v="435"/>
    <n v="716.28"/>
    <n v="623.16359999999997"/>
  </r>
  <r>
    <n v="360"/>
    <s v="Gay Crocker"/>
    <s v="Prod1"/>
    <s v="Smartphone"/>
    <d v="2024-12-18T00:00:00"/>
    <x v="2"/>
    <x v="359"/>
    <n v="9"/>
    <n v="4"/>
    <n v="443.28"/>
    <n v="214"/>
    <n v="443.28"/>
    <n v="214"/>
    <n v="444"/>
    <n v="1924.3799999999999"/>
    <n v="205.26719999999997"/>
  </r>
  <r>
    <n v="361"/>
    <s v="Cathee Dunbobbin"/>
    <s v="Prod4"/>
    <m/>
    <d v="2025-01-04T00:00:00"/>
    <x v="2"/>
    <x v="360"/>
    <n v="12"/>
    <n v="16"/>
    <n v="72.760000000000005"/>
    <n v="493"/>
    <n v="72.760000000000005"/>
    <n v="494"/>
    <n v="73"/>
    <n v="5919"/>
    <n v="414.33"/>
  </r>
  <r>
    <n v="362"/>
    <s v="Demetria Hayden"/>
    <m/>
    <s v="Microwave Oven"/>
    <d v="2024-12-08T00:00:00"/>
    <x v="1"/>
    <x v="361"/>
    <n v="11"/>
    <n v="13"/>
    <n v="427.75"/>
    <n v="539"/>
    <n v="427.75"/>
    <n v="540"/>
    <n v="428"/>
    <n v="5934.2800000000007"/>
    <n v="469.3476"/>
  </r>
  <r>
    <n v="363"/>
    <s v="Emilio Kernley"/>
    <s v="Prod2"/>
    <s v="Laptop"/>
    <d v="2024-12-17T00:00:00"/>
    <x v="1"/>
    <x v="362"/>
    <n v="14"/>
    <n v="16"/>
    <n v="103.51"/>
    <n v="965"/>
    <n v="103.51"/>
    <n v="965"/>
    <n v="104"/>
    <n v="13509.16"/>
    <n v="810.54960000000005"/>
  </r>
  <r>
    <n v="364"/>
    <s v="Valma Messingham"/>
    <s v="Prod3"/>
    <s v="Microwave Oven"/>
    <d v="2025-01-08T00:00:00"/>
    <x v="2"/>
    <x v="363"/>
    <n v="4"/>
    <n v="13"/>
    <n v="122.88"/>
    <n v="348"/>
    <n v="122.88"/>
    <n v="349"/>
    <n v="123"/>
    <n v="1393.4"/>
    <n v="303.06450000000001"/>
  </r>
  <r>
    <n v="365"/>
    <s v="Myrwyn Strowan"/>
    <s v="Prod3"/>
    <s v="Smartphone"/>
    <d v="2025-01-05T00:00:00"/>
    <x v="2"/>
    <x v="364"/>
    <n v="8"/>
    <n v="5"/>
    <n v="483.21"/>
    <n v="306"/>
    <n v="483.21"/>
    <n v="306"/>
    <n v="484"/>
    <n v="2447.84"/>
    <n v="290.68099999999998"/>
  </r>
  <r>
    <n v="366"/>
    <s v="Kandy Wisniowski"/>
    <m/>
    <s v="Laptop"/>
    <d v="2025-01-13T00:00:00"/>
    <x v="4"/>
    <x v="365"/>
    <n v="9"/>
    <n v="16"/>
    <n v="103.06"/>
    <n v="783"/>
    <n v="103.06"/>
    <n v="783"/>
    <n v="104"/>
    <n v="7045.56"/>
    <n v="657.5856"/>
  </r>
  <r>
    <n v="367"/>
    <s v="Jorrie Lomasna"/>
    <s v="Prod4"/>
    <m/>
    <d v="2024-12-27T00:00:00"/>
    <x v="2"/>
    <x v="366"/>
    <n v="13"/>
    <n v="13"/>
    <n v="494.84"/>
    <n v="891"/>
    <n v="494.84"/>
    <n v="891"/>
    <n v="495"/>
    <n v="11581.57"/>
    <n v="775.07429999999999"/>
  </r>
  <r>
    <n v="368"/>
    <s v="Editha Tatem"/>
    <s v="Prod4"/>
    <s v="Smartphone"/>
    <d v="2025-01-12T00:00:00"/>
    <x v="2"/>
    <x v="367"/>
    <n v="10"/>
    <n v="14"/>
    <n v="407.45"/>
    <n v="566"/>
    <n v="407.45"/>
    <n v="566"/>
    <n v="408"/>
    <n v="5655.2"/>
    <n v="486.34719999999999"/>
  </r>
  <r>
    <n v="369"/>
    <s v="Harry Ballintyne"/>
    <s v="Prod1"/>
    <s v="Microwave Oven"/>
    <d v="2024-12-15T00:00:00"/>
    <x v="2"/>
    <x v="368"/>
    <n v="3"/>
    <n v="18"/>
    <n v="322.75"/>
    <n v="814"/>
    <n v="322.75"/>
    <n v="815"/>
    <n v="323"/>
    <n v="2442.21"/>
    <n v="667.53740000000005"/>
  </r>
  <r>
    <n v="370"/>
    <s v="Lanna Tubble"/>
    <s v="Prod5"/>
    <s v="Microwave Oven"/>
    <d v="2025-01-16T00:00:00"/>
    <x v="2"/>
    <x v="369"/>
    <n v="4"/>
    <n v="16"/>
    <n v="208.67"/>
    <n v="181"/>
    <n v="208.67"/>
    <n v="182"/>
    <n v="209"/>
    <n v="725.2"/>
    <n v="152.292"/>
  </r>
  <r>
    <n v="371"/>
    <s v="Oby Ledeker"/>
    <s v="Prod5"/>
    <s v="Winter Jacket"/>
    <d v="2024-12-12T00:00:00"/>
    <x v="2"/>
    <x v="370"/>
    <n v="10"/>
    <n v="12"/>
    <n v="481.53"/>
    <n v="728"/>
    <n v="481.53"/>
    <n v="729"/>
    <n v="482"/>
    <n v="7282.2000000000007"/>
    <n v="640.83360000000005"/>
  </r>
  <r>
    <n v="372"/>
    <s v="Nevil Croyser"/>
    <s v="Prod4"/>
    <s v="Laptop"/>
    <d v="2024-12-03T00:00:00"/>
    <x v="2"/>
    <x v="371"/>
    <n v="5"/>
    <n v="13"/>
    <n v="204.63"/>
    <n v="417"/>
    <n v="204.63"/>
    <n v="417"/>
    <n v="205"/>
    <n v="2083.85"/>
    <n v="362.5899"/>
  </r>
  <r>
    <n v="373"/>
    <s v="Sergent Cokely"/>
    <s v="Prod5"/>
    <s v="Smartphone"/>
    <d v="2025-01-09T00:00:00"/>
    <x v="2"/>
    <x v="372"/>
    <n v="9"/>
    <n v="6"/>
    <n v="267.33999999999997"/>
    <n v="373"/>
    <n v="267.33999999999997"/>
    <n v="373"/>
    <n v="268"/>
    <n v="3356.1"/>
    <n v="350.52599999999995"/>
  </r>
  <r>
    <n v="374"/>
    <s v="Jobye Poley"/>
    <s v="Prod4"/>
    <s v="Laptop"/>
    <d v="2025-01-02T00:00:00"/>
    <x v="2"/>
    <x v="373"/>
    <n v="3"/>
    <n v="16"/>
    <n v="250.94"/>
    <n v="280"/>
    <n v="250.94"/>
    <n v="281"/>
    <n v="251"/>
    <n v="840.83999999999992"/>
    <n v="235.43519999999998"/>
  </r>
  <r>
    <n v="375"/>
    <s v="Florence Doumer"/>
    <s v="Prod1"/>
    <m/>
    <d v="2025-01-07T00:00:00"/>
    <x v="3"/>
    <x v="374"/>
    <n v="3"/>
    <n v="18"/>
    <n v="138.36000000000001"/>
    <n v="220"/>
    <n v="138.36000000000001"/>
    <n v="221"/>
    <n v="139"/>
    <n v="660.87"/>
    <n v="180.6378"/>
  </r>
  <r>
    <n v="376"/>
    <s v="Monah Breem"/>
    <s v="Prod1"/>
    <s v="Office Chair"/>
    <d v="2024-12-09T00:00:00"/>
    <x v="2"/>
    <x v="375"/>
    <n v="9"/>
    <n v="3"/>
    <n v="286.62"/>
    <n v="898"/>
    <n v="286.62"/>
    <n v="898"/>
    <n v="287"/>
    <n v="8079.75"/>
    <n v="870.8175"/>
  </r>
  <r>
    <n v="377"/>
    <s v="Ingaberg Barensky"/>
    <s v="Prod4"/>
    <s v="Microwave Oven"/>
    <d v="2024-12-15T00:00:00"/>
    <x v="2"/>
    <x v="376"/>
    <n v="12"/>
    <n v="2"/>
    <n v="238.83"/>
    <n v="484"/>
    <n v="238.83"/>
    <n v="485"/>
    <n v="239"/>
    <n v="5808.36"/>
    <n v="474.34939999999995"/>
  </r>
  <r>
    <n v="378"/>
    <s v="Millisent Philip"/>
    <m/>
    <m/>
    <d v="2024-12-23T00:00:00"/>
    <x v="4"/>
    <x v="377"/>
    <n v="8"/>
    <n v="9"/>
    <n v="139.5"/>
    <n v="919"/>
    <n v="139.5"/>
    <n v="919"/>
    <n v="140"/>
    <n v="7351.36"/>
    <n v="836.21720000000005"/>
  </r>
  <r>
    <n v="379"/>
    <s v="Chaddy MacKaig"/>
    <s v="Prod3"/>
    <s v="Microwave Oven"/>
    <d v="2024-12-19T00:00:00"/>
    <x v="1"/>
    <x v="378"/>
    <n v="7"/>
    <n v="10"/>
    <n v="450.4"/>
    <n v="961"/>
    <n v="450.4"/>
    <n v="962"/>
    <n v="451"/>
    <n v="6728.82"/>
    <n v="865.13400000000001"/>
  </r>
  <r>
    <n v="380"/>
    <s v="Cecily Thayre"/>
    <s v="Prod4"/>
    <m/>
    <d v="2024-12-20T00:00:00"/>
    <x v="2"/>
    <x v="379"/>
    <n v="15"/>
    <n v="6"/>
    <n v="218.47"/>
    <n v="340"/>
    <n v="218.47"/>
    <n v="341"/>
    <n v="219"/>
    <n v="5102.4000000000005"/>
    <n v="319.75040000000001"/>
  </r>
  <r>
    <n v="381"/>
    <s v="Lennard Feldberg"/>
    <m/>
    <s v="Winter Jacket"/>
    <d v="2024-12-03T00:00:00"/>
    <x v="2"/>
    <x v="380"/>
    <n v="3"/>
    <n v="20"/>
    <n v="74.989999999999995"/>
    <n v="47"/>
    <n v="74.989999999999995"/>
    <n v="48"/>
    <n v="75"/>
    <n v="141.32999999999998"/>
    <n v="37.688000000000002"/>
  </r>
  <r>
    <n v="382"/>
    <s v="Berkeley Trewhela"/>
    <s v="Prod3"/>
    <s v="Smartphone"/>
    <d v="2025-01-06T00:00:00"/>
    <x v="0"/>
    <x v="381"/>
    <n v="9"/>
    <n v="14"/>
    <n v="284.8"/>
    <n v="1"/>
    <n v="284.8"/>
    <n v="2"/>
    <n v="285"/>
    <n v="9.7200000000000006"/>
    <n v="0.92880000000000007"/>
  </r>
  <r>
    <n v="383"/>
    <s v="Olivero Angus"/>
    <m/>
    <m/>
    <d v="2024-12-15T00:00:00"/>
    <x v="2"/>
    <x v="382"/>
    <n v="3"/>
    <n v="19"/>
    <n v="427.3"/>
    <n v="909"/>
    <n v="427.3"/>
    <n v="909"/>
    <n v="428"/>
    <n v="2726.3999999999996"/>
    <n v="736.12800000000004"/>
  </r>
  <r>
    <n v="384"/>
    <s v="Lib McClarence"/>
    <s v="Prod1"/>
    <s v="Laptop"/>
    <d v="2024-12-29T00:00:00"/>
    <x v="0"/>
    <x v="383"/>
    <n v="6"/>
    <n v="3"/>
    <n v="361.11"/>
    <n v="219"/>
    <n v="361.11"/>
    <n v="220"/>
    <n v="362"/>
    <n v="1315.74"/>
    <n v="212.71129999999999"/>
  </r>
  <r>
    <n v="385"/>
    <s v="Boone Pendrich"/>
    <m/>
    <m/>
    <d v="2025-01-09T00:00:00"/>
    <x v="2"/>
    <x v="384"/>
    <n v="12"/>
    <n v="13"/>
    <n v="458.25"/>
    <n v="159"/>
    <n v="458.25"/>
    <n v="160"/>
    <n v="459"/>
    <n v="1912.1999999999998"/>
    <n v="138.6345"/>
  </r>
  <r>
    <n v="386"/>
    <s v="Edee Rackley"/>
    <s v="Prod5"/>
    <s v="Office Chair"/>
    <d v="2025-01-18T00:00:00"/>
    <x v="2"/>
    <x v="385"/>
    <n v="9"/>
    <n v="7"/>
    <n v="111.46"/>
    <n v="665"/>
    <n v="111.46"/>
    <n v="665"/>
    <n v="112"/>
    <n v="5983.2899999999991"/>
    <n v="618.27329999999995"/>
  </r>
  <r>
    <n v="387"/>
    <s v="Parnell Bolitho"/>
    <s v="Prod5"/>
    <s v="Smartphone"/>
    <d v="2024-12-26T00:00:00"/>
    <x v="2"/>
    <x v="386"/>
    <n v="13"/>
    <n v="11"/>
    <n v="404.71"/>
    <n v="934"/>
    <n v="404.71"/>
    <n v="934"/>
    <n v="405"/>
    <n v="12138.1"/>
    <n v="830.99300000000005"/>
  </r>
  <r>
    <n v="388"/>
    <s v="Eli Koopman"/>
    <s v="Prod2"/>
    <m/>
    <d v="2025-01-09T00:00:00"/>
    <x v="1"/>
    <x v="387"/>
    <n v="2"/>
    <n v="17"/>
    <n v="237.76"/>
    <n v="404"/>
    <n v="237.76"/>
    <n v="405"/>
    <n v="238"/>
    <n v="808.18"/>
    <n v="335.39469999999994"/>
  </r>
  <r>
    <n v="389"/>
    <s v="Kathi Kort"/>
    <s v="Prod3"/>
    <m/>
    <d v="2024-12-23T00:00:00"/>
    <x v="2"/>
    <x v="388"/>
    <n v="10"/>
    <n v="14"/>
    <n v="215.72"/>
    <n v="415"/>
    <n v="215.72"/>
    <n v="416"/>
    <n v="216"/>
    <n v="4152.7999999999993"/>
    <n v="357.14079999999996"/>
  </r>
  <r>
    <n v="390"/>
    <s v="Lyell Hebron"/>
    <s v="Prod4"/>
    <m/>
    <d v="2024-12-25T00:00:00"/>
    <x v="2"/>
    <x v="389"/>
    <n v="14"/>
    <n v="2"/>
    <n v="139.91"/>
    <n v="792"/>
    <n v="139.91"/>
    <n v="792"/>
    <n v="140"/>
    <n v="11082.96"/>
    <n v="775.80719999999997"/>
  </r>
  <r>
    <n v="391"/>
    <s v="Kailey Painter"/>
    <s v="Prod2"/>
    <s v="Microwave Oven"/>
    <d v="2024-12-02T00:00:00"/>
    <x v="3"/>
    <x v="390"/>
    <n v="11"/>
    <n v="3"/>
    <n v="70.739999999999995"/>
    <n v="752"/>
    <n v="70.739999999999995"/>
    <n v="752"/>
    <n v="71"/>
    <n v="8270.24"/>
    <n v="729.28480000000002"/>
  </r>
  <r>
    <n v="392"/>
    <s v="Jessika Genery"/>
    <s v="Prod3"/>
    <s v="Winter Jacket"/>
    <d v="2024-12-14T00:00:00"/>
    <x v="2"/>
    <x v="391"/>
    <n v="1"/>
    <n v="2"/>
    <n v="493.81"/>
    <n v="608"/>
    <n v="493.81"/>
    <n v="609"/>
    <n v="494"/>
    <n v="608.34"/>
    <n v="596.17320000000007"/>
  </r>
  <r>
    <n v="393"/>
    <s v="Farlee Callister"/>
    <s v="Prod2"/>
    <s v="Laptop"/>
    <d v="2024-12-28T00:00:00"/>
    <x v="2"/>
    <x v="392"/>
    <n v="8"/>
    <n v="15"/>
    <n v="184.4"/>
    <n v="726"/>
    <n v="184.4"/>
    <n v="727"/>
    <n v="185"/>
    <n v="5810.88"/>
    <n v="617.40599999999995"/>
  </r>
  <r>
    <n v="394"/>
    <s v="Winnifred Ingerfield"/>
    <s v="Prod1"/>
    <s v="Office Chair"/>
    <d v="2024-12-12T00:00:00"/>
    <x v="2"/>
    <x v="393"/>
    <n v="15"/>
    <n v="13"/>
    <n v="346.08"/>
    <n v="387"/>
    <n v="346.08"/>
    <n v="388"/>
    <n v="347"/>
    <n v="5809.5"/>
    <n v="336.95100000000002"/>
  </r>
  <r>
    <n v="395"/>
    <s v="Corbin Wathall"/>
    <s v="Prod4"/>
    <s v="Winter Jacket"/>
    <d v="2024-12-08T00:00:00"/>
    <x v="2"/>
    <x v="394"/>
    <n v="1"/>
    <n v="4"/>
    <n v="290.69"/>
    <n v="349"/>
    <n v="290.69"/>
    <n v="349"/>
    <n v="291"/>
    <n v="348.78"/>
    <n v="334.82879999999994"/>
  </r>
  <r>
    <n v="396"/>
    <s v="Dietrich De Carlo"/>
    <s v="Prod3"/>
    <s v="Winter Jacket"/>
    <d v="2024-12-08T00:00:00"/>
    <x v="2"/>
    <x v="395"/>
    <n v="8"/>
    <n v="8"/>
    <n v="218.67"/>
    <n v="294"/>
    <n v="218.67"/>
    <n v="295"/>
    <n v="219"/>
    <n v="2353.7600000000002"/>
    <n v="270.68240000000003"/>
  </r>
  <r>
    <n v="397"/>
    <s v="Raymund Sowter"/>
    <s v="Prod3"/>
    <s v="Winter Jacket"/>
    <d v="2024-12-20T00:00:00"/>
    <x v="2"/>
    <x v="396"/>
    <n v="2"/>
    <n v="17"/>
    <n v="81.7"/>
    <n v="913"/>
    <n v="81.7"/>
    <n v="914"/>
    <n v="82"/>
    <n v="1826.58"/>
    <n v="758.03069999999991"/>
  </r>
  <r>
    <n v="398"/>
    <s v="Joachim Cheavin"/>
    <m/>
    <s v="Office Chair"/>
    <d v="2024-12-03T00:00:00"/>
    <x v="2"/>
    <x v="397"/>
    <n v="6"/>
    <n v="1"/>
    <n v="339.97"/>
    <n v="472"/>
    <n v="339.97"/>
    <n v="473"/>
    <n v="340"/>
    <n v="2832.84"/>
    <n v="467.41859999999997"/>
  </r>
  <r>
    <n v="399"/>
    <s v="Cassandre McCarry"/>
    <s v="Prod4"/>
    <s v="Smartphone"/>
    <d v="2025-01-19T00:00:00"/>
    <x v="2"/>
    <x v="398"/>
    <n v="11"/>
    <n v="14"/>
    <n v="131.41999999999999"/>
    <n v="697"/>
    <n v="131.41999999999999"/>
    <n v="697"/>
    <n v="132"/>
    <n v="7663.48"/>
    <n v="599.14479999999992"/>
  </r>
  <r>
    <n v="400"/>
    <s v="Ole Escritt"/>
    <s v="Prod1"/>
    <m/>
    <d v="2024-12-01T00:00:00"/>
    <x v="2"/>
    <x v="399"/>
    <n v="6"/>
    <n v="6"/>
    <n v="395.58"/>
    <n v="534"/>
    <n v="395.58"/>
    <n v="535"/>
    <n v="396"/>
    <n v="3204.12"/>
    <n v="501.97879999999998"/>
  </r>
  <r>
    <n v="401"/>
    <s v="Ryley Ashton"/>
    <s v="Prod5"/>
    <s v="Laptop"/>
    <d v="2025-01-09T00:00:00"/>
    <x v="3"/>
    <x v="400"/>
    <n v="2"/>
    <n v="13"/>
    <n v="395.07"/>
    <n v="753"/>
    <n v="395.07"/>
    <n v="753"/>
    <n v="396"/>
    <n v="1505.1"/>
    <n v="654.71849999999995"/>
  </r>
  <r>
    <n v="402"/>
    <s v="Gauthier Meggison"/>
    <s v="Prod3"/>
    <s v="Laptop"/>
    <d v="2024-12-01T00:00:00"/>
    <x v="2"/>
    <x v="401"/>
    <n v="8"/>
    <n v="11"/>
    <n v="433.12"/>
    <n v="902"/>
    <n v="433.12"/>
    <n v="902"/>
    <n v="434"/>
    <n v="7212.88"/>
    <n v="802.43290000000002"/>
  </r>
  <r>
    <n v="403"/>
    <s v="Bill Morican"/>
    <m/>
    <s v="Winter Jacket"/>
    <d v="2024-12-14T00:00:00"/>
    <x v="3"/>
    <x v="402"/>
    <n v="7"/>
    <n v="1"/>
    <n v="83.7"/>
    <n v="86"/>
    <n v="83.7"/>
    <n v="86"/>
    <n v="84"/>
    <n v="598.99"/>
    <n v="84.714299999999994"/>
  </r>
  <r>
    <n v="404"/>
    <s v="Layton Domico"/>
    <s v="Prod3"/>
    <m/>
    <d v="2024-12-28T00:00:00"/>
    <x v="2"/>
    <x v="403"/>
    <n v="12"/>
    <n v="18"/>
    <n v="194.57"/>
    <n v="745"/>
    <n v="194.57"/>
    <n v="745"/>
    <n v="195"/>
    <n v="8939.64"/>
    <n v="610.87540000000001"/>
  </r>
  <r>
    <n v="405"/>
    <s v="Celinda Bamborough"/>
    <m/>
    <s v="Microwave Oven"/>
    <d v="2025-01-09T00:00:00"/>
    <x v="2"/>
    <x v="404"/>
    <n v="12"/>
    <n v="4"/>
    <n v="433.45"/>
    <n v="988"/>
    <n v="433.45"/>
    <n v="989"/>
    <n v="434"/>
    <n v="11859.48"/>
    <n v="948.75839999999994"/>
  </r>
  <r>
    <n v="406"/>
    <s v="Chiquia Philipot"/>
    <s v="Prod3"/>
    <s v="Laptop"/>
    <d v="2024-12-01T00:00:00"/>
    <x v="4"/>
    <x v="405"/>
    <n v="14"/>
    <n v="9"/>
    <n v="243.19"/>
    <n v="133"/>
    <n v="243.19"/>
    <n v="133"/>
    <n v="244"/>
    <n v="1857.3799999999999"/>
    <n v="120.72969999999999"/>
  </r>
  <r>
    <n v="407"/>
    <s v="Pietra Wakes"/>
    <s v="Prod5"/>
    <s v="Microwave Oven"/>
    <d v="2025-01-05T00:00:00"/>
    <x v="1"/>
    <x v="406"/>
    <n v="4"/>
    <n v="1"/>
    <n v="277.63"/>
    <n v="526"/>
    <n v="277.63"/>
    <n v="527"/>
    <n v="278"/>
    <n v="2104.3200000000002"/>
    <n v="520.81920000000002"/>
  </r>
  <r>
    <n v="408"/>
    <s v="Clotilda Cake"/>
    <m/>
    <s v="Smartphone"/>
    <d v="2024-12-02T00:00:00"/>
    <x v="2"/>
    <x v="407"/>
    <n v="2"/>
    <n v="16"/>
    <n v="478.23"/>
    <n v="564"/>
    <n v="478.23"/>
    <n v="564"/>
    <n v="479"/>
    <n v="1127.98"/>
    <n v="473.7516"/>
  </r>
  <r>
    <n v="409"/>
    <s v="Garrott Boshers"/>
    <s v="Prod1"/>
    <m/>
    <d v="2024-12-13T00:00:00"/>
    <x v="2"/>
    <x v="408"/>
    <n v="15"/>
    <n v="4"/>
    <n v="155.68"/>
    <n v="644"/>
    <n v="155.68"/>
    <n v="644"/>
    <n v="156"/>
    <n v="9655.8000000000011"/>
    <n v="617.97119999999995"/>
  </r>
  <r>
    <n v="410"/>
    <s v="Raine Trime"/>
    <s v="Prod3"/>
    <s v="Winter Jacket"/>
    <d v="2025-01-01T00:00:00"/>
    <x v="3"/>
    <x v="409"/>
    <n v="11"/>
    <n v="4"/>
    <n v="55.12"/>
    <n v="855"/>
    <n v="55.12"/>
    <n v="856"/>
    <n v="56"/>
    <n v="9405.77"/>
    <n v="820.86720000000003"/>
  </r>
  <r>
    <n v="411"/>
    <s v="Clari Feeham"/>
    <s v="Prod1"/>
    <s v="Microwave Oven"/>
    <d v="2025-01-10T00:00:00"/>
    <x v="2"/>
    <x v="410"/>
    <n v="5"/>
    <n v="6"/>
    <n v="99.3"/>
    <n v="380"/>
    <n v="99.3"/>
    <n v="381"/>
    <n v="100"/>
    <n v="1901.3999999999999"/>
    <n v="357.46319999999997"/>
  </r>
  <r>
    <n v="412"/>
    <s v="Corenda Flanne"/>
    <s v="Prod1"/>
    <s v="Office Chair"/>
    <d v="2024-12-17T00:00:00"/>
    <x v="2"/>
    <x v="411"/>
    <n v="11"/>
    <n v="7"/>
    <n v="61.43"/>
    <n v="377"/>
    <n v="61.43"/>
    <n v="377"/>
    <n v="62"/>
    <n v="4146.45"/>
    <n v="350.56349999999998"/>
  </r>
  <r>
    <n v="413"/>
    <s v="Raynard Rentoll"/>
    <s v="Prod1"/>
    <m/>
    <d v="2024-12-12T00:00:00"/>
    <x v="2"/>
    <x v="412"/>
    <n v="9"/>
    <n v="12"/>
    <n v="275.60000000000002"/>
    <n v="200"/>
    <n v="275.60000000000002"/>
    <n v="201"/>
    <n v="276"/>
    <n v="1803.6000000000001"/>
    <n v="176.352"/>
  </r>
  <r>
    <n v="414"/>
    <s v="Buck Jorat"/>
    <s v="Prod2"/>
    <s v="Smartphone"/>
    <d v="2024-12-28T00:00:00"/>
    <x v="2"/>
    <x v="413"/>
    <n v="2"/>
    <n v="20"/>
    <n v="385.28"/>
    <n v="564"/>
    <n v="385.28"/>
    <n v="564"/>
    <n v="386"/>
    <n v="1127.18"/>
    <n v="450.87200000000007"/>
  </r>
  <r>
    <n v="415"/>
    <s v="Ambros Willimott"/>
    <s v="Prod4"/>
    <s v="Smartphone"/>
    <d v="2024-12-25T00:00:00"/>
    <x v="2"/>
    <x v="414"/>
    <n v="3"/>
    <n v="13"/>
    <n v="366.72"/>
    <n v="769"/>
    <n v="366.72"/>
    <n v="769"/>
    <n v="367"/>
    <n v="2306.1000000000004"/>
    <n v="668.76900000000001"/>
  </r>
  <r>
    <n v="416"/>
    <s v="Lanie Ritchman"/>
    <s v="Prod5"/>
    <m/>
    <d v="2025-01-04T00:00:00"/>
    <x v="2"/>
    <x v="415"/>
    <n v="1"/>
    <n v="19"/>
    <n v="305.05"/>
    <n v="792"/>
    <n v="305.05"/>
    <n v="793"/>
    <n v="306"/>
    <n v="792.12"/>
    <n v="641.61720000000003"/>
  </r>
  <r>
    <n v="417"/>
    <s v="Dyna Doleman"/>
    <s v="Prod3"/>
    <s v="Smartphone"/>
    <d v="2024-12-02T00:00:00"/>
    <x v="3"/>
    <x v="416"/>
    <n v="11"/>
    <n v="13"/>
    <n v="122.36"/>
    <n v="275"/>
    <n v="122.36"/>
    <n v="276"/>
    <n v="123"/>
    <n v="3026.1000000000004"/>
    <n v="239.33700000000002"/>
  </r>
  <r>
    <n v="418"/>
    <s v="Krista Lorrimer"/>
    <s v="Prod2"/>
    <s v="Microwave Oven"/>
    <d v="2024-12-07T00:00:00"/>
    <x v="2"/>
    <x v="417"/>
    <n v="8"/>
    <n v="17"/>
    <n v="388.16"/>
    <n v="786"/>
    <n v="388.16"/>
    <n v="786"/>
    <n v="389"/>
    <n v="6285.44"/>
    <n v="652.11439999999993"/>
  </r>
  <r>
    <n v="419"/>
    <s v="Belinda Wyvill"/>
    <s v="Prod3"/>
    <s v="Smartphone"/>
    <d v="2024-12-04T00:00:00"/>
    <x v="2"/>
    <x v="418"/>
    <n v="1"/>
    <n v="17"/>
    <n v="28.75"/>
    <n v="324"/>
    <n v="28.75"/>
    <n v="324"/>
    <n v="29"/>
    <n v="323.86"/>
    <n v="268.80380000000002"/>
  </r>
  <r>
    <n v="420"/>
    <s v="Nonnah Screas"/>
    <s v="Prod3"/>
    <s v="Microwave Oven"/>
    <d v="2024-12-10T00:00:00"/>
    <x v="2"/>
    <x v="419"/>
    <n v="1"/>
    <n v="4"/>
    <n v="32.83"/>
    <n v="999"/>
    <n v="32.83"/>
    <n v="1000"/>
    <n v="33"/>
    <n v="999.46"/>
    <n v="959.48159999999996"/>
  </r>
  <r>
    <n v="421"/>
    <s v="Hamish Hanvey"/>
    <s v="Prod1"/>
    <m/>
    <d v="2024-12-28T00:00:00"/>
    <x v="1"/>
    <x v="420"/>
    <n v="6"/>
    <n v="10"/>
    <n v="481.55"/>
    <n v="495"/>
    <n v="481.55"/>
    <n v="495"/>
    <n v="482"/>
    <n v="2967.48"/>
    <n v="445.12200000000001"/>
  </r>
  <r>
    <n v="422"/>
    <s v="Martguerita Fright"/>
    <s v="Prod1"/>
    <s v="Smartphone"/>
    <d v="2024-12-02T00:00:00"/>
    <x v="2"/>
    <x v="421"/>
    <n v="12"/>
    <n v="16"/>
    <n v="319.57"/>
    <n v="501"/>
    <n v="319.57"/>
    <n v="501"/>
    <n v="320"/>
    <n v="6011.5199999999995"/>
    <n v="420.80639999999994"/>
  </r>
  <r>
    <n v="423"/>
    <s v="Rickert Shearsby"/>
    <s v="Prod3"/>
    <s v="Laptop"/>
    <d v="2024-12-05T00:00:00"/>
    <x v="2"/>
    <x v="422"/>
    <n v="5"/>
    <n v="3"/>
    <n v="472.05"/>
    <n v="136"/>
    <n v="472.05"/>
    <n v="137"/>
    <n v="473"/>
    <n v="680.15"/>
    <n v="131.94909999999999"/>
  </r>
  <r>
    <n v="424"/>
    <s v="Ulrika Paver"/>
    <m/>
    <s v="Microwave Oven"/>
    <d v="2024-12-22T00:00:00"/>
    <x v="2"/>
    <x v="423"/>
    <n v="15"/>
    <n v="16"/>
    <n v="463.77"/>
    <n v="436"/>
    <n v="463.77"/>
    <n v="436"/>
    <n v="464"/>
    <n v="6537.15"/>
    <n v="366.0804"/>
  </r>
  <r>
    <n v="425"/>
    <s v="Maureene O'Lenechan"/>
    <m/>
    <s v="Winter Jacket"/>
    <d v="2024-12-12T00:00:00"/>
    <x v="2"/>
    <x v="424"/>
    <n v="7"/>
    <n v="2"/>
    <n v="376.58"/>
    <n v="176"/>
    <n v="376.58"/>
    <n v="176"/>
    <n v="377"/>
    <n v="1230.3900000000001"/>
    <n v="172.25460000000001"/>
  </r>
  <r>
    <n v="426"/>
    <s v="Tremain Raggatt"/>
    <s v="Prod5"/>
    <s v="Microwave Oven"/>
    <d v="2025-01-18T00:00:00"/>
    <x v="2"/>
    <x v="425"/>
    <n v="15"/>
    <n v="9"/>
    <n v="99.29"/>
    <n v="848"/>
    <n v="99.29"/>
    <n v="848"/>
    <n v="100"/>
    <n v="12718.35"/>
    <n v="771.57990000000007"/>
  </r>
  <r>
    <n v="427"/>
    <s v="Rowland Ackery"/>
    <s v="Prod1"/>
    <s v="Microwave Oven"/>
    <d v="2024-12-20T00:00:00"/>
    <x v="2"/>
    <x v="426"/>
    <n v="11"/>
    <n v="5"/>
    <n v="461.98"/>
    <n v="206"/>
    <n v="461.98"/>
    <n v="206"/>
    <n v="462"/>
    <n v="2266"/>
    <n v="195.7"/>
  </r>
  <r>
    <n v="428"/>
    <s v="Micki Stoll"/>
    <s v="Prod4"/>
    <s v="Laptop"/>
    <d v="2024-12-08T00:00:00"/>
    <x v="0"/>
    <x v="427"/>
    <n v="14"/>
    <n v="13"/>
    <n v="123.9"/>
    <n v="805"/>
    <n v="123.9"/>
    <n v="806"/>
    <n v="124"/>
    <n v="11270.279999999999"/>
    <n v="700.36739999999998"/>
  </r>
  <r>
    <n v="429"/>
    <s v="Aline Banford"/>
    <s v="Prod2"/>
    <s v="Office Chair"/>
    <d v="2024-12-08T00:00:00"/>
    <x v="0"/>
    <x v="428"/>
    <n v="12"/>
    <n v="0"/>
    <n v="72.41"/>
    <n v="717"/>
    <n v="72.41"/>
    <n v="717"/>
    <n v="73"/>
    <n v="8603.2800000000007"/>
    <n v="716.94"/>
  </r>
  <r>
    <n v="430"/>
    <s v="Aldus Dunkerly"/>
    <s v="Prod1"/>
    <s v="Office Chair"/>
    <d v="2024-12-15T00:00:00"/>
    <x v="2"/>
    <x v="429"/>
    <n v="7"/>
    <n v="1"/>
    <n v="457.2"/>
    <n v="323"/>
    <n v="457.2"/>
    <n v="324"/>
    <n v="458"/>
    <n v="2264.0100000000002"/>
    <n v="320.19569999999999"/>
  </r>
  <r>
    <n v="431"/>
    <s v="Jewel Bumpass"/>
    <s v="Prod3"/>
    <s v="Winter Jacket"/>
    <d v="2024-12-21T00:00:00"/>
    <x v="0"/>
    <x v="430"/>
    <n v="11"/>
    <n v="10"/>
    <n v="135.63"/>
    <n v="580"/>
    <n v="135.63"/>
    <n v="580"/>
    <n v="136"/>
    <n v="6377.4699999999993"/>
    <n v="521.79300000000001"/>
  </r>
  <r>
    <n v="432"/>
    <s v="Nady Thomen"/>
    <m/>
    <s v="Laptop"/>
    <d v="2025-01-06T00:00:00"/>
    <x v="4"/>
    <x v="431"/>
    <n v="2"/>
    <n v="15"/>
    <n v="487.49"/>
    <n v="370"/>
    <n v="487.49"/>
    <n v="370"/>
    <n v="488"/>
    <n v="739.62"/>
    <n v="314.33850000000001"/>
  </r>
  <r>
    <n v="433"/>
    <s v="Maxwell Stenner"/>
    <s v="Prod3"/>
    <m/>
    <d v="2024-12-30T00:00:00"/>
    <x v="2"/>
    <x v="432"/>
    <n v="9"/>
    <n v="17"/>
    <n v="315.42"/>
    <n v="925"/>
    <n v="315.42"/>
    <n v="925"/>
    <n v="316"/>
    <n v="8324.369999999999"/>
    <n v="767.69189999999992"/>
  </r>
  <r>
    <n v="434"/>
    <s v="Ebenezer Fenning"/>
    <m/>
    <m/>
    <d v="2025-01-02T00:00:00"/>
    <x v="0"/>
    <x v="433"/>
    <n v="14"/>
    <n v="4"/>
    <n v="175.5"/>
    <n v="111"/>
    <n v="175.5"/>
    <n v="112"/>
    <n v="176"/>
    <n v="1556.1000000000001"/>
    <n v="106.70400000000001"/>
  </r>
  <r>
    <n v="435"/>
    <s v="Halli Brangan"/>
    <s v="Prod4"/>
    <s v="Smartphone"/>
    <d v="2024-12-26T00:00:00"/>
    <x v="2"/>
    <x v="434"/>
    <n v="6"/>
    <n v="16"/>
    <n v="212.9"/>
    <n v="668"/>
    <n v="212.9"/>
    <n v="668"/>
    <n v="213"/>
    <n v="4006.1400000000003"/>
    <n v="560.8596"/>
  </r>
  <r>
    <n v="436"/>
    <s v="Abbie Fibbitts"/>
    <m/>
    <m/>
    <d v="2024-12-09T00:00:00"/>
    <x v="2"/>
    <x v="435"/>
    <n v="2"/>
    <n v="8"/>
    <n v="201.02"/>
    <n v="477"/>
    <n v="201.02"/>
    <n v="477"/>
    <n v="202"/>
    <n v="953.32"/>
    <n v="438.52720000000005"/>
  </r>
  <r>
    <n v="437"/>
    <s v="Delphinia Loddon"/>
    <s v="Prod5"/>
    <s v="Winter Jacket"/>
    <d v="2025-01-15T00:00:00"/>
    <x v="0"/>
    <x v="436"/>
    <n v="14"/>
    <n v="1"/>
    <n v="292.92"/>
    <n v="896"/>
    <n v="292.92"/>
    <n v="897"/>
    <n v="293"/>
    <n v="12550.720000000001"/>
    <n v="887.51520000000005"/>
  </r>
  <r>
    <n v="438"/>
    <s v="Savina Pinchen"/>
    <s v="Prod1"/>
    <s v="Microwave Oven"/>
    <d v="2025-01-05T00:00:00"/>
    <x v="2"/>
    <x v="437"/>
    <n v="1"/>
    <n v="19"/>
    <n v="253.64"/>
    <n v="703"/>
    <n v="253.64"/>
    <n v="703"/>
    <n v="254"/>
    <n v="702.9"/>
    <n v="569.34900000000005"/>
  </r>
  <r>
    <n v="439"/>
    <s v="Court Duckering"/>
    <m/>
    <s v="Winter Jacket"/>
    <d v="2025-01-09T00:00:00"/>
    <x v="3"/>
    <x v="438"/>
    <n v="7"/>
    <n v="13"/>
    <n v="53.85"/>
    <n v="27"/>
    <n v="53.85"/>
    <n v="28"/>
    <n v="54"/>
    <n v="191.45000000000002"/>
    <n v="23.794500000000003"/>
  </r>
  <r>
    <n v="440"/>
    <s v="Verine Hodgen"/>
    <s v="Prod3"/>
    <m/>
    <d v="2024-12-29T00:00:00"/>
    <x v="2"/>
    <x v="439"/>
    <n v="2"/>
    <n v="12"/>
    <n v="298.36"/>
    <n v="107"/>
    <n v="298.36"/>
    <n v="107"/>
    <n v="299"/>
    <n v="213.52"/>
    <n v="93.948800000000006"/>
  </r>
  <r>
    <n v="441"/>
    <s v="Maire Mochan"/>
    <s v="Prod4"/>
    <s v="Laptop"/>
    <d v="2025-01-09T00:00:00"/>
    <x v="2"/>
    <x v="440"/>
    <n v="1"/>
    <n v="19"/>
    <n v="175.7"/>
    <n v="118"/>
    <n v="175.7"/>
    <n v="119"/>
    <n v="176"/>
    <n v="118.37"/>
    <n v="95.879700000000014"/>
  </r>
  <r>
    <n v="442"/>
    <s v="Lilas Neave"/>
    <m/>
    <s v="Laptop"/>
    <d v="2025-01-16T00:00:00"/>
    <x v="2"/>
    <x v="441"/>
    <n v="1"/>
    <n v="0"/>
    <n v="438.02"/>
    <n v="554"/>
    <n v="438.02"/>
    <n v="555"/>
    <n v="439"/>
    <n v="554.39"/>
    <n v="554.39"/>
  </r>
  <r>
    <n v="443"/>
    <s v="Damiano Asmus"/>
    <s v="Prod1"/>
    <s v="Office Chair"/>
    <d v="2025-01-14T00:00:00"/>
    <x v="2"/>
    <x v="442"/>
    <n v="4"/>
    <n v="16"/>
    <n v="245.64"/>
    <n v="458"/>
    <n v="245.64"/>
    <n v="459"/>
    <n v="246"/>
    <n v="1833.04"/>
    <n v="384.9384"/>
  </r>
  <r>
    <n v="444"/>
    <s v="Carlyn Scamerden"/>
    <s v="Prod1"/>
    <s v="Laptop"/>
    <d v="2024-12-15T00:00:00"/>
    <x v="2"/>
    <x v="443"/>
    <n v="10"/>
    <n v="3"/>
    <n v="363.1"/>
    <n v="47"/>
    <n v="363.1"/>
    <n v="48"/>
    <n v="364"/>
    <n v="471.2"/>
    <n v="45.706399999999995"/>
  </r>
  <r>
    <n v="445"/>
    <s v="Aura Golborne"/>
    <s v="Prod2"/>
    <s v="Office Chair"/>
    <d v="2024-12-12T00:00:00"/>
    <x v="2"/>
    <x v="311"/>
    <n v="6"/>
    <n v="2"/>
    <n v="83.9"/>
    <n v="774"/>
    <n v="83.9"/>
    <n v="774"/>
    <n v="84"/>
    <n v="4642.68"/>
    <n v="758.30439999999999"/>
  </r>
  <r>
    <n v="446"/>
    <s v="Padraic Mudle"/>
    <s v="Prod1"/>
    <s v="Laptop"/>
    <d v="2024-12-08T00:00:00"/>
    <x v="2"/>
    <x v="444"/>
    <n v="7"/>
    <n v="4"/>
    <n v="402.5"/>
    <n v="629"/>
    <n v="402.5"/>
    <n v="630"/>
    <n v="403"/>
    <n v="4406.1500000000005"/>
    <n v="604.27200000000005"/>
  </r>
  <r>
    <n v="447"/>
    <s v="Mildrid Lantoph"/>
    <s v="Prod5"/>
    <s v="Smartphone"/>
    <d v="2025-01-07T00:00:00"/>
    <x v="3"/>
    <x v="445"/>
    <n v="10"/>
    <n v="2"/>
    <n v="309.8"/>
    <n v="119"/>
    <n v="309.8"/>
    <n v="120"/>
    <n v="310"/>
    <n v="1193"/>
    <n v="116.914"/>
  </r>
  <r>
    <n v="448"/>
    <s v="Marylynne Bilsford"/>
    <m/>
    <s v="Office Chair"/>
    <d v="2024-12-09T00:00:00"/>
    <x v="2"/>
    <x v="446"/>
    <n v="6"/>
    <n v="3"/>
    <n v="155.16999999999999"/>
    <n v="817"/>
    <n v="155.16999999999999"/>
    <n v="818"/>
    <n v="156"/>
    <n v="4903.7999999999993"/>
    <n v="792.78099999999995"/>
  </r>
  <r>
    <n v="449"/>
    <s v="Ingaborg Physick"/>
    <s v="Prod3"/>
    <s v="Laptop"/>
    <d v="2024-12-26T00:00:00"/>
    <x v="2"/>
    <x v="447"/>
    <n v="12"/>
    <n v="13"/>
    <n v="178.66"/>
    <n v="810"/>
    <n v="178.66"/>
    <n v="811"/>
    <n v="179"/>
    <n v="9721.56"/>
    <n v="704.81309999999996"/>
  </r>
  <r>
    <n v="450"/>
    <s v="Laurel Fehner"/>
    <s v="Prod5"/>
    <s v="Office Chair"/>
    <d v="2025-01-15T00:00:00"/>
    <x v="1"/>
    <x v="448"/>
    <n v="12"/>
    <n v="16"/>
    <n v="144.96"/>
    <n v="464"/>
    <n v="144.96"/>
    <n v="465"/>
    <n v="145"/>
    <n v="5572.5599999999995"/>
    <n v="390.07919999999996"/>
  </r>
  <r>
    <n v="451"/>
    <s v="Laryssa Brackpool"/>
    <s v="Prod3"/>
    <s v="Microwave Oven"/>
    <d v="2025-01-15T00:00:00"/>
    <x v="1"/>
    <x v="449"/>
    <n v="13"/>
    <n v="9"/>
    <n v="373.21"/>
    <n v="558"/>
    <n v="373.21"/>
    <n v="559"/>
    <n v="374"/>
    <n v="7255.17"/>
    <n v="507.86190000000005"/>
  </r>
  <r>
    <n v="452"/>
    <s v="Denney Shovlin"/>
    <s v="Prod4"/>
    <s v="Smartphone"/>
    <d v="2025-01-10T00:00:00"/>
    <x v="2"/>
    <x v="208"/>
    <n v="11"/>
    <n v="0"/>
    <n v="302.56"/>
    <n v="701"/>
    <n v="302.56"/>
    <n v="701"/>
    <n v="303"/>
    <n v="7706.6"/>
    <n v="700.6"/>
  </r>
  <r>
    <n v="453"/>
    <s v="Ofelia Eubank"/>
    <s v="Prod3"/>
    <s v="Office Chair"/>
    <d v="2024-12-19T00:00:00"/>
    <x v="2"/>
    <x v="450"/>
    <n v="12"/>
    <n v="9"/>
    <n v="125.85"/>
    <n v="187"/>
    <n v="125.85"/>
    <n v="187"/>
    <n v="126"/>
    <n v="2244"/>
    <n v="170.17000000000002"/>
  </r>
  <r>
    <n v="454"/>
    <s v="Lazar Hunnawill"/>
    <s v="Prod5"/>
    <s v="Smartphone"/>
    <d v="2025-01-05T00:00:00"/>
    <x v="2"/>
    <x v="451"/>
    <n v="13"/>
    <n v="16"/>
    <n v="281.16000000000003"/>
    <n v="504"/>
    <n v="281.16000000000003"/>
    <n v="504"/>
    <n v="282"/>
    <n v="6548.75"/>
    <n v="423.15"/>
  </r>
  <r>
    <n v="455"/>
    <s v="Christiana Tabbernor"/>
    <s v="Prod1"/>
    <s v="Smartphone"/>
    <d v="2024-12-03T00:00:00"/>
    <x v="2"/>
    <x v="452"/>
    <n v="1"/>
    <n v="17"/>
    <n v="205.7"/>
    <n v="247"/>
    <n v="205.7"/>
    <n v="247"/>
    <n v="206"/>
    <n v="246.76"/>
    <n v="204.81079999999997"/>
  </r>
  <r>
    <n v="456"/>
    <s v="Maryl Hollyar"/>
    <s v="Prod2"/>
    <s v="Smartphone"/>
    <d v="2024-12-21T00:00:00"/>
    <x v="2"/>
    <x v="453"/>
    <n v="13"/>
    <n v="19"/>
    <n v="272.7"/>
    <n v="210"/>
    <n v="272.7"/>
    <n v="211"/>
    <n v="273"/>
    <n v="2735.46"/>
    <n v="170.4402"/>
  </r>
  <r>
    <n v="457"/>
    <s v="Torey Meechan"/>
    <s v="Prod3"/>
    <s v="Laptop"/>
    <d v="2024-12-19T00:00:00"/>
    <x v="2"/>
    <x v="454"/>
    <n v="8"/>
    <n v="14"/>
    <n v="227.02"/>
    <n v="836"/>
    <n v="227.02"/>
    <n v="837"/>
    <n v="228"/>
    <n v="6690.88"/>
    <n v="719.26959999999997"/>
  </r>
  <r>
    <n v="458"/>
    <s v="Sophey Livingston"/>
    <s v="Prod4"/>
    <s v="Microwave Oven"/>
    <d v="2025-01-03T00:00:00"/>
    <x v="4"/>
    <x v="455"/>
    <n v="8"/>
    <n v="11"/>
    <n v="422.29"/>
    <n v="82"/>
    <n v="422.29"/>
    <n v="83"/>
    <n v="423"/>
    <n v="658.72"/>
    <n v="73.282600000000002"/>
  </r>
  <r>
    <n v="459"/>
    <s v="Cleavland Maso"/>
    <m/>
    <s v="Office Chair"/>
    <d v="2025-01-05T00:00:00"/>
    <x v="2"/>
    <x v="456"/>
    <n v="10"/>
    <n v="7"/>
    <n v="440.12"/>
    <n v="914"/>
    <n v="440.12"/>
    <n v="915"/>
    <n v="441"/>
    <n v="9141.5"/>
    <n v="850.15949999999987"/>
  </r>
  <r>
    <n v="460"/>
    <s v="Tiphany Esche"/>
    <s v="Prod4"/>
    <s v="Laptop"/>
    <d v="2025-01-15T00:00:00"/>
    <x v="2"/>
    <x v="457"/>
    <n v="4"/>
    <n v="9"/>
    <n v="63.35"/>
    <n v="524"/>
    <n v="63.35"/>
    <n v="524"/>
    <n v="64"/>
    <n v="2095.7199999999998"/>
    <n v="476.77629999999999"/>
  </r>
  <r>
    <n v="461"/>
    <s v="Simonne Phillot"/>
    <s v="Prod5"/>
    <m/>
    <d v="2024-12-31T00:00:00"/>
    <x v="0"/>
    <x v="458"/>
    <n v="8"/>
    <n v="2"/>
    <n v="446.64"/>
    <n v="455"/>
    <n v="446.64"/>
    <n v="456"/>
    <n v="447"/>
    <n v="3641.84"/>
    <n v="446.12540000000001"/>
  </r>
  <r>
    <n v="462"/>
    <s v="Joachim Benez"/>
    <s v="Prod4"/>
    <s v="Office Chair"/>
    <d v="2025-01-09T00:00:00"/>
    <x v="2"/>
    <x v="459"/>
    <n v="6"/>
    <n v="17"/>
    <n v="460.22"/>
    <n v="580"/>
    <n v="460.22"/>
    <n v="580"/>
    <n v="461"/>
    <n v="3477.66"/>
    <n v="481.0763"/>
  </r>
  <r>
    <n v="463"/>
    <s v="Leanor Stodit"/>
    <m/>
    <s v="Laptop"/>
    <d v="2024-12-12T00:00:00"/>
    <x v="2"/>
    <x v="460"/>
    <n v="6"/>
    <n v="18"/>
    <n v="173.73"/>
    <n v="661"/>
    <n v="173.73"/>
    <n v="661"/>
    <n v="174"/>
    <n v="3963.06"/>
    <n v="541.6182"/>
  </r>
  <r>
    <n v="464"/>
    <s v="Lenore Folan"/>
    <s v="Prod2"/>
    <s v="Smartphone"/>
    <d v="2025-01-15T00:00:00"/>
    <x v="2"/>
    <x v="461"/>
    <n v="2"/>
    <n v="11"/>
    <n v="464.71"/>
    <n v="311"/>
    <n v="464.71"/>
    <n v="311"/>
    <n v="465"/>
    <n v="621.9"/>
    <n v="276.74549999999999"/>
  </r>
  <r>
    <n v="465"/>
    <s v="Taddeo Lahrs"/>
    <s v="Prod1"/>
    <s v="Microwave Oven"/>
    <d v="2025-01-13T00:00:00"/>
    <x v="2"/>
    <x v="462"/>
    <n v="7"/>
    <n v="14"/>
    <n v="354.58"/>
    <n v="603"/>
    <n v="354.58"/>
    <n v="604"/>
    <n v="355"/>
    <n v="4224.29"/>
    <n v="518.98419999999999"/>
  </r>
  <r>
    <n v="466"/>
    <s v="Harwilll Steanyng"/>
    <s v="Prod2"/>
    <s v="Smartphone"/>
    <d v="2025-01-01T00:00:00"/>
    <x v="2"/>
    <x v="463"/>
    <n v="10"/>
    <n v="6"/>
    <n v="157.43"/>
    <n v="301"/>
    <n v="157.43"/>
    <n v="301"/>
    <n v="158"/>
    <n v="3006.5"/>
    <n v="282.61099999999999"/>
  </r>
  <r>
    <n v="467"/>
    <s v="Stella Cruce"/>
    <s v="Prod4"/>
    <s v="Laptop"/>
    <d v="2024-12-05T00:00:00"/>
    <x v="2"/>
    <x v="464"/>
    <n v="10"/>
    <n v="19"/>
    <n v="210.2"/>
    <n v="417"/>
    <n v="210.2"/>
    <n v="417"/>
    <n v="211"/>
    <n v="4165.7"/>
    <n v="337.42170000000004"/>
  </r>
  <r>
    <n v="468"/>
    <s v="Florentia Burhouse"/>
    <s v="Prod2"/>
    <m/>
    <d v="2024-12-09T00:00:00"/>
    <x v="2"/>
    <x v="465"/>
    <n v="7"/>
    <n v="7"/>
    <n v="273.39999999999998"/>
    <n v="936"/>
    <n v="273.39999999999998"/>
    <n v="937"/>
    <n v="274"/>
    <n v="6552.3499999999995"/>
    <n v="870.52649999999994"/>
  </r>
  <r>
    <n v="469"/>
    <s v="Cletus Longrigg"/>
    <s v="Prod5"/>
    <s v="Smartphone"/>
    <d v="2024-12-09T00:00:00"/>
    <x v="2"/>
    <x v="466"/>
    <n v="5"/>
    <n v="17"/>
    <n v="225.08"/>
    <n v="105"/>
    <n v="225.08"/>
    <n v="105"/>
    <n v="226"/>
    <n v="523.5"/>
    <n v="86.900999999999996"/>
  </r>
  <r>
    <n v="470"/>
    <s v="Siana Kornilov"/>
    <s v="Prod1"/>
    <s v="Winter Jacket"/>
    <d v="2024-12-24T00:00:00"/>
    <x v="4"/>
    <x v="467"/>
    <n v="14"/>
    <n v="14"/>
    <n v="414.33"/>
    <n v="412"/>
    <n v="414.33"/>
    <n v="413"/>
    <n v="415"/>
    <n v="5770.0999999999995"/>
    <n v="354.44899999999996"/>
  </r>
  <r>
    <n v="471"/>
    <s v="Hanna Waleran"/>
    <s v="Prod5"/>
    <s v="Microwave Oven"/>
    <d v="2024-12-29T00:00:00"/>
    <x v="2"/>
    <x v="468"/>
    <n v="10"/>
    <n v="16"/>
    <n v="316.56"/>
    <n v="483"/>
    <n v="316.56"/>
    <n v="484"/>
    <n v="317"/>
    <n v="4834"/>
    <n v="406.05599999999998"/>
  </r>
  <r>
    <n v="472"/>
    <s v="Carie Stoggles"/>
    <s v="Prod3"/>
    <s v="Smartphone"/>
    <d v="2024-12-15T00:00:00"/>
    <x v="2"/>
    <x v="469"/>
    <n v="8"/>
    <n v="2"/>
    <n v="460.35"/>
    <n v="852"/>
    <n v="460.35"/>
    <n v="852"/>
    <n v="461"/>
    <n v="6812.08"/>
    <n v="834.47979999999995"/>
  </r>
  <r>
    <n v="473"/>
    <s v="Karlan Bilton"/>
    <s v="Prod4"/>
    <s v="Winter Jacket"/>
    <d v="2025-01-03T00:00:00"/>
    <x v="2"/>
    <x v="470"/>
    <n v="8"/>
    <n v="0"/>
    <n v="282.36"/>
    <n v="742"/>
    <n v="282.36"/>
    <n v="743"/>
    <n v="283"/>
    <n v="5939.76"/>
    <n v="742.47"/>
  </r>
  <r>
    <n v="474"/>
    <s v="Mareah Close"/>
    <s v="Prod4"/>
    <m/>
    <d v="2025-01-04T00:00:00"/>
    <x v="2"/>
    <x v="471"/>
    <n v="10"/>
    <n v="7"/>
    <n v="398"/>
    <n v="557"/>
    <n v="398"/>
    <n v="558"/>
    <n v="398"/>
    <n v="5573.4000000000005"/>
    <n v="518.32619999999997"/>
  </r>
  <r>
    <n v="475"/>
    <s v="Elmer Myhan"/>
    <s v="Prod2"/>
    <s v="Office Chair"/>
    <d v="2025-01-01T00:00:00"/>
    <x v="0"/>
    <x v="472"/>
    <n v="10"/>
    <n v="0"/>
    <n v="337.86"/>
    <n v="18"/>
    <n v="337.86"/>
    <n v="18"/>
    <n v="338"/>
    <n v="177.10000000000002"/>
    <n v="17.71"/>
  </r>
  <r>
    <n v="476"/>
    <s v="Kelila Scimonelli"/>
    <m/>
    <s v="Laptop"/>
    <d v="2025-01-12T00:00:00"/>
    <x v="2"/>
    <x v="473"/>
    <n v="12"/>
    <n v="1"/>
    <n v="245.81"/>
    <n v="422"/>
    <n v="245.81"/>
    <n v="423"/>
    <n v="246"/>
    <n v="5067.84"/>
    <n v="418.09679999999997"/>
  </r>
  <r>
    <n v="477"/>
    <s v="Lodovico Coldbathe"/>
    <s v="Prod5"/>
    <s v="Smartphone"/>
    <d v="2024-12-13T00:00:00"/>
    <x v="2"/>
    <x v="474"/>
    <n v="12"/>
    <n v="11"/>
    <n v="119.88"/>
    <n v="981"/>
    <n v="119.88"/>
    <n v="981"/>
    <n v="120"/>
    <n v="11769.48"/>
    <n v="872.90309999999999"/>
  </r>
  <r>
    <n v="478"/>
    <s v="Nomi Westcot"/>
    <m/>
    <s v="Laptop"/>
    <d v="2024-12-27T00:00:00"/>
    <x v="2"/>
    <x v="475"/>
    <n v="12"/>
    <n v="19"/>
    <n v="427.36"/>
    <n v="193"/>
    <n v="427.36"/>
    <n v="194"/>
    <n v="428"/>
    <n v="2321.7599999999998"/>
    <n v="156.71880000000002"/>
  </r>
  <r>
    <n v="479"/>
    <s v="Alisha Ottewill"/>
    <m/>
    <s v="Microwave Oven"/>
    <d v="2024-12-19T00:00:00"/>
    <x v="2"/>
    <x v="476"/>
    <n v="3"/>
    <n v="13"/>
    <n v="249.33"/>
    <n v="618"/>
    <n v="249.33"/>
    <n v="618"/>
    <n v="250"/>
    <n v="1853.37"/>
    <n v="537.47730000000001"/>
  </r>
  <r>
    <n v="480"/>
    <s v="Ajay Glynn"/>
    <s v="Prod3"/>
    <m/>
    <d v="2024-12-04T00:00:00"/>
    <x v="2"/>
    <x v="477"/>
    <n v="1"/>
    <n v="12"/>
    <n v="488.98"/>
    <n v="729"/>
    <n v="488.98"/>
    <n v="730"/>
    <n v="489"/>
    <n v="729.28"/>
    <n v="641.76639999999998"/>
  </r>
  <r>
    <n v="481"/>
    <s v="Daryl Bricksey"/>
    <s v="Prod4"/>
    <m/>
    <d v="2024-12-24T00:00:00"/>
    <x v="2"/>
    <x v="478"/>
    <n v="14"/>
    <n v="20"/>
    <n v="462.21"/>
    <n v="761"/>
    <n v="462.21"/>
    <n v="762"/>
    <n v="463"/>
    <n v="10659.04"/>
    <n v="609.08800000000008"/>
  </r>
  <r>
    <n v="482"/>
    <s v="Giselle Lotwich"/>
    <s v="Prod3"/>
    <s v="Winter Jacket"/>
    <d v="2024-12-19T00:00:00"/>
    <x v="2"/>
    <x v="479"/>
    <n v="2"/>
    <n v="6"/>
    <n v="11.21"/>
    <n v="709"/>
    <n v="11.21"/>
    <n v="709"/>
    <n v="12"/>
    <n v="1417.4"/>
    <n v="666.178"/>
  </r>
  <r>
    <n v="483"/>
    <s v="Dilan Theuss"/>
    <s v="Prod3"/>
    <s v="Laptop"/>
    <d v="2025-01-07T00:00:00"/>
    <x v="2"/>
    <x v="480"/>
    <n v="15"/>
    <n v="13"/>
    <n v="170.47"/>
    <n v="588"/>
    <n v="170.47"/>
    <n v="588"/>
    <n v="171"/>
    <n v="8815.6500000000015"/>
    <n v="511.30770000000001"/>
  </r>
  <r>
    <n v="484"/>
    <s v="Atalanta Hulle"/>
    <s v="Prod1"/>
    <s v="Office Chair"/>
    <d v="2025-01-10T00:00:00"/>
    <x v="2"/>
    <x v="481"/>
    <n v="6"/>
    <n v="17"/>
    <n v="119.77"/>
    <n v="290"/>
    <n v="119.77"/>
    <n v="290"/>
    <n v="120"/>
    <n v="1737.66"/>
    <n v="240.37629999999999"/>
  </r>
  <r>
    <n v="485"/>
    <s v="Cherice Camilleri"/>
    <m/>
    <s v="Microwave Oven"/>
    <d v="2025-01-03T00:00:00"/>
    <x v="2"/>
    <x v="482"/>
    <n v="5"/>
    <n v="11"/>
    <n v="294.83999999999997"/>
    <n v="459"/>
    <n v="294.83999999999997"/>
    <n v="460"/>
    <n v="295"/>
    <n v="2296.85"/>
    <n v="408.83930000000004"/>
  </r>
  <r>
    <n v="486"/>
    <s v="Krissy Barford"/>
    <s v="Prod1"/>
    <s v="Smartphone"/>
    <d v="2025-01-04T00:00:00"/>
    <x v="2"/>
    <x v="483"/>
    <n v="11"/>
    <n v="6"/>
    <n v="100.56"/>
    <n v="737"/>
    <n v="100.56"/>
    <n v="737"/>
    <n v="101"/>
    <n v="8106.4500000000007"/>
    <n v="692.73299999999995"/>
  </r>
  <r>
    <n v="487"/>
    <s v="Maurits Parnaby"/>
    <s v="Prod2"/>
    <s v="Laptop"/>
    <d v="2024-12-01T00:00:00"/>
    <x v="2"/>
    <x v="484"/>
    <n v="13"/>
    <n v="0"/>
    <n v="91.96"/>
    <n v="388"/>
    <n v="91.96"/>
    <n v="389"/>
    <n v="92"/>
    <n v="5047.9000000000005"/>
    <n v="388.3"/>
  </r>
  <r>
    <n v="488"/>
    <s v="Finlay Dymick"/>
    <s v="Prod4"/>
    <s v="Microwave Oven"/>
    <d v="2024-12-15T00:00:00"/>
    <x v="0"/>
    <x v="485"/>
    <n v="5"/>
    <n v="7"/>
    <n v="282.83"/>
    <n v="160"/>
    <n v="282.83"/>
    <n v="161"/>
    <n v="283"/>
    <n v="800.75"/>
    <n v="148.93949999999998"/>
  </r>
  <r>
    <n v="489"/>
    <s v="Josepha Wayman"/>
    <s v="Prod4"/>
    <s v="Laptop"/>
    <d v="2025-01-12T00:00:00"/>
    <x v="2"/>
    <x v="486"/>
    <n v="8"/>
    <n v="20"/>
    <n v="386.72"/>
    <n v="891"/>
    <n v="386.72"/>
    <n v="892"/>
    <n v="387"/>
    <n v="7128.24"/>
    <n v="712.82400000000007"/>
  </r>
  <r>
    <n v="490"/>
    <s v="Colas Browne"/>
    <s v="Prod1"/>
    <s v="Smartphone"/>
    <d v="2024-12-05T00:00:00"/>
    <x v="2"/>
    <x v="487"/>
    <n v="3"/>
    <n v="5"/>
    <n v="396.37"/>
    <n v="543"/>
    <n v="396.37"/>
    <n v="544"/>
    <n v="397"/>
    <n v="1629.96"/>
    <n v="516.154"/>
  </r>
  <r>
    <n v="491"/>
    <s v="Ellsworth Drowsfield"/>
    <m/>
    <s v="Laptop"/>
    <d v="2024-12-27T00:00:00"/>
    <x v="2"/>
    <x v="488"/>
    <n v="8"/>
    <n v="0"/>
    <n v="6.95"/>
    <n v="551"/>
    <n v="6.95"/>
    <n v="552"/>
    <n v="7"/>
    <n v="4408.72"/>
    <n v="551.09"/>
  </r>
  <r>
    <n v="492"/>
    <s v="Madelon Buckberry"/>
    <m/>
    <s v="Office Chair"/>
    <d v="2024-12-04T00:00:00"/>
    <x v="2"/>
    <x v="489"/>
    <n v="6"/>
    <n v="1"/>
    <n v="20.32"/>
    <n v="269"/>
    <n v="20.32"/>
    <n v="269"/>
    <n v="21"/>
    <n v="1611.3600000000001"/>
    <n v="265.87439999999998"/>
  </r>
  <r>
    <n v="493"/>
    <s v="Rachele Misken"/>
    <s v="Prod3"/>
    <s v="Smartphone"/>
    <d v="2024-12-04T00:00:00"/>
    <x v="2"/>
    <x v="490"/>
    <n v="5"/>
    <n v="13"/>
    <n v="102.75"/>
    <n v="903"/>
    <n v="102.75"/>
    <n v="904"/>
    <n v="103"/>
    <n v="4517.3999999999996"/>
    <n v="786.02760000000001"/>
  </r>
  <r>
    <n v="494"/>
    <s v="Carson Hynes"/>
    <s v="Prod1"/>
    <s v="Winter Jacket"/>
    <d v="2024-12-09T00:00:00"/>
    <x v="0"/>
    <x v="491"/>
    <n v="4"/>
    <n v="16"/>
    <n v="369.08"/>
    <n v="36"/>
    <n v="369.08"/>
    <n v="36"/>
    <n v="370"/>
    <n v="142.19999999999999"/>
    <n v="29.861999999999995"/>
  </r>
  <r>
    <n v="495"/>
    <s v="Parrnell Maggorini"/>
    <s v="Prod2"/>
    <s v="Microwave Oven"/>
    <d v="2025-01-09T00:00:00"/>
    <x v="2"/>
    <x v="492"/>
    <n v="2"/>
    <n v="2"/>
    <n v="255.13"/>
    <n v="978"/>
    <n v="255.13"/>
    <n v="979"/>
    <n v="256"/>
    <n v="1956.82"/>
    <n v="958.84179999999992"/>
  </r>
  <r>
    <n v="496"/>
    <s v="Jeannie Feast"/>
    <s v="Prod5"/>
    <s v="Laptop"/>
    <d v="2024-12-14T00:00:00"/>
    <x v="2"/>
    <x v="493"/>
    <n v="1"/>
    <n v="0"/>
    <n v="327.81"/>
    <n v="496"/>
    <n v="327.81"/>
    <n v="497"/>
    <n v="328"/>
    <n v="496.44"/>
    <n v="496.44"/>
  </r>
  <r>
    <n v="497"/>
    <s v="Celene Kardos-Stowe"/>
    <s v="Prod4"/>
    <s v="Laptop"/>
    <d v="2025-01-13T00:00:00"/>
    <x v="0"/>
    <x v="494"/>
    <n v="8"/>
    <n v="2"/>
    <n v="476.48"/>
    <n v="204"/>
    <n v="476.48"/>
    <n v="204"/>
    <n v="477"/>
    <n v="1630.8"/>
    <n v="199.773"/>
  </r>
  <r>
    <n v="498"/>
    <s v="Eliot Caddies"/>
    <s v="Prod5"/>
    <m/>
    <d v="2024-12-01T00:00:00"/>
    <x v="1"/>
    <x v="495"/>
    <n v="14"/>
    <n v="18"/>
    <n v="93.17"/>
    <n v="919"/>
    <n v="93.17"/>
    <n v="920"/>
    <n v="94"/>
    <n v="12866.980000000001"/>
    <n v="753.63740000000007"/>
  </r>
  <r>
    <n v="499"/>
    <s v="Whitby Ivery"/>
    <s v="Prod2"/>
    <s v="Laptop"/>
    <d v="2024-12-17T00:00:00"/>
    <x v="2"/>
    <x v="496"/>
    <n v="8"/>
    <n v="20"/>
    <n v="416.95"/>
    <n v="650"/>
    <n v="416.95"/>
    <n v="651"/>
    <n v="417"/>
    <n v="5203.76"/>
    <n v="520.37600000000009"/>
  </r>
  <r>
    <n v="500"/>
    <s v="Delcine Mynard"/>
    <s v="Prod1"/>
    <s v="Smartphone"/>
    <d v="2024-12-25T00:00:00"/>
    <x v="2"/>
    <x v="497"/>
    <n v="4"/>
    <n v="13"/>
    <n v="174.16"/>
    <n v="359"/>
    <n v="174.16"/>
    <n v="360"/>
    <n v="175"/>
    <n v="1437.84"/>
    <n v="312.73019999999997"/>
  </r>
  <r>
    <n v="501"/>
    <s v="Donn Flemmich"/>
    <m/>
    <s v="Laptop"/>
    <d v="2024-12-26T00:00:00"/>
    <x v="2"/>
    <x v="498"/>
    <n v="13"/>
    <n v="17"/>
    <n v="340.35"/>
    <n v="591"/>
    <n v="340.35"/>
    <n v="592"/>
    <n v="341"/>
    <n v="7685.7300000000005"/>
    <n v="490.70429999999999"/>
  </r>
  <r>
    <n v="502"/>
    <s v="Adara Lanmeid"/>
    <m/>
    <s v="Smartphone"/>
    <d v="2025-01-12T00:00:00"/>
    <x v="2"/>
    <x v="499"/>
    <n v="12"/>
    <n v="15"/>
    <n v="145.25"/>
    <n v="556"/>
    <n v="145.25"/>
    <n v="557"/>
    <n v="146"/>
    <n v="6672.12"/>
    <n v="472.60849999999999"/>
  </r>
  <r>
    <n v="503"/>
    <s v="Ulberto Thomazet"/>
    <m/>
    <m/>
    <d v="2025-01-19T00:00:00"/>
    <x v="2"/>
    <x v="500"/>
    <n v="11"/>
    <n v="19"/>
    <n v="237.04"/>
    <n v="420"/>
    <n v="237.04"/>
    <n v="421"/>
    <n v="238"/>
    <n v="4624.3999999999996"/>
    <n v="340.524"/>
  </r>
  <r>
    <n v="504"/>
    <s v="Madelene Ferriman"/>
    <s v="Prod5"/>
    <s v="Smartphone"/>
    <d v="2024-12-13T00:00:00"/>
    <x v="2"/>
    <x v="501"/>
    <n v="9"/>
    <n v="7"/>
    <n v="196.39"/>
    <n v="743"/>
    <n v="196.39"/>
    <n v="744"/>
    <n v="197"/>
    <n v="6691.2300000000005"/>
    <n v="691.4271"/>
  </r>
  <r>
    <n v="505"/>
    <s v="Francisca Benwell"/>
    <m/>
    <m/>
    <d v="2025-01-08T00:00:00"/>
    <x v="2"/>
    <x v="502"/>
    <n v="10"/>
    <n v="16"/>
    <n v="478.79"/>
    <n v="598"/>
    <n v="478.79"/>
    <n v="599"/>
    <n v="479"/>
    <n v="5984.6"/>
    <n v="502.70640000000003"/>
  </r>
  <r>
    <n v="506"/>
    <s v="Claudette Rehn"/>
    <s v="Prod5"/>
    <s v="Laptop"/>
    <d v="2025-01-12T00:00:00"/>
    <x v="2"/>
    <x v="503"/>
    <n v="14"/>
    <n v="15"/>
    <n v="133.27000000000001"/>
    <n v="62"/>
    <n v="133.27000000000001"/>
    <n v="63"/>
    <n v="134"/>
    <n v="874.71999999999991"/>
    <n v="53.107999999999997"/>
  </r>
  <r>
    <n v="507"/>
    <s v="Alameda Carayol"/>
    <s v="Prod2"/>
    <s v="Winter Jacket"/>
    <d v="2024-12-31T00:00:00"/>
    <x v="2"/>
    <x v="504"/>
    <n v="3"/>
    <n v="18"/>
    <n v="171.32"/>
    <n v="239"/>
    <n v="171.32"/>
    <n v="240"/>
    <n v="172"/>
    <n v="717.99"/>
    <n v="196.25060000000002"/>
  </r>
  <r>
    <n v="508"/>
    <s v="Godiva Heaps"/>
    <m/>
    <s v="Microwave Oven"/>
    <d v="2024-12-08T00:00:00"/>
    <x v="2"/>
    <x v="505"/>
    <n v="2"/>
    <n v="16"/>
    <n v="5.96"/>
    <n v="726"/>
    <n v="5.96"/>
    <n v="726"/>
    <n v="6"/>
    <n v="1451.46"/>
    <n v="609.61320000000001"/>
  </r>
  <r>
    <n v="509"/>
    <s v="Stanfield Limpricht"/>
    <s v="Prod2"/>
    <s v="Smartphone"/>
    <d v="2025-01-06T00:00:00"/>
    <x v="4"/>
    <x v="506"/>
    <n v="13"/>
    <n v="0"/>
    <n v="421.32"/>
    <n v="797"/>
    <n v="421.32"/>
    <n v="797"/>
    <n v="422"/>
    <n v="10356.84"/>
    <n v="796.68"/>
  </r>
  <r>
    <n v="510"/>
    <s v="Sibby Wybourne"/>
    <s v="Prod4"/>
    <s v="Laptop"/>
    <d v="2024-12-28T00:00:00"/>
    <x v="3"/>
    <x v="507"/>
    <n v="3"/>
    <n v="12"/>
    <n v="248.45"/>
    <n v="80"/>
    <n v="248.45"/>
    <n v="81"/>
    <n v="249"/>
    <n v="241.20000000000002"/>
    <n v="70.75200000000001"/>
  </r>
  <r>
    <n v="511"/>
    <s v="Alejoa Strute"/>
    <m/>
    <s v="Smartphone"/>
    <d v="2024-12-12T00:00:00"/>
    <x v="2"/>
    <x v="508"/>
    <n v="11"/>
    <n v="14"/>
    <n v="257.69"/>
    <n v="172"/>
    <n v="257.69"/>
    <n v="173"/>
    <n v="258"/>
    <n v="1897.17"/>
    <n v="148.32419999999999"/>
  </r>
  <r>
    <n v="512"/>
    <s v="Rod Graysmark"/>
    <m/>
    <s v="Office Chair"/>
    <d v="2025-01-10T00:00:00"/>
    <x v="2"/>
    <x v="509"/>
    <n v="5"/>
    <n v="11"/>
    <n v="97.69"/>
    <n v="587"/>
    <n v="97.69"/>
    <n v="588"/>
    <n v="98"/>
    <n v="2936.25"/>
    <n v="522.65250000000003"/>
  </r>
  <r>
    <n v="513"/>
    <s v="Zola Blais"/>
    <s v="Prod1"/>
    <s v="Office Chair"/>
    <d v="2024-12-04T00:00:00"/>
    <x v="0"/>
    <x v="510"/>
    <n v="12"/>
    <n v="6"/>
    <n v="134.05000000000001"/>
    <n v="25"/>
    <n v="134.05000000000001"/>
    <n v="25"/>
    <n v="135"/>
    <n v="297"/>
    <n v="23.264999999999997"/>
  </r>
  <r>
    <n v="514"/>
    <s v="Gusta Lawles"/>
    <s v="Prod4"/>
    <s v="Smartphone"/>
    <d v="2025-01-14T00:00:00"/>
    <x v="2"/>
    <x v="511"/>
    <n v="1"/>
    <n v="4"/>
    <n v="248.13"/>
    <n v="3"/>
    <n v="248.13"/>
    <n v="3"/>
    <n v="249"/>
    <n v="2.76"/>
    <n v="2.6495999999999995"/>
  </r>
  <r>
    <n v="515"/>
    <s v="Trueman Pooke"/>
    <s v="Prod1"/>
    <s v="Office Chair"/>
    <d v="2024-12-13T00:00:00"/>
    <x v="2"/>
    <x v="512"/>
    <n v="10"/>
    <n v="19"/>
    <n v="118.93"/>
    <n v="450"/>
    <n v="118.93"/>
    <n v="451"/>
    <n v="119"/>
    <n v="4501.8999999999996"/>
    <n v="364.65390000000002"/>
  </r>
  <r>
    <n v="516"/>
    <s v="Michael Stefi"/>
    <s v="Prod4"/>
    <s v="Winter Jacket"/>
    <d v="2025-01-11T00:00:00"/>
    <x v="2"/>
    <x v="513"/>
    <n v="4"/>
    <n v="11"/>
    <n v="124.74"/>
    <n v="515"/>
    <n v="124.74"/>
    <n v="515"/>
    <n v="125"/>
    <n v="2058.48"/>
    <n v="458.01179999999999"/>
  </r>
  <r>
    <n v="517"/>
    <s v="Giles Robbs"/>
    <s v="Prod1"/>
    <s v="Laptop"/>
    <d v="2024-12-20T00:00:00"/>
    <x v="1"/>
    <x v="514"/>
    <n v="10"/>
    <n v="15"/>
    <n v="380.32"/>
    <n v="676"/>
    <n v="380.32"/>
    <n v="677"/>
    <n v="381"/>
    <n v="6763"/>
    <n v="574.8549999999999"/>
  </r>
  <r>
    <n v="518"/>
    <s v="Mara Sackler"/>
    <s v="Prod4"/>
    <s v="Laptop"/>
    <d v="2024-12-24T00:00:00"/>
    <x v="2"/>
    <x v="515"/>
    <n v="9"/>
    <n v="1"/>
    <n v="113.59"/>
    <n v="747"/>
    <n v="113.59"/>
    <n v="747"/>
    <n v="114"/>
    <n v="6721.56"/>
    <n v="739.37160000000006"/>
  </r>
  <r>
    <n v="519"/>
    <s v="Correna Mangham"/>
    <m/>
    <s v="Office Chair"/>
    <d v="2024-12-29T00:00:00"/>
    <x v="2"/>
    <x v="516"/>
    <n v="12"/>
    <n v="20"/>
    <n v="381.99"/>
    <n v="230"/>
    <n v="381.99"/>
    <n v="230"/>
    <n v="382"/>
    <n v="2759.16"/>
    <n v="183.94400000000002"/>
  </r>
  <r>
    <n v="520"/>
    <s v="Quint Melendez"/>
    <m/>
    <s v="Microwave Oven"/>
    <d v="2024-12-10T00:00:00"/>
    <x v="2"/>
    <x v="517"/>
    <n v="15"/>
    <n v="3"/>
    <n v="257.05"/>
    <n v="458"/>
    <n v="257.05"/>
    <n v="458"/>
    <n v="258"/>
    <n v="6868.5"/>
    <n v="444.16299999999995"/>
  </r>
  <r>
    <n v="521"/>
    <s v="Josephine Faunch"/>
    <s v="Prod2"/>
    <s v="Microwave Oven"/>
    <d v="2025-01-14T00:00:00"/>
    <x v="2"/>
    <x v="518"/>
    <n v="11"/>
    <n v="10"/>
    <n v="71.739999999999995"/>
    <n v="65"/>
    <n v="71.739999999999995"/>
    <n v="65"/>
    <n v="72"/>
    <n v="709.61"/>
    <n v="58.059000000000005"/>
  </r>
  <r>
    <n v="522"/>
    <s v="Reggy Wikey"/>
    <s v="Prod5"/>
    <s v="Microwave Oven"/>
    <d v="2024-12-28T00:00:00"/>
    <x v="2"/>
    <x v="519"/>
    <n v="11"/>
    <n v="12"/>
    <n v="150.81"/>
    <n v="957"/>
    <n v="150.81"/>
    <n v="958"/>
    <n v="151"/>
    <n v="10530.52"/>
    <n v="842.44159999999999"/>
  </r>
  <r>
    <n v="523"/>
    <s v="Elbert Lilford"/>
    <s v="Prod4"/>
    <s v="Office Chair"/>
    <d v="2025-01-16T00:00:00"/>
    <x v="2"/>
    <x v="520"/>
    <n v="12"/>
    <n v="18"/>
    <n v="480.66"/>
    <n v="561"/>
    <n v="480.66"/>
    <n v="562"/>
    <n v="481"/>
    <n v="6735.5999999999995"/>
    <n v="460.26600000000002"/>
  </r>
  <r>
    <n v="524"/>
    <s v="Garvey Kinsey"/>
    <s v="Prod3"/>
    <s v="Smartphone"/>
    <d v="2024-12-06T00:00:00"/>
    <x v="3"/>
    <x v="521"/>
    <n v="1"/>
    <n v="17"/>
    <n v="178.68"/>
    <n v="590"/>
    <n v="178.68"/>
    <n v="590"/>
    <n v="179"/>
    <n v="589.67999999999995"/>
    <n v="489.43439999999993"/>
  </r>
  <r>
    <n v="525"/>
    <s v="Kipp Filipyev"/>
    <s v="Prod4"/>
    <s v="Laptop"/>
    <d v="2025-01-14T00:00:00"/>
    <x v="2"/>
    <x v="522"/>
    <n v="15"/>
    <n v="17"/>
    <n v="383.65"/>
    <n v="745"/>
    <n v="383.65"/>
    <n v="745"/>
    <n v="384"/>
    <n v="11167.65"/>
    <n v="617.94329999999991"/>
  </r>
  <r>
    <n v="526"/>
    <s v="Fernando Oxbie"/>
    <s v="Prod5"/>
    <s v="Microwave Oven"/>
    <d v="2024-12-17T00:00:00"/>
    <x v="2"/>
    <x v="523"/>
    <n v="12"/>
    <n v="12"/>
    <n v="383.06"/>
    <n v="518"/>
    <n v="383.06"/>
    <n v="518"/>
    <n v="384"/>
    <n v="6212.0399999999991"/>
    <n v="455.54959999999994"/>
  </r>
  <r>
    <n v="527"/>
    <s v="Jen Minchinton"/>
    <s v="Prod4"/>
    <s v="Winter Jacket"/>
    <d v="2024-12-14T00:00:00"/>
    <x v="2"/>
    <x v="524"/>
    <n v="4"/>
    <n v="16"/>
    <n v="102.79"/>
    <n v="80"/>
    <n v="102.79"/>
    <n v="81"/>
    <n v="103"/>
    <n v="321.8"/>
    <n v="67.578000000000003"/>
  </r>
  <r>
    <n v="528"/>
    <s v="Fran Wheelband"/>
    <m/>
    <m/>
    <d v="2024-12-03T00:00:00"/>
    <x v="2"/>
    <x v="525"/>
    <n v="5"/>
    <n v="0"/>
    <n v="470.32"/>
    <n v="102"/>
    <n v="470.32"/>
    <n v="103"/>
    <n v="471"/>
    <n v="511.75"/>
    <n v="102.35"/>
  </r>
  <r>
    <n v="529"/>
    <s v="Bren Crann"/>
    <s v="Prod3"/>
    <s v="Microwave Oven"/>
    <d v="2025-01-16T00:00:00"/>
    <x v="2"/>
    <x v="526"/>
    <n v="3"/>
    <n v="16"/>
    <n v="7.34"/>
    <n v="414"/>
    <n v="7.34"/>
    <n v="415"/>
    <n v="8"/>
    <n v="1242.54"/>
    <n v="347.91120000000001"/>
  </r>
  <r>
    <n v="530"/>
    <s v="Jsandye Aldcorn"/>
    <s v="Prod4"/>
    <s v="Smartphone"/>
    <d v="2025-01-17T00:00:00"/>
    <x v="1"/>
    <x v="527"/>
    <n v="4"/>
    <n v="14"/>
    <n v="148.82"/>
    <n v="413"/>
    <n v="148.82"/>
    <n v="413"/>
    <n v="149"/>
    <n v="1651.28"/>
    <n v="355.02519999999998"/>
  </r>
  <r>
    <n v="531"/>
    <s v="Sigismundo Poynser"/>
    <m/>
    <s v="Office Chair"/>
    <d v="2024-12-04T00:00:00"/>
    <x v="4"/>
    <x v="528"/>
    <n v="13"/>
    <n v="17"/>
    <n v="152.62"/>
    <n v="336"/>
    <n v="152.62"/>
    <n v="336"/>
    <n v="153"/>
    <n v="4363.0600000000004"/>
    <n v="278.56459999999998"/>
  </r>
  <r>
    <n v="532"/>
    <s v="Faunie Chidler"/>
    <m/>
    <m/>
    <d v="2025-01-10T00:00:00"/>
    <x v="2"/>
    <x v="529"/>
    <n v="9"/>
    <n v="8"/>
    <n v="308.48"/>
    <n v="480"/>
    <n v="308.48"/>
    <n v="480"/>
    <n v="309"/>
    <n v="4319.46"/>
    <n v="441.54480000000001"/>
  </r>
  <r>
    <n v="533"/>
    <s v="Westbrook Kitchiner"/>
    <s v="Prod1"/>
    <s v="Smartphone"/>
    <d v="2025-01-02T00:00:00"/>
    <x v="0"/>
    <x v="530"/>
    <n v="11"/>
    <n v="4"/>
    <n v="295.27999999999997"/>
    <n v="14"/>
    <n v="295.27999999999997"/>
    <n v="15"/>
    <n v="296"/>
    <n v="157.30000000000001"/>
    <n v="13.728"/>
  </r>
  <r>
    <n v="534"/>
    <s v="Izak Fontaine"/>
    <m/>
    <m/>
    <d v="2024-12-15T00:00:00"/>
    <x v="2"/>
    <x v="531"/>
    <n v="4"/>
    <n v="20"/>
    <n v="489.8"/>
    <n v="852"/>
    <n v="489.8"/>
    <n v="852"/>
    <n v="490"/>
    <n v="3407.32"/>
    <n v="681.46400000000006"/>
  </r>
  <r>
    <n v="535"/>
    <s v="Dorelle Hadaway"/>
    <m/>
    <m/>
    <d v="2025-01-17T00:00:00"/>
    <x v="2"/>
    <x v="532"/>
    <n v="3"/>
    <n v="15"/>
    <n v="194.59"/>
    <n v="432"/>
    <n v="194.59"/>
    <n v="432"/>
    <n v="195"/>
    <n v="1295.52"/>
    <n v="367.06399999999996"/>
  </r>
  <r>
    <n v="536"/>
    <s v="Jerald Barwise"/>
    <s v="Prod5"/>
    <s v="Microwave Oven"/>
    <d v="2024-12-21T00:00:00"/>
    <x v="2"/>
    <x v="533"/>
    <n v="1"/>
    <n v="3"/>
    <n v="295.20999999999998"/>
    <n v="181"/>
    <n v="295.20999999999998"/>
    <n v="182"/>
    <n v="296"/>
    <n v="181.15"/>
    <n v="175.71549999999999"/>
  </r>
  <r>
    <n v="537"/>
    <s v="Camella McKibben"/>
    <s v="Prod2"/>
    <s v="Winter Jacket"/>
    <d v="2024-12-21T00:00:00"/>
    <x v="2"/>
    <x v="534"/>
    <n v="4"/>
    <n v="11"/>
    <n v="347.78"/>
    <n v="749"/>
    <n v="347.78"/>
    <n v="749"/>
    <n v="348"/>
    <n v="2994.68"/>
    <n v="666.31629999999996"/>
  </r>
  <r>
    <n v="538"/>
    <s v="Lizzie Raftery"/>
    <s v="Prod2"/>
    <m/>
    <d v="2025-01-02T00:00:00"/>
    <x v="2"/>
    <x v="535"/>
    <n v="2"/>
    <n v="5"/>
    <n v="265.31"/>
    <n v="245"/>
    <n v="265.31"/>
    <n v="246"/>
    <n v="266"/>
    <n v="490.74"/>
    <n v="233.10149999999999"/>
  </r>
  <r>
    <n v="539"/>
    <s v="Devy Lindeman"/>
    <s v="Prod4"/>
    <m/>
    <d v="2024-12-26T00:00:00"/>
    <x v="0"/>
    <x v="536"/>
    <n v="6"/>
    <n v="12"/>
    <n v="326.41000000000003"/>
    <n v="124"/>
    <n v="326.41000000000003"/>
    <n v="124"/>
    <n v="327"/>
    <n v="741.90000000000009"/>
    <n v="108.81200000000001"/>
  </r>
  <r>
    <n v="540"/>
    <s v="Jacinta Addionizio"/>
    <s v="Prod3"/>
    <s v="Smartphone"/>
    <d v="2025-01-07T00:00:00"/>
    <x v="2"/>
    <x v="537"/>
    <n v="12"/>
    <n v="8"/>
    <n v="178.16"/>
    <n v="197"/>
    <n v="178.16"/>
    <n v="198"/>
    <n v="179"/>
    <n v="2369.2799999999997"/>
    <n v="181.6448"/>
  </r>
  <r>
    <n v="541"/>
    <s v="Paloma McNuff"/>
    <m/>
    <s v="Microwave Oven"/>
    <d v="2024-12-23T00:00:00"/>
    <x v="2"/>
    <x v="538"/>
    <n v="11"/>
    <n v="16"/>
    <n v="268.13"/>
    <n v="845"/>
    <n v="268.13"/>
    <n v="846"/>
    <n v="269"/>
    <n v="9297.75"/>
    <n v="710.01"/>
  </r>
  <r>
    <n v="542"/>
    <s v="Malchy Phillipson"/>
    <s v="Prod3"/>
    <m/>
    <d v="2024-12-21T00:00:00"/>
    <x v="2"/>
    <x v="539"/>
    <n v="4"/>
    <n v="6"/>
    <n v="94.57"/>
    <n v="562"/>
    <n v="94.57"/>
    <n v="563"/>
    <n v="95"/>
    <n v="2249.48"/>
    <n v="528.62779999999998"/>
  </r>
  <r>
    <n v="543"/>
    <s v="Elisabeth Perrie"/>
    <s v="Prod2"/>
    <s v="Winter Jacket"/>
    <d v="2024-12-02T00:00:00"/>
    <x v="1"/>
    <x v="540"/>
    <n v="5"/>
    <n v="16"/>
    <n v="399.82"/>
    <n v="808"/>
    <n v="399.82"/>
    <n v="808"/>
    <n v="400"/>
    <n v="4038.35"/>
    <n v="678.44279999999992"/>
  </r>
  <r>
    <n v="544"/>
    <s v="Kip Amys"/>
    <s v="Prod2"/>
    <s v="Smartphone"/>
    <d v="2025-01-18T00:00:00"/>
    <x v="4"/>
    <x v="541"/>
    <n v="12"/>
    <n v="4"/>
    <n v="17.68"/>
    <n v="998"/>
    <n v="17.68"/>
    <n v="999"/>
    <n v="18"/>
    <n v="11976.119999999999"/>
    <n v="958.0895999999999"/>
  </r>
  <r>
    <n v="545"/>
    <s v="Octavia Spillman"/>
    <m/>
    <s v="Microwave Oven"/>
    <d v="2024-12-09T00:00:00"/>
    <x v="2"/>
    <x v="542"/>
    <n v="7"/>
    <n v="6"/>
    <n v="34.94"/>
    <n v="524"/>
    <n v="34.94"/>
    <n v="524"/>
    <n v="35"/>
    <n v="3666.39"/>
    <n v="492.34379999999993"/>
  </r>
  <r>
    <n v="546"/>
    <s v="Ashly MacSkeaghan"/>
    <s v="Prod2"/>
    <s v="Smartphone"/>
    <d v="2024-12-10T00:00:00"/>
    <x v="2"/>
    <x v="543"/>
    <n v="5"/>
    <n v="17"/>
    <n v="483.18"/>
    <n v="627"/>
    <n v="483.18"/>
    <n v="628"/>
    <n v="484"/>
    <n v="3135.3500000000004"/>
    <n v="520.46810000000005"/>
  </r>
  <r>
    <n v="547"/>
    <s v="Cariotta Snyder"/>
    <s v="Prod5"/>
    <s v="Smartphone"/>
    <d v="2024-12-01T00:00:00"/>
    <x v="1"/>
    <x v="544"/>
    <n v="1"/>
    <n v="1"/>
    <n v="290.70999999999998"/>
    <n v="321"/>
    <n v="290.70999999999998"/>
    <n v="321"/>
    <n v="291"/>
    <n v="320.74"/>
    <n v="317.5326"/>
  </r>
  <r>
    <n v="548"/>
    <s v="Melissa Bowlands"/>
    <s v="Prod1"/>
    <m/>
    <d v="2025-01-04T00:00:00"/>
    <x v="2"/>
    <x v="545"/>
    <n v="9"/>
    <n v="1"/>
    <n v="105.68"/>
    <n v="929"/>
    <n v="105.68"/>
    <n v="929"/>
    <n v="106"/>
    <n v="8358.84"/>
    <n v="919.47239999999999"/>
  </r>
  <r>
    <n v="549"/>
    <s v="Ingeborg Gander"/>
    <s v="Prod5"/>
    <s v="Microwave Oven"/>
    <d v="2025-01-04T00:00:00"/>
    <x v="2"/>
    <x v="546"/>
    <n v="14"/>
    <n v="14"/>
    <n v="278.45"/>
    <n v="743"/>
    <n v="278.45"/>
    <n v="743"/>
    <n v="279"/>
    <n v="10398.92"/>
    <n v="638.79079999999999"/>
  </r>
  <r>
    <n v="550"/>
    <s v="Frederique Geering"/>
    <s v="Prod5"/>
    <m/>
    <d v="2025-01-05T00:00:00"/>
    <x v="2"/>
    <x v="547"/>
    <n v="10"/>
    <n v="5"/>
    <n v="465.16"/>
    <n v="930"/>
    <n v="465.16"/>
    <n v="931"/>
    <n v="466"/>
    <n v="9302.7999999999993"/>
    <n v="883.76599999999996"/>
  </r>
  <r>
    <n v="551"/>
    <s v="Boigie Bulward"/>
    <s v="Prod2"/>
    <s v="Winter Jacket"/>
    <d v="2024-12-17T00:00:00"/>
    <x v="2"/>
    <x v="548"/>
    <n v="15"/>
    <n v="15"/>
    <n v="268.17"/>
    <n v="833"/>
    <n v="268.17"/>
    <n v="833"/>
    <n v="269"/>
    <n v="12491.699999999999"/>
    <n v="707.86299999999994"/>
  </r>
  <r>
    <n v="552"/>
    <s v="Mechelle Yakebowitch"/>
    <s v="Prod3"/>
    <s v="Laptop"/>
    <d v="2024-12-04T00:00:00"/>
    <x v="2"/>
    <x v="549"/>
    <n v="9"/>
    <n v="12"/>
    <n v="402.26"/>
    <n v="509"/>
    <n v="402.26"/>
    <n v="510"/>
    <n v="403"/>
    <n v="4581.2699999999995"/>
    <n v="447.94639999999998"/>
  </r>
  <r>
    <n v="553"/>
    <s v="Quill Bickle"/>
    <s v="Prod5"/>
    <s v="Microwave Oven"/>
    <d v="2024-12-22T00:00:00"/>
    <x v="3"/>
    <x v="550"/>
    <n v="8"/>
    <n v="14"/>
    <n v="77.489999999999995"/>
    <n v="255"/>
    <n v="77.489999999999995"/>
    <n v="255"/>
    <n v="78"/>
    <n v="2038.32"/>
    <n v="219.11939999999998"/>
  </r>
  <r>
    <n v="554"/>
    <s v="Tallie Mugford"/>
    <s v="Prod2"/>
    <s v="Laptop"/>
    <d v="2024-12-11T00:00:00"/>
    <x v="2"/>
    <x v="551"/>
    <n v="2"/>
    <n v="0"/>
    <n v="440.02"/>
    <n v="608"/>
    <n v="440.02"/>
    <n v="609"/>
    <n v="441"/>
    <n v="1216.46"/>
    <n v="608.23"/>
  </r>
  <r>
    <n v="555"/>
    <s v="Stearn Attryde"/>
    <s v="Prod1"/>
    <s v="Office Chair"/>
    <d v="2024-12-07T00:00:00"/>
    <x v="2"/>
    <x v="552"/>
    <n v="10"/>
    <n v="2"/>
    <n v="366.56"/>
    <n v="715"/>
    <n v="366.56"/>
    <n v="715"/>
    <n v="367"/>
    <n v="7148"/>
    <n v="700.50399999999991"/>
  </r>
  <r>
    <n v="556"/>
    <s v="Paco Kavanagh"/>
    <m/>
    <s v="Smartphone"/>
    <d v="2024-12-11T00:00:00"/>
    <x v="2"/>
    <x v="553"/>
    <n v="11"/>
    <n v="19"/>
    <n v="39.75"/>
    <n v="405"/>
    <n v="39.75"/>
    <n v="405"/>
    <n v="40"/>
    <n v="4452.25"/>
    <n v="327.84750000000003"/>
  </r>
  <r>
    <n v="557"/>
    <s v="Siusan Harmour"/>
    <s v="Prod5"/>
    <m/>
    <d v="2024-12-23T00:00:00"/>
    <x v="4"/>
    <x v="554"/>
    <n v="5"/>
    <n v="20"/>
    <n v="464.03"/>
    <n v="453"/>
    <n v="464.03"/>
    <n v="453"/>
    <n v="465"/>
    <n v="2264.5"/>
    <n v="362.32"/>
  </r>
  <r>
    <n v="558"/>
    <s v="Hestia Niess"/>
    <s v="Prod2"/>
    <s v="Winter Jacket"/>
    <d v="2024-12-08T00:00:00"/>
    <x v="2"/>
    <x v="555"/>
    <n v="10"/>
    <n v="7"/>
    <n v="246.93"/>
    <n v="668"/>
    <n v="246.93"/>
    <n v="669"/>
    <n v="247"/>
    <n v="6682.9"/>
    <n v="621.50969999999995"/>
  </r>
  <r>
    <n v="559"/>
    <s v="Remus Geerdts"/>
    <m/>
    <s v="Winter Jacket"/>
    <d v="2025-01-11T00:00:00"/>
    <x v="2"/>
    <x v="556"/>
    <n v="1"/>
    <n v="17"/>
    <n v="17.420000000000002"/>
    <n v="271"/>
    <n v="17.420000000000002"/>
    <n v="271"/>
    <n v="18"/>
    <n v="270.73"/>
    <n v="224.70590000000001"/>
  </r>
  <r>
    <n v="560"/>
    <s v="Eveline Klainer"/>
    <s v="Prod3"/>
    <m/>
    <d v="2024-12-11T00:00:00"/>
    <x v="2"/>
    <x v="557"/>
    <n v="12"/>
    <n v="9"/>
    <n v="86.86"/>
    <n v="303"/>
    <n v="86.86"/>
    <n v="303"/>
    <n v="87"/>
    <n v="3630.4800000000005"/>
    <n v="275.31140000000005"/>
  </r>
  <r>
    <n v="561"/>
    <s v="Wren Astridge"/>
    <m/>
    <s v="Smartphone"/>
    <d v="2024-12-30T00:00:00"/>
    <x v="2"/>
    <x v="558"/>
    <n v="9"/>
    <n v="17"/>
    <n v="406.17"/>
    <n v="438"/>
    <n v="406.17"/>
    <n v="438"/>
    <n v="407"/>
    <n v="3940.65"/>
    <n v="363.41550000000001"/>
  </r>
  <r>
    <n v="562"/>
    <s v="Phebe McPharlain"/>
    <s v="Prod4"/>
    <s v="Office Chair"/>
    <d v="2024-12-04T00:00:00"/>
    <x v="2"/>
    <x v="559"/>
    <n v="2"/>
    <n v="19"/>
    <n v="4.55"/>
    <n v="862"/>
    <n v="4.55"/>
    <n v="863"/>
    <n v="5"/>
    <n v="1724.44"/>
    <n v="698.39820000000009"/>
  </r>
  <r>
    <n v="563"/>
    <s v="Fionna Beecheno"/>
    <m/>
    <s v="Office Chair"/>
    <d v="2025-01-03T00:00:00"/>
    <x v="2"/>
    <x v="560"/>
    <n v="1"/>
    <n v="16"/>
    <n v="265.91000000000003"/>
    <n v="629"/>
    <n v="265.91000000000003"/>
    <n v="629"/>
    <n v="266"/>
    <n v="628.72"/>
    <n v="528.12480000000005"/>
  </r>
  <r>
    <n v="564"/>
    <s v="Shell Eassom"/>
    <s v="Prod5"/>
    <s v="Microwave Oven"/>
    <d v="2025-01-15T00:00:00"/>
    <x v="2"/>
    <x v="561"/>
    <n v="7"/>
    <n v="7"/>
    <n v="425.96"/>
    <n v="163"/>
    <n v="425.96"/>
    <n v="163"/>
    <n v="426"/>
    <n v="1140.51"/>
    <n v="151.5249"/>
  </r>
  <r>
    <n v="565"/>
    <s v="Melisandra Tabord"/>
    <m/>
    <m/>
    <d v="2024-12-07T00:00:00"/>
    <x v="2"/>
    <x v="382"/>
    <n v="3"/>
    <n v="5"/>
    <n v="227.19"/>
    <n v="909"/>
    <n v="227.19"/>
    <n v="909"/>
    <n v="228"/>
    <n v="2726.3999999999996"/>
    <n v="863.3599999999999"/>
  </r>
  <r>
    <n v="566"/>
    <s v="Bethena Verdey"/>
    <s v="Prod2"/>
    <s v="Winter Jacket"/>
    <d v="2024-12-18T00:00:00"/>
    <x v="1"/>
    <x v="562"/>
    <n v="13"/>
    <n v="5"/>
    <n v="466.95"/>
    <n v="751"/>
    <n v="466.95"/>
    <n v="751"/>
    <n v="467"/>
    <n v="9762.48"/>
    <n v="713.41200000000003"/>
  </r>
  <r>
    <n v="567"/>
    <s v="Tedie Luxen"/>
    <s v="Prod5"/>
    <m/>
    <d v="2024-12-30T00:00:00"/>
    <x v="0"/>
    <x v="563"/>
    <n v="14"/>
    <n v="8"/>
    <n v="162.24"/>
    <n v="539"/>
    <n v="162.24"/>
    <n v="539"/>
    <n v="163"/>
    <n v="7541.9400000000005"/>
    <n v="495.61320000000006"/>
  </r>
  <r>
    <n v="568"/>
    <s v="Packston Yerrall"/>
    <s v="Prod4"/>
    <s v="Microwave Oven"/>
    <d v="2025-01-14T00:00:00"/>
    <x v="2"/>
    <x v="564"/>
    <n v="4"/>
    <n v="6"/>
    <n v="340.21"/>
    <n v="481"/>
    <n v="340.21"/>
    <n v="481"/>
    <n v="341"/>
    <n v="1923.96"/>
    <n v="452.13059999999996"/>
  </r>
  <r>
    <n v="569"/>
    <s v="Brucie Joust"/>
    <m/>
    <s v="Office Chair"/>
    <d v="2024-12-17T00:00:00"/>
    <x v="2"/>
    <x v="565"/>
    <n v="13"/>
    <n v="0"/>
    <n v="466.15"/>
    <n v="215"/>
    <n v="466.15"/>
    <n v="216"/>
    <n v="467"/>
    <n v="2800.33"/>
    <n v="215.41"/>
  </r>
  <r>
    <n v="570"/>
    <s v="Kirstyn Demetr"/>
    <s v="Prod2"/>
    <m/>
    <d v="2024-12-03T00:00:00"/>
    <x v="2"/>
    <x v="566"/>
    <n v="3"/>
    <n v="5"/>
    <n v="438.15"/>
    <n v="371"/>
    <n v="438.15"/>
    <n v="372"/>
    <n v="439"/>
    <n v="1114.26"/>
    <n v="352.84899999999999"/>
  </r>
  <r>
    <n v="571"/>
    <s v="Correy Ilett"/>
    <m/>
    <s v="Office Chair"/>
    <d v="2025-01-19T00:00:00"/>
    <x v="2"/>
    <x v="567"/>
    <n v="14"/>
    <n v="1"/>
    <n v="430.93"/>
    <n v="330"/>
    <n v="430.93"/>
    <n v="331"/>
    <n v="431"/>
    <n v="4626.16"/>
    <n v="327.13560000000001"/>
  </r>
  <r>
    <n v="572"/>
    <s v="Elbert Hanshaw"/>
    <s v="Prod1"/>
    <s v="Smartphone"/>
    <d v="2024-12-03T00:00:00"/>
    <x v="2"/>
    <x v="568"/>
    <n v="15"/>
    <n v="13"/>
    <n v="74.94"/>
    <n v="508"/>
    <n v="74.94"/>
    <n v="508"/>
    <n v="75"/>
    <n v="7612.5"/>
    <n v="441.52499999999998"/>
  </r>
  <r>
    <n v="573"/>
    <s v="Lem Oseland"/>
    <s v="Prod1"/>
    <s v="Office Chair"/>
    <d v="2024-12-02T00:00:00"/>
    <x v="3"/>
    <x v="569"/>
    <n v="15"/>
    <n v="14"/>
    <n v="460.99"/>
    <n v="180"/>
    <n v="460.99"/>
    <n v="181"/>
    <n v="461"/>
    <n v="2706.4500000000003"/>
    <n v="155.16980000000001"/>
  </r>
  <r>
    <n v="574"/>
    <s v="Jameson Tite"/>
    <s v="Prod4"/>
    <s v="Winter Jacket"/>
    <d v="2024-12-20T00:00:00"/>
    <x v="3"/>
    <x v="570"/>
    <n v="1"/>
    <n v="5"/>
    <n v="175.05"/>
    <n v="540"/>
    <n v="175.05"/>
    <n v="540"/>
    <n v="176"/>
    <n v="539.85"/>
    <n v="512.85749999999996"/>
  </r>
  <r>
    <n v="575"/>
    <s v="Pren Kirwood"/>
    <s v="Prod5"/>
    <s v="Office Chair"/>
    <d v="2025-01-12T00:00:00"/>
    <x v="2"/>
    <x v="571"/>
    <n v="13"/>
    <n v="16"/>
    <n v="404.58"/>
    <n v="877"/>
    <n v="404.58"/>
    <n v="877"/>
    <n v="405"/>
    <n v="11397.23"/>
    <n v="736.43640000000005"/>
  </r>
  <r>
    <n v="576"/>
    <s v="Chickie McArtan"/>
    <s v="Prod2"/>
    <s v="Winter Jacket"/>
    <d v="2025-01-14T00:00:00"/>
    <x v="3"/>
    <x v="572"/>
    <n v="11"/>
    <n v="17"/>
    <n v="37.04"/>
    <n v="339"/>
    <n v="37.04"/>
    <n v="340"/>
    <n v="38"/>
    <n v="3729.33"/>
    <n v="281.39489999999995"/>
  </r>
  <r>
    <n v="577"/>
    <s v="Evania Mattusov"/>
    <s v="Prod1"/>
    <s v="Smartphone"/>
    <d v="2025-01-14T00:00:00"/>
    <x v="2"/>
    <x v="573"/>
    <n v="2"/>
    <n v="13"/>
    <n v="301.05"/>
    <n v="786"/>
    <n v="301.05"/>
    <n v="787"/>
    <n v="302"/>
    <n v="1572.84"/>
    <n v="684.18539999999996"/>
  </r>
  <r>
    <n v="578"/>
    <s v="Chaunce Viollet"/>
    <s v="Prod5"/>
    <s v="Smartphone"/>
    <d v="2025-01-08T00:00:00"/>
    <x v="3"/>
    <x v="574"/>
    <n v="14"/>
    <n v="9"/>
    <n v="168.58"/>
    <n v="356"/>
    <n v="168.58"/>
    <n v="357"/>
    <n v="169"/>
    <n v="4985.4000000000005"/>
    <n v="324.05100000000004"/>
  </r>
  <r>
    <n v="579"/>
    <s v="Reyna Gregorace"/>
    <s v="Prod5"/>
    <m/>
    <d v="2025-01-07T00:00:00"/>
    <x v="2"/>
    <x v="575"/>
    <n v="12"/>
    <n v="19"/>
    <n v="432.68"/>
    <n v="797"/>
    <n v="432.68"/>
    <n v="798"/>
    <n v="433"/>
    <n v="9566.4000000000015"/>
    <n v="645.73200000000008"/>
  </r>
  <r>
    <n v="580"/>
    <s v="Brena Philpott"/>
    <m/>
    <s v="Winter Jacket"/>
    <d v="2025-01-01T00:00:00"/>
    <x v="3"/>
    <x v="576"/>
    <n v="2"/>
    <n v="9"/>
    <n v="117.33"/>
    <n v="745"/>
    <n v="117.33"/>
    <n v="746"/>
    <n v="118"/>
    <n v="1490.84"/>
    <n v="678.33219999999994"/>
  </r>
  <r>
    <n v="581"/>
    <s v="Bailie Courtney"/>
    <s v="Prod1"/>
    <s v="Laptop"/>
    <d v="2024-12-25T00:00:00"/>
    <x v="0"/>
    <x v="577"/>
    <n v="12"/>
    <n v="9"/>
    <n v="282.49"/>
    <n v="459"/>
    <n v="282.49"/>
    <n v="459"/>
    <n v="283"/>
    <n v="5506.92"/>
    <n v="417.60810000000004"/>
  </r>
  <r>
    <n v="582"/>
    <s v="Orazio Liell"/>
    <s v="Prod1"/>
    <s v="Smartphone"/>
    <d v="2025-01-03T00:00:00"/>
    <x v="2"/>
    <x v="578"/>
    <n v="6"/>
    <n v="14"/>
    <n v="221.65"/>
    <n v="493"/>
    <n v="221.65"/>
    <n v="493"/>
    <n v="222"/>
    <n v="2957.04"/>
    <n v="423.8424"/>
  </r>
  <r>
    <n v="583"/>
    <s v="Cristina Gandrich"/>
    <s v="Prod5"/>
    <s v="Smartphone"/>
    <d v="2025-01-15T00:00:00"/>
    <x v="2"/>
    <x v="579"/>
    <n v="2"/>
    <n v="9"/>
    <n v="429"/>
    <n v="923"/>
    <n v="429"/>
    <n v="923"/>
    <n v="429"/>
    <n v="1845.98"/>
    <n v="839.92090000000007"/>
  </r>
  <r>
    <n v="584"/>
    <s v="Anselma Pears"/>
    <s v="Prod1"/>
    <s v="Office Chair"/>
    <d v="2024-12-23T00:00:00"/>
    <x v="2"/>
    <x v="580"/>
    <n v="13"/>
    <n v="14"/>
    <n v="58.32"/>
    <n v="772"/>
    <n v="58.32"/>
    <n v="773"/>
    <n v="59"/>
    <n v="10039.64"/>
    <n v="664.16079999999999"/>
  </r>
  <r>
    <n v="585"/>
    <s v="Zacherie Beare"/>
    <s v="Prod2"/>
    <s v="Microwave Oven"/>
    <d v="2024-12-12T00:00:00"/>
    <x v="4"/>
    <x v="581"/>
    <n v="9"/>
    <n v="18"/>
    <n v="378.45"/>
    <n v="856"/>
    <n v="378.45"/>
    <n v="856"/>
    <n v="379"/>
    <n v="7700.49"/>
    <n v="701.60020000000009"/>
  </r>
  <r>
    <n v="586"/>
    <s v="Reagen Rossant"/>
    <s v="Prod3"/>
    <s v="Office Chair"/>
    <d v="2024-12-28T00:00:00"/>
    <x v="1"/>
    <x v="582"/>
    <n v="4"/>
    <n v="3"/>
    <n v="11.91"/>
    <n v="348"/>
    <n v="11.91"/>
    <n v="349"/>
    <n v="12"/>
    <n v="1392.8"/>
    <n v="337.75399999999996"/>
  </r>
  <r>
    <n v="587"/>
    <s v="Phil Pegler"/>
    <s v="Prod5"/>
    <s v="Smartphone"/>
    <d v="2025-01-07T00:00:00"/>
    <x v="2"/>
    <x v="583"/>
    <n v="6"/>
    <n v="4"/>
    <n v="131.16"/>
    <n v="183"/>
    <n v="131.16"/>
    <n v="183"/>
    <n v="132"/>
    <n v="1097.28"/>
    <n v="175.56479999999999"/>
  </r>
  <r>
    <n v="588"/>
    <s v="Daffy MacAlpin"/>
    <s v="Prod5"/>
    <s v="Office Chair"/>
    <d v="2025-01-18T00:00:00"/>
    <x v="2"/>
    <x v="584"/>
    <n v="1"/>
    <n v="20"/>
    <n v="206.47"/>
    <n v="209"/>
    <n v="206.47"/>
    <n v="210"/>
    <n v="207"/>
    <n v="209.2"/>
    <n v="167.36"/>
  </r>
  <r>
    <n v="589"/>
    <s v="Yolanthe Doig"/>
    <s v="Prod2"/>
    <s v="Office Chair"/>
    <d v="2025-01-03T00:00:00"/>
    <x v="2"/>
    <x v="585"/>
    <n v="4"/>
    <n v="0"/>
    <n v="478.59"/>
    <n v="518"/>
    <n v="478.59"/>
    <n v="518"/>
    <n v="479"/>
    <n v="2070.96"/>
    <n v="517.74"/>
  </r>
  <r>
    <n v="590"/>
    <s v="Margy Klaas"/>
    <s v="Prod5"/>
    <s v="Winter Jacket"/>
    <d v="2024-12-21T00:00:00"/>
    <x v="2"/>
    <x v="586"/>
    <n v="5"/>
    <n v="6"/>
    <n v="13.04"/>
    <n v="586"/>
    <n v="13.04"/>
    <n v="587"/>
    <n v="14"/>
    <n v="2930.6"/>
    <n v="550.95280000000002"/>
  </r>
  <r>
    <n v="591"/>
    <s v="Kylie Bindley"/>
    <s v="Prod2"/>
    <s v="Office Chair"/>
    <d v="2025-01-06T00:00:00"/>
    <x v="4"/>
    <x v="587"/>
    <n v="6"/>
    <n v="15"/>
    <n v="432.34"/>
    <n v="924"/>
    <n v="432.34"/>
    <n v="925"/>
    <n v="433"/>
    <n v="5546.5199999999995"/>
    <n v="785.75699999999995"/>
  </r>
  <r>
    <n v="592"/>
    <s v="Kelley Mumby"/>
    <s v="Prod2"/>
    <s v="Smartphone"/>
    <d v="2025-01-05T00:00:00"/>
    <x v="3"/>
    <x v="588"/>
    <n v="10"/>
    <n v="18"/>
    <n v="13.53"/>
    <n v="583"/>
    <n v="13.53"/>
    <n v="583"/>
    <n v="14"/>
    <n v="5829.6"/>
    <n v="478.02720000000005"/>
  </r>
  <r>
    <n v="593"/>
    <s v="Julio Ghiron"/>
    <s v="Prod3"/>
    <s v="Laptop"/>
    <d v="2024-12-23T00:00:00"/>
    <x v="2"/>
    <x v="589"/>
    <n v="12"/>
    <n v="18"/>
    <n v="490.98"/>
    <n v="177"/>
    <n v="490.98"/>
    <n v="177"/>
    <n v="491"/>
    <n v="2120.16"/>
    <n v="144.87760000000003"/>
  </r>
  <r>
    <n v="594"/>
    <s v="Merla Pulbrook"/>
    <s v="Prod1"/>
    <s v="Laptop"/>
    <d v="2024-12-24T00:00:00"/>
    <x v="2"/>
    <x v="590"/>
    <n v="15"/>
    <n v="6"/>
    <n v="275.52999999999997"/>
    <n v="690"/>
    <n v="275.52999999999997"/>
    <n v="690"/>
    <n v="276"/>
    <n v="10344.6"/>
    <n v="648.26159999999993"/>
  </r>
  <r>
    <n v="595"/>
    <s v="Frazer Mellem"/>
    <m/>
    <s v="Laptop"/>
    <d v="2025-01-03T00:00:00"/>
    <x v="2"/>
    <x v="591"/>
    <n v="7"/>
    <n v="6"/>
    <n v="249.24"/>
    <n v="855"/>
    <n v="249.24"/>
    <n v="855"/>
    <n v="250"/>
    <n v="5982.13"/>
    <n v="803.31459999999993"/>
  </r>
  <r>
    <n v="596"/>
    <s v="Marlo Turmell"/>
    <s v="Prod5"/>
    <m/>
    <d v="2024-12-28T00:00:00"/>
    <x v="2"/>
    <x v="592"/>
    <n v="11"/>
    <n v="2"/>
    <n v="452.1"/>
    <n v="962"/>
    <n v="452.1"/>
    <n v="962"/>
    <n v="453"/>
    <n v="10578.26"/>
    <n v="942.42679999999996"/>
  </r>
  <r>
    <n v="597"/>
    <s v="Salem Paragreen"/>
    <m/>
    <s v="Microwave Oven"/>
    <d v="2024-12-31T00:00:00"/>
    <x v="2"/>
    <x v="593"/>
    <n v="4"/>
    <n v="6"/>
    <n v="132.47"/>
    <n v="374"/>
    <n v="132.47"/>
    <n v="375"/>
    <n v="133"/>
    <n v="1496.44"/>
    <n v="351.66339999999997"/>
  </r>
  <r>
    <n v="598"/>
    <s v="Obidiah Westberg"/>
    <m/>
    <s v="Office Chair"/>
    <d v="2025-01-16T00:00:00"/>
    <x v="2"/>
    <x v="594"/>
    <n v="15"/>
    <n v="16"/>
    <n v="404.48"/>
    <n v="90"/>
    <n v="404.48"/>
    <n v="90"/>
    <n v="405"/>
    <n v="1345.8"/>
    <n v="75.364800000000002"/>
  </r>
  <r>
    <n v="599"/>
    <s v="Cheri Gonsalvo"/>
    <s v="Prod3"/>
    <s v="Winter Jacket"/>
    <d v="2024-12-03T00:00:00"/>
    <x v="2"/>
    <x v="595"/>
    <n v="9"/>
    <n v="11"/>
    <n v="388.13"/>
    <n v="90"/>
    <n v="388.13"/>
    <n v="91"/>
    <n v="389"/>
    <n v="811.08"/>
    <n v="80.206800000000001"/>
  </r>
  <r>
    <n v="600"/>
    <s v="Mandi Armour"/>
    <m/>
    <s v="Smartphone"/>
    <d v="2025-01-18T00:00:00"/>
    <x v="2"/>
    <x v="596"/>
    <n v="4"/>
    <n v="2"/>
    <n v="39.520000000000003"/>
    <n v="923"/>
    <n v="39.520000000000003"/>
    <n v="923"/>
    <n v="40"/>
    <n v="3690.76"/>
    <n v="904.23620000000005"/>
  </r>
  <r>
    <n v="601"/>
    <s v="Artemis Whitehorn"/>
    <s v="Prod4"/>
    <s v="Office Chair"/>
    <d v="2024-12-05T00:00:00"/>
    <x v="2"/>
    <x v="597"/>
    <n v="3"/>
    <n v="13"/>
    <n v="68.27"/>
    <n v="706"/>
    <n v="68.27"/>
    <n v="706"/>
    <n v="69"/>
    <n v="2117.2799999999997"/>
    <n v="614.01120000000003"/>
  </r>
  <r>
    <n v="602"/>
    <s v="Annice De Freyne"/>
    <s v="Prod1"/>
    <s v="Winter Jacket"/>
    <d v="2025-01-09T00:00:00"/>
    <x v="2"/>
    <x v="598"/>
    <n v="6"/>
    <n v="14"/>
    <n v="94.73"/>
    <n v="902"/>
    <n v="94.73"/>
    <n v="902"/>
    <n v="95"/>
    <n v="5410.4400000000005"/>
    <n v="775.49639999999999"/>
  </r>
  <r>
    <n v="603"/>
    <s v="Jessica Sturgis"/>
    <m/>
    <m/>
    <d v="2025-01-15T00:00:00"/>
    <x v="2"/>
    <x v="599"/>
    <n v="7"/>
    <n v="3"/>
    <n v="425.48"/>
    <n v="395"/>
    <n v="425.48"/>
    <n v="395"/>
    <n v="426"/>
    <n v="2764.02"/>
    <n v="383.01420000000002"/>
  </r>
  <r>
    <n v="604"/>
    <s v="Sheela Garrison"/>
    <s v="Prod2"/>
    <m/>
    <d v="2024-12-07T00:00:00"/>
    <x v="2"/>
    <x v="600"/>
    <n v="9"/>
    <n v="13"/>
    <n v="467.33"/>
    <n v="495"/>
    <n v="467.33"/>
    <n v="496"/>
    <n v="468"/>
    <n v="4459.41"/>
    <n v="431.0763"/>
  </r>
  <r>
    <n v="605"/>
    <s v="Alicea de Amaya"/>
    <s v="Prod4"/>
    <s v="Microwave Oven"/>
    <d v="2024-12-12T00:00:00"/>
    <x v="2"/>
    <x v="601"/>
    <n v="15"/>
    <n v="12"/>
    <n v="310.68"/>
    <n v="321"/>
    <n v="310.68"/>
    <n v="321"/>
    <n v="311"/>
    <n v="4811.5499999999993"/>
    <n v="282.27760000000001"/>
  </r>
  <r>
    <n v="606"/>
    <s v="Ilario Boulden"/>
    <s v="Prod2"/>
    <s v="Office Chair"/>
    <d v="2024-12-19T00:00:00"/>
    <x v="2"/>
    <x v="602"/>
    <n v="11"/>
    <n v="6"/>
    <n v="323.2"/>
    <n v="265"/>
    <n v="323.2"/>
    <n v="266"/>
    <n v="324"/>
    <n v="2917.42"/>
    <n v="249.30680000000001"/>
  </r>
  <r>
    <n v="607"/>
    <s v="Ricki Woolner"/>
    <s v="Prod5"/>
    <s v="Microwave Oven"/>
    <d v="2024-12-23T00:00:00"/>
    <x v="2"/>
    <x v="603"/>
    <n v="8"/>
    <n v="11"/>
    <n v="222.78"/>
    <n v="835"/>
    <n v="222.78"/>
    <n v="835"/>
    <n v="223"/>
    <n v="6676.32"/>
    <n v="742.74059999999997"/>
  </r>
  <r>
    <n v="608"/>
    <s v="Jobina Banghe"/>
    <m/>
    <m/>
    <d v="2025-01-08T00:00:00"/>
    <x v="4"/>
    <x v="604"/>
    <n v="1"/>
    <n v="9"/>
    <n v="47.01"/>
    <n v="804"/>
    <n v="47.01"/>
    <n v="804"/>
    <n v="48"/>
    <n v="803.75"/>
    <n v="731.41250000000002"/>
  </r>
  <r>
    <n v="609"/>
    <s v="Rudd Rosewall"/>
    <s v="Prod3"/>
    <s v="Laptop"/>
    <d v="2024-12-12T00:00:00"/>
    <x v="2"/>
    <x v="605"/>
    <n v="1"/>
    <n v="11"/>
    <n v="350.59"/>
    <n v="314"/>
    <n v="350.59"/>
    <n v="315"/>
    <n v="351"/>
    <n v="314.17"/>
    <n v="279.61130000000003"/>
  </r>
  <r>
    <n v="610"/>
    <s v="Algernon Folds"/>
    <s v="Prod5"/>
    <s v="Office Chair"/>
    <d v="2024-12-24T00:00:00"/>
    <x v="2"/>
    <x v="606"/>
    <n v="2"/>
    <n v="7"/>
    <n v="156.66"/>
    <n v="273"/>
    <n v="156.66"/>
    <n v="273"/>
    <n v="157"/>
    <n v="545.55999999999995"/>
    <n v="253.68539999999996"/>
  </r>
  <r>
    <n v="611"/>
    <s v="Willabella Donegan"/>
    <s v="Prod5"/>
    <s v="Office Chair"/>
    <d v="2024-12-18T00:00:00"/>
    <x v="2"/>
    <x v="607"/>
    <n v="14"/>
    <n v="15"/>
    <n v="98"/>
    <n v="775"/>
    <n v="98"/>
    <n v="776"/>
    <n v="98"/>
    <n v="10856.300000000001"/>
    <n v="659.13250000000005"/>
  </r>
  <r>
    <n v="612"/>
    <s v="Florance Swigger"/>
    <m/>
    <s v="Laptop"/>
    <d v="2025-01-18T00:00:00"/>
    <x v="2"/>
    <x v="608"/>
    <n v="7"/>
    <n v="3"/>
    <n v="295.83999999999997"/>
    <n v="552"/>
    <n v="295.83999999999997"/>
    <n v="553"/>
    <n v="296"/>
    <n v="3867.4300000000003"/>
    <n v="535.9153"/>
  </r>
  <r>
    <n v="613"/>
    <s v="Morgana Badland"/>
    <m/>
    <m/>
    <d v="2025-01-12T00:00:00"/>
    <x v="2"/>
    <x v="609"/>
    <n v="10"/>
    <n v="12"/>
    <n v="307.97000000000003"/>
    <n v="472"/>
    <n v="307.97000000000003"/>
    <n v="473"/>
    <n v="308"/>
    <n v="4720.8999999999996"/>
    <n v="415.43919999999997"/>
  </r>
  <r>
    <n v="614"/>
    <s v="Engelbert Twaite"/>
    <s v="Prod3"/>
    <s v="Laptop"/>
    <d v="2025-01-04T00:00:00"/>
    <x v="2"/>
    <x v="610"/>
    <n v="6"/>
    <n v="12"/>
    <n v="42.51"/>
    <n v="123"/>
    <n v="42.51"/>
    <n v="123"/>
    <n v="43"/>
    <n v="737.93999999999994"/>
    <n v="108.2312"/>
  </r>
  <r>
    <n v="615"/>
    <s v="Lars Shill"/>
    <s v="Prod1"/>
    <s v="Laptop"/>
    <d v="2024-12-07T00:00:00"/>
    <x v="2"/>
    <x v="611"/>
    <n v="1"/>
    <n v="9"/>
    <n v="115.8"/>
    <n v="271"/>
    <n v="115.8"/>
    <n v="271"/>
    <n v="116"/>
    <n v="270.85000000000002"/>
    <n v="246.47350000000003"/>
  </r>
  <r>
    <n v="616"/>
    <s v="Ettie Crow"/>
    <s v="Prod3"/>
    <m/>
    <d v="2025-01-07T00:00:00"/>
    <x v="1"/>
    <x v="612"/>
    <n v="11"/>
    <n v="16"/>
    <n v="102.17"/>
    <n v="451"/>
    <n v="102.17"/>
    <n v="451"/>
    <n v="103"/>
    <n v="4956.05"/>
    <n v="378.46199999999999"/>
  </r>
  <r>
    <n v="617"/>
    <s v="Jasmina Verheijden"/>
    <s v="Prod1"/>
    <s v="Microwave Oven"/>
    <d v="2024-12-23T00:00:00"/>
    <x v="2"/>
    <x v="613"/>
    <n v="4"/>
    <n v="15"/>
    <n v="67.489999999999995"/>
    <n v="237"/>
    <n v="67.489999999999995"/>
    <n v="238"/>
    <n v="68"/>
    <n v="948.44"/>
    <n v="201.54349999999999"/>
  </r>
  <r>
    <n v="618"/>
    <s v="Carlos Grimston"/>
    <s v="Prod4"/>
    <s v="Smartphone"/>
    <d v="2024-12-13T00:00:00"/>
    <x v="2"/>
    <x v="614"/>
    <n v="10"/>
    <n v="19"/>
    <n v="429.24"/>
    <n v="761"/>
    <n v="429.24"/>
    <n v="761"/>
    <n v="430"/>
    <n v="7605.7000000000007"/>
    <n v="616.06170000000009"/>
  </r>
  <r>
    <n v="619"/>
    <s v="Margarete Mirralls"/>
    <s v="Prod2"/>
    <m/>
    <d v="2024-12-04T00:00:00"/>
    <x v="2"/>
    <x v="615"/>
    <n v="12"/>
    <n v="5"/>
    <n v="262.52999999999997"/>
    <n v="174"/>
    <n v="262.52999999999997"/>
    <n v="174"/>
    <n v="263"/>
    <n v="2084.64"/>
    <n v="165.03399999999999"/>
  </r>
  <r>
    <n v="620"/>
    <s v="Gusella Bolino"/>
    <m/>
    <s v="Smartphone"/>
    <d v="2024-12-02T00:00:00"/>
    <x v="2"/>
    <x v="616"/>
    <n v="1"/>
    <n v="13"/>
    <n v="86.2"/>
    <n v="352"/>
    <n v="86.2"/>
    <n v="353"/>
    <n v="87"/>
    <n v="352.33"/>
    <n v="306.52709999999996"/>
  </r>
  <r>
    <n v="621"/>
    <s v="Ogden Blenkensop"/>
    <s v="Prod2"/>
    <s v="Laptop"/>
    <d v="2025-01-15T00:00:00"/>
    <x v="1"/>
    <x v="617"/>
    <n v="13"/>
    <n v="13"/>
    <n v="321.20999999999998"/>
    <n v="314"/>
    <n v="321.20999999999998"/>
    <n v="314"/>
    <n v="322"/>
    <n v="4076.15"/>
    <n v="272.7885"/>
  </r>
  <r>
    <n v="622"/>
    <s v="Inga Latchmore"/>
    <s v="Prod1"/>
    <s v="Laptop"/>
    <d v="2024-12-03T00:00:00"/>
    <x v="3"/>
    <x v="618"/>
    <n v="5"/>
    <n v="17"/>
    <n v="183.85"/>
    <n v="210"/>
    <n v="183.85"/>
    <n v="211"/>
    <n v="184"/>
    <n v="1051.5999999999999"/>
    <n v="174.56559999999999"/>
  </r>
  <r>
    <n v="623"/>
    <s v="Emanuele Youll"/>
    <s v="Prod1"/>
    <s v="Office Chair"/>
    <d v="2024-12-09T00:00:00"/>
    <x v="2"/>
    <x v="619"/>
    <n v="5"/>
    <n v="20"/>
    <n v="417.38"/>
    <n v="254"/>
    <n v="417.38"/>
    <n v="254"/>
    <n v="418"/>
    <n v="1268"/>
    <n v="202.88"/>
  </r>
  <r>
    <n v="624"/>
    <s v="Grazia Brunotti"/>
    <s v="Prod2"/>
    <m/>
    <d v="2024-12-13T00:00:00"/>
    <x v="2"/>
    <x v="620"/>
    <n v="6"/>
    <n v="0"/>
    <n v="128.06"/>
    <n v="54"/>
    <n v="128.06"/>
    <n v="54"/>
    <n v="129"/>
    <n v="322.20000000000005"/>
    <n v="53.7"/>
  </r>
  <r>
    <n v="625"/>
    <s v="Moe Standrin"/>
    <s v="Prod5"/>
    <s v="Office Chair"/>
    <d v="2024-12-12T00:00:00"/>
    <x v="2"/>
    <x v="621"/>
    <n v="4"/>
    <n v="9"/>
    <n v="494.1"/>
    <n v="771"/>
    <n v="494.1"/>
    <n v="772"/>
    <n v="495"/>
    <n v="3085.4"/>
    <n v="701.9285000000001"/>
  </r>
  <r>
    <n v="626"/>
    <s v="Stormy Clemmey"/>
    <s v="Prod4"/>
    <s v="Smartphone"/>
    <d v="2025-01-19T00:00:00"/>
    <x v="2"/>
    <x v="622"/>
    <n v="8"/>
    <n v="19"/>
    <n v="34.57"/>
    <n v="505"/>
    <n v="34.57"/>
    <n v="505"/>
    <n v="35"/>
    <n v="4039.2"/>
    <n v="408.96899999999999"/>
  </r>
  <r>
    <n v="627"/>
    <s v="Justinn Bartholat"/>
    <s v="Prod2"/>
    <s v="Microwave Oven"/>
    <d v="2025-01-09T00:00:00"/>
    <x v="2"/>
    <x v="623"/>
    <n v="14"/>
    <n v="0"/>
    <n v="338.58"/>
    <n v="616"/>
    <n v="338.58"/>
    <n v="617"/>
    <n v="339"/>
    <n v="8628.1999999999989"/>
    <n v="616.29999999999995"/>
  </r>
  <r>
    <n v="628"/>
    <s v="Berna Bentson"/>
    <s v="Prod1"/>
    <s v="Laptop"/>
    <d v="2024-12-09T00:00:00"/>
    <x v="2"/>
    <x v="624"/>
    <n v="3"/>
    <n v="18"/>
    <n v="284.02"/>
    <n v="482"/>
    <n v="284.02"/>
    <n v="483"/>
    <n v="285"/>
    <n v="1447.41"/>
    <n v="395.62540000000007"/>
  </r>
  <r>
    <n v="629"/>
    <s v="Robert Bispo"/>
    <m/>
    <s v="Smartphone"/>
    <d v="2024-12-22T00:00:00"/>
    <x v="2"/>
    <x v="625"/>
    <n v="1"/>
    <n v="14"/>
    <n v="16.25"/>
    <n v="198"/>
    <n v="16.25"/>
    <n v="198"/>
    <n v="17"/>
    <n v="197.85"/>
    <n v="170.15099999999998"/>
  </r>
  <r>
    <n v="630"/>
    <s v="Carolin Alflat"/>
    <s v="Prod3"/>
    <s v="Smartphone"/>
    <d v="2024-12-06T00:00:00"/>
    <x v="1"/>
    <x v="626"/>
    <n v="10"/>
    <n v="20"/>
    <n v="345.19"/>
    <n v="147"/>
    <n v="345.19"/>
    <n v="147"/>
    <n v="346"/>
    <n v="1466.1000000000001"/>
    <n v="117.28800000000001"/>
  </r>
  <r>
    <n v="631"/>
    <s v="Mersey Grigori"/>
    <s v="Prod3"/>
    <m/>
    <d v="2024-12-19T00:00:00"/>
    <x v="0"/>
    <x v="627"/>
    <n v="13"/>
    <n v="9"/>
    <n v="402.95"/>
    <n v="612"/>
    <n v="402.95"/>
    <n v="613"/>
    <n v="403"/>
    <n v="7960.81"/>
    <n v="557.25670000000002"/>
  </r>
  <r>
    <n v="632"/>
    <s v="Trace Rabley"/>
    <m/>
    <s v="Laptop"/>
    <d v="2024-12-23T00:00:00"/>
    <x v="1"/>
    <x v="628"/>
    <n v="10"/>
    <n v="4"/>
    <n v="85.38"/>
    <n v="607"/>
    <n v="85.38"/>
    <n v="608"/>
    <n v="86"/>
    <n v="6074.4000000000005"/>
    <n v="583.14240000000007"/>
  </r>
  <r>
    <n v="633"/>
    <s v="Lotte Ladbrooke"/>
    <s v="Prod5"/>
    <s v="Smartphone"/>
    <d v="2024-12-24T00:00:00"/>
    <x v="2"/>
    <x v="629"/>
    <n v="2"/>
    <n v="20"/>
    <n v="436.28"/>
    <n v="61"/>
    <n v="436.28"/>
    <n v="62"/>
    <n v="437"/>
    <n v="122.34"/>
    <n v="48.936000000000007"/>
  </r>
  <r>
    <n v="634"/>
    <s v="Adriaens Allatt"/>
    <s v="Prod2"/>
    <s v="Laptop"/>
    <d v="2024-12-18T00:00:00"/>
    <x v="2"/>
    <x v="630"/>
    <n v="6"/>
    <n v="12"/>
    <n v="477.6"/>
    <n v="438"/>
    <n v="477.6"/>
    <n v="439"/>
    <n v="478"/>
    <n v="2629.92"/>
    <n v="385.72160000000002"/>
  </r>
  <r>
    <n v="635"/>
    <s v="Emelen Hearsey"/>
    <s v="Prod5"/>
    <m/>
    <d v="2025-01-01T00:00:00"/>
    <x v="4"/>
    <x v="631"/>
    <n v="7"/>
    <n v="15"/>
    <n v="441.27"/>
    <n v="740"/>
    <n v="441.27"/>
    <n v="741"/>
    <n v="442"/>
    <n v="5181.82"/>
    <n v="629.221"/>
  </r>
  <r>
    <n v="636"/>
    <s v="Abramo Corrington"/>
    <s v="Prod1"/>
    <s v="Smartphone"/>
    <d v="2024-12-05T00:00:00"/>
    <x v="2"/>
    <x v="632"/>
    <n v="10"/>
    <n v="14"/>
    <n v="179.92"/>
    <n v="518"/>
    <n v="179.92"/>
    <n v="518"/>
    <n v="180"/>
    <n v="5177.8999999999996"/>
    <n v="445.29939999999993"/>
  </r>
  <r>
    <n v="637"/>
    <s v="Stavros Perford"/>
    <s v="Prod1"/>
    <s v="Microwave Oven"/>
    <d v="2024-12-28T00:00:00"/>
    <x v="2"/>
    <x v="633"/>
    <n v="8"/>
    <n v="2"/>
    <n v="287.14"/>
    <n v="128"/>
    <n v="287.14"/>
    <n v="129"/>
    <n v="288"/>
    <n v="1026.08"/>
    <n v="125.69479999999999"/>
  </r>
  <r>
    <n v="638"/>
    <s v="Franky Collough"/>
    <s v="Prod4"/>
    <s v="Microwave Oven"/>
    <d v="2024-12-08T00:00:00"/>
    <x v="2"/>
    <x v="634"/>
    <n v="12"/>
    <n v="9"/>
    <n v="132.76"/>
    <n v="442"/>
    <n v="132.76"/>
    <n v="442"/>
    <n v="133"/>
    <n v="5301.12"/>
    <n v="402.0016"/>
  </r>
  <r>
    <n v="639"/>
    <s v="Blake Linforth"/>
    <s v="Prod2"/>
    <s v="Office Chair"/>
    <d v="2024-12-18T00:00:00"/>
    <x v="2"/>
    <x v="635"/>
    <n v="9"/>
    <n v="15"/>
    <n v="15.1"/>
    <n v="979"/>
    <n v="15.1"/>
    <n v="980"/>
    <n v="16"/>
    <n v="8813.25"/>
    <n v="832.36249999999995"/>
  </r>
  <r>
    <n v="640"/>
    <s v="Conant Chatfield"/>
    <m/>
    <m/>
    <d v="2024-12-31T00:00:00"/>
    <x v="2"/>
    <x v="636"/>
    <n v="10"/>
    <n v="15"/>
    <n v="433.04"/>
    <n v="303"/>
    <n v="433.04"/>
    <n v="304"/>
    <n v="434"/>
    <n v="3034.2000000000003"/>
    <n v="257.90699999999998"/>
  </r>
  <r>
    <n v="641"/>
    <s v="Augustus Soares"/>
    <s v="Prod2"/>
    <s v="Microwave Oven"/>
    <d v="2025-01-01T00:00:00"/>
    <x v="0"/>
    <x v="637"/>
    <n v="5"/>
    <n v="13"/>
    <n v="217.95"/>
    <n v="278"/>
    <n v="217.95"/>
    <n v="278"/>
    <n v="218"/>
    <n v="1389.6000000000001"/>
    <n v="241.79040000000001"/>
  </r>
  <r>
    <n v="642"/>
    <s v="Madlin Syson"/>
    <m/>
    <s v="Microwave Oven"/>
    <d v="2024-12-08T00:00:00"/>
    <x v="3"/>
    <x v="638"/>
    <n v="5"/>
    <n v="2"/>
    <n v="191.67"/>
    <n v="523"/>
    <n v="191.67"/>
    <n v="523"/>
    <n v="192"/>
    <n v="2614.2000000000003"/>
    <n v="512.38319999999999"/>
  </r>
  <r>
    <n v="643"/>
    <s v="Sharline Dearth"/>
    <s v="Prod2"/>
    <s v="Microwave Oven"/>
    <d v="2025-01-02T00:00:00"/>
    <x v="2"/>
    <x v="639"/>
    <n v="5"/>
    <n v="14"/>
    <n v="129.57"/>
    <n v="355"/>
    <n v="129.57"/>
    <n v="355"/>
    <n v="130"/>
    <n v="1774"/>
    <n v="305.12799999999999"/>
  </r>
  <r>
    <n v="644"/>
    <s v="Alyss Hudspith"/>
    <s v="Prod1"/>
    <m/>
    <d v="2024-12-07T00:00:00"/>
    <x v="2"/>
    <x v="640"/>
    <n v="10"/>
    <n v="6"/>
    <n v="387.24"/>
    <n v="986"/>
    <n v="387.24"/>
    <n v="986"/>
    <n v="388"/>
    <n v="9857"/>
    <n v="926.55799999999999"/>
  </r>
  <r>
    <n v="645"/>
    <s v="Howie Prahm"/>
    <s v="Prod4"/>
    <s v="Office Chair"/>
    <d v="2024-12-12T00:00:00"/>
    <x v="2"/>
    <x v="641"/>
    <n v="11"/>
    <n v="10"/>
    <n v="383.97"/>
    <n v="558"/>
    <n v="383.97"/>
    <n v="559"/>
    <n v="384"/>
    <n v="6139.65"/>
    <n v="502.33499999999998"/>
  </r>
  <r>
    <n v="646"/>
    <s v="Gannie Maylott"/>
    <s v="Prod2"/>
    <s v="Office Chair"/>
    <d v="2024-12-30T00:00:00"/>
    <x v="1"/>
    <x v="642"/>
    <n v="10"/>
    <n v="11"/>
    <n v="158.94"/>
    <n v="71"/>
    <n v="158.94"/>
    <n v="71"/>
    <n v="159"/>
    <n v="706.5"/>
    <n v="62.878500000000003"/>
  </r>
  <r>
    <n v="647"/>
    <s v="Annalise Noore"/>
    <s v="Prod5"/>
    <m/>
    <d v="2024-12-29T00:00:00"/>
    <x v="2"/>
    <x v="643"/>
    <n v="12"/>
    <n v="3"/>
    <n v="326.94"/>
    <n v="389"/>
    <n v="326.94"/>
    <n v="390"/>
    <n v="327"/>
    <n v="4673.04"/>
    <n v="377.73739999999998"/>
  </r>
  <r>
    <n v="648"/>
    <s v="Cal Terrazzo"/>
    <m/>
    <s v="Laptop"/>
    <d v="2024-12-13T00:00:00"/>
    <x v="2"/>
    <x v="644"/>
    <n v="7"/>
    <n v="17"/>
    <n v="40.9"/>
    <n v="772"/>
    <n v="40.9"/>
    <n v="773"/>
    <n v="41"/>
    <n v="5404.91"/>
    <n v="640.86789999999996"/>
  </r>
  <r>
    <n v="649"/>
    <s v="Sabine Wooster"/>
    <s v="Prod5"/>
    <s v="Microwave Oven"/>
    <d v="2025-01-03T00:00:00"/>
    <x v="0"/>
    <x v="645"/>
    <n v="5"/>
    <n v="5"/>
    <n v="304.86"/>
    <n v="480"/>
    <n v="304.86"/>
    <n v="480"/>
    <n v="305"/>
    <n v="2399.6"/>
    <n v="455.92399999999998"/>
  </r>
  <r>
    <n v="650"/>
    <s v="Rabbi Greeves"/>
    <s v="Prod4"/>
    <s v="Smartphone"/>
    <d v="2024-12-21T00:00:00"/>
    <x v="2"/>
    <x v="646"/>
    <n v="5"/>
    <n v="20"/>
    <n v="369.06"/>
    <n v="867"/>
    <n v="369.06"/>
    <n v="868"/>
    <n v="370"/>
    <n v="4336"/>
    <n v="693.7600000000001"/>
  </r>
  <r>
    <n v="651"/>
    <s v="Osbert Condit"/>
    <s v="Prod4"/>
    <s v="Winter Jacket"/>
    <d v="2025-01-14T00:00:00"/>
    <x v="2"/>
    <x v="647"/>
    <n v="5"/>
    <n v="4"/>
    <n v="492.5"/>
    <n v="180"/>
    <n v="492.5"/>
    <n v="181"/>
    <n v="493"/>
    <n v="902.4"/>
    <n v="173.26079999999999"/>
  </r>
  <r>
    <n v="652"/>
    <s v="Rozalin Sempill"/>
    <s v="Prod2"/>
    <s v="Smartphone"/>
    <d v="2024-12-14T00:00:00"/>
    <x v="2"/>
    <x v="648"/>
    <n v="14"/>
    <n v="9"/>
    <n v="295.72000000000003"/>
    <n v="882"/>
    <n v="295.72000000000003"/>
    <n v="882"/>
    <n v="296"/>
    <n v="12346.32"/>
    <n v="802.51080000000002"/>
  </r>
  <r>
    <n v="653"/>
    <s v="Jeniece Hempel"/>
    <m/>
    <m/>
    <d v="2025-01-13T00:00:00"/>
    <x v="0"/>
    <x v="649"/>
    <n v="2"/>
    <n v="1"/>
    <n v="87.43"/>
    <n v="77"/>
    <n v="87.43"/>
    <n v="77"/>
    <n v="88"/>
    <n v="153.08000000000001"/>
    <n v="75.774600000000007"/>
  </r>
  <r>
    <n v="654"/>
    <s v="Bartholomew Gibard"/>
    <s v="Prod2"/>
    <s v="Smartphone"/>
    <d v="2024-12-25T00:00:00"/>
    <x v="2"/>
    <x v="650"/>
    <n v="2"/>
    <n v="11"/>
    <n v="94.92"/>
    <n v="942"/>
    <n v="94.92"/>
    <n v="943"/>
    <n v="95"/>
    <n v="1884.32"/>
    <n v="838.52239999999995"/>
  </r>
  <r>
    <n v="655"/>
    <s v="Cindelyn Goldwater"/>
    <s v="Prod5"/>
    <s v="Office Chair"/>
    <d v="2024-12-12T00:00:00"/>
    <x v="2"/>
    <x v="651"/>
    <n v="15"/>
    <n v="9"/>
    <n v="222.52"/>
    <n v="558"/>
    <n v="222.52"/>
    <n v="559"/>
    <n v="223"/>
    <n v="8371.5"/>
    <n v="507.87100000000004"/>
  </r>
  <r>
    <n v="656"/>
    <s v="Carlota Orrell"/>
    <s v="Prod3"/>
    <s v="Office Chair"/>
    <d v="2024-12-29T00:00:00"/>
    <x v="2"/>
    <x v="652"/>
    <n v="8"/>
    <n v="11"/>
    <n v="283.24"/>
    <n v="723"/>
    <n v="283.24"/>
    <n v="724"/>
    <n v="284"/>
    <n v="5785.76"/>
    <n v="643.66579999999999"/>
  </r>
  <r>
    <n v="657"/>
    <s v="Ozzie Haresign"/>
    <m/>
    <s v="Laptop"/>
    <d v="2024-12-28T00:00:00"/>
    <x v="2"/>
    <x v="653"/>
    <n v="2"/>
    <n v="3"/>
    <n v="445.49"/>
    <n v="308"/>
    <n v="445.49"/>
    <n v="309"/>
    <n v="446"/>
    <n v="616.91999999999996"/>
    <n v="299.20619999999997"/>
  </r>
  <r>
    <n v="658"/>
    <s v="Aylmer Fardy"/>
    <s v="Prod5"/>
    <s v="Winter Jacket"/>
    <d v="2024-12-15T00:00:00"/>
    <x v="2"/>
    <x v="654"/>
    <n v="7"/>
    <n v="13"/>
    <n v="3.07"/>
    <n v="147"/>
    <n v="3.07"/>
    <n v="148"/>
    <n v="4"/>
    <n v="1030.82"/>
    <n v="128.11619999999999"/>
  </r>
  <r>
    <n v="659"/>
    <s v="Mariette Balfe"/>
    <s v="Prod3"/>
    <s v="Smartphone"/>
    <d v="2024-12-27T00:00:00"/>
    <x v="2"/>
    <x v="655"/>
    <n v="3"/>
    <n v="8"/>
    <n v="459.54"/>
    <n v="57"/>
    <n v="459.54"/>
    <n v="58"/>
    <n v="460"/>
    <n v="172.2"/>
    <n v="52.808"/>
  </r>
  <r>
    <n v="660"/>
    <s v="Danella Karpenya"/>
    <s v="Prod1"/>
    <s v="Microwave Oven"/>
    <d v="2024-12-21T00:00:00"/>
    <x v="2"/>
    <x v="656"/>
    <n v="11"/>
    <n v="13"/>
    <n v="341.5"/>
    <n v="376"/>
    <n v="341.5"/>
    <n v="377"/>
    <n v="342"/>
    <n v="4139.41"/>
    <n v="327.3897"/>
  </r>
  <r>
    <n v="661"/>
    <s v="Rosa Shawe"/>
    <s v="Prod3"/>
    <s v="Winter Jacket"/>
    <d v="2024-12-09T00:00:00"/>
    <x v="2"/>
    <x v="657"/>
    <n v="5"/>
    <n v="17"/>
    <n v="96.83"/>
    <n v="339"/>
    <n v="96.83"/>
    <n v="340"/>
    <n v="97"/>
    <n v="1696.25"/>
    <n v="281.57749999999999"/>
  </r>
  <r>
    <n v="662"/>
    <s v="Nicoline Giamelli"/>
    <s v="Prod3"/>
    <m/>
    <d v="2024-12-22T00:00:00"/>
    <x v="0"/>
    <x v="658"/>
    <n v="1"/>
    <n v="9"/>
    <n v="446.85"/>
    <n v="745"/>
    <n v="446.85"/>
    <n v="745"/>
    <n v="447"/>
    <n v="744.8"/>
    <n v="677.76800000000003"/>
  </r>
  <r>
    <n v="663"/>
    <s v="Curran Tenny"/>
    <s v="Prod5"/>
    <s v="Smartphone"/>
    <d v="2024-12-03T00:00:00"/>
    <x v="2"/>
    <x v="659"/>
    <n v="14"/>
    <n v="20"/>
    <n v="368.4"/>
    <n v="706"/>
    <n v="368.4"/>
    <n v="706"/>
    <n v="369"/>
    <n v="9879.5199999999986"/>
    <n v="564.54399999999998"/>
  </r>
  <r>
    <n v="664"/>
    <s v="Jacquetta Cowperthwaite"/>
    <s v="Prod5"/>
    <s v="Microwave Oven"/>
    <d v="2025-01-09T00:00:00"/>
    <x v="2"/>
    <x v="49"/>
    <n v="13"/>
    <n v="12"/>
    <n v="116.76"/>
    <n v="330"/>
    <n v="116.76"/>
    <n v="330"/>
    <n v="117"/>
    <n v="4284.54"/>
    <n v="290.03039999999999"/>
  </r>
  <r>
    <n v="665"/>
    <s v="Ruby Roze"/>
    <s v="Prod3"/>
    <s v="Winter Jacket"/>
    <d v="2024-12-01T00:00:00"/>
    <x v="2"/>
    <x v="660"/>
    <n v="2"/>
    <n v="8"/>
    <n v="425.58"/>
    <n v="614"/>
    <n v="425.58"/>
    <n v="615"/>
    <n v="426"/>
    <n v="1228.06"/>
    <n v="564.9076"/>
  </r>
  <r>
    <n v="666"/>
    <s v="Latisha Scamerdine"/>
    <s v="Prod1"/>
    <s v="Laptop"/>
    <d v="2024-12-11T00:00:00"/>
    <x v="1"/>
    <x v="661"/>
    <n v="13"/>
    <n v="10"/>
    <n v="266.19"/>
    <n v="752"/>
    <n v="266.19"/>
    <n v="752"/>
    <n v="267"/>
    <n v="9774.83"/>
    <n v="676.71899999999994"/>
  </r>
  <r>
    <n v="667"/>
    <s v="Torin Bartolomeotti"/>
    <s v="Prod2"/>
    <s v="Winter Jacket"/>
    <d v="2025-01-07T00:00:00"/>
    <x v="2"/>
    <x v="662"/>
    <n v="12"/>
    <n v="20"/>
    <n v="430.16"/>
    <n v="924"/>
    <n v="430.16"/>
    <n v="924"/>
    <n v="431"/>
    <n v="11084.880000000001"/>
    <n v="738.99200000000008"/>
  </r>
  <r>
    <n v="668"/>
    <s v="Jayne Mewhirter"/>
    <s v="Prod3"/>
    <s v="Microwave Oven"/>
    <d v="2024-12-01T00:00:00"/>
    <x v="2"/>
    <x v="663"/>
    <n v="14"/>
    <n v="20"/>
    <n v="304.47000000000003"/>
    <n v="503"/>
    <n v="304.47000000000003"/>
    <n v="504"/>
    <n v="305"/>
    <n v="7048.58"/>
    <n v="402.77600000000007"/>
  </r>
  <r>
    <n v="669"/>
    <s v="Manfred Danne"/>
    <s v="Prod4"/>
    <s v="Smartphone"/>
    <d v="2025-01-11T00:00:00"/>
    <x v="2"/>
    <x v="664"/>
    <n v="4"/>
    <n v="19"/>
    <n v="134.69"/>
    <n v="601"/>
    <n v="134.69"/>
    <n v="601"/>
    <n v="135"/>
    <n v="2403.8000000000002"/>
    <n v="486.76950000000005"/>
  </r>
  <r>
    <n v="670"/>
    <s v="Lani Addekin"/>
    <s v="Prod5"/>
    <s v="Office Chair"/>
    <d v="2024-12-21T00:00:00"/>
    <x v="2"/>
    <x v="665"/>
    <n v="4"/>
    <n v="10"/>
    <n v="90.17"/>
    <n v="111"/>
    <n v="90.17"/>
    <n v="111"/>
    <n v="91"/>
    <n v="443.56"/>
    <n v="99.801000000000002"/>
  </r>
  <r>
    <n v="671"/>
    <s v="Roderic Avraham"/>
    <s v="Prod4"/>
    <s v="Office Chair"/>
    <d v="2024-12-25T00:00:00"/>
    <x v="2"/>
    <x v="666"/>
    <n v="2"/>
    <n v="11"/>
    <n v="12.74"/>
    <n v="348"/>
    <n v="12.74"/>
    <n v="348"/>
    <n v="13"/>
    <n v="695.6"/>
    <n v="309.54200000000003"/>
  </r>
  <r>
    <n v="672"/>
    <s v="Atlante Vedntyev"/>
    <s v="Prod4"/>
    <s v="Microwave Oven"/>
    <d v="2025-01-03T00:00:00"/>
    <x v="2"/>
    <x v="667"/>
    <n v="14"/>
    <n v="9"/>
    <n v="334"/>
    <n v="847"/>
    <n v="334"/>
    <n v="847"/>
    <n v="334"/>
    <n v="11852.12"/>
    <n v="770.38780000000008"/>
  </r>
  <r>
    <n v="673"/>
    <s v="Waverly Howroyd"/>
    <s v="Prod4"/>
    <s v="Smartphone"/>
    <d v="2024-12-17T00:00:00"/>
    <x v="1"/>
    <x v="668"/>
    <n v="4"/>
    <n v="18"/>
    <n v="346.2"/>
    <n v="410"/>
    <n v="346.2"/>
    <n v="411"/>
    <n v="347"/>
    <n v="1640.88"/>
    <n v="336.38040000000007"/>
  </r>
  <r>
    <n v="674"/>
    <s v="Fitz Loftin"/>
    <s v="Prod1"/>
    <s v="Winter Jacket"/>
    <d v="2024-12-02T00:00:00"/>
    <x v="3"/>
    <x v="669"/>
    <n v="1"/>
    <n v="8"/>
    <n v="175.78"/>
    <n v="299"/>
    <n v="175.78"/>
    <n v="299"/>
    <n v="176"/>
    <n v="298.85000000000002"/>
    <n v="274.94200000000001"/>
  </r>
  <r>
    <n v="675"/>
    <s v="Christina Humes"/>
    <s v="Prod5"/>
    <s v="Microwave Oven"/>
    <d v="2025-01-14T00:00:00"/>
    <x v="2"/>
    <x v="670"/>
    <n v="11"/>
    <n v="9"/>
    <n v="197.48"/>
    <n v="454"/>
    <n v="197.48"/>
    <n v="454"/>
    <n v="198"/>
    <n v="4991.6900000000005"/>
    <n v="412.94890000000004"/>
  </r>
  <r>
    <n v="676"/>
    <s v="Ozzy Gowans"/>
    <s v="Prod4"/>
    <s v="Office Chair"/>
    <d v="2024-12-20T00:00:00"/>
    <x v="2"/>
    <x v="671"/>
    <n v="10"/>
    <n v="6"/>
    <n v="343.77"/>
    <n v="468"/>
    <n v="343.77"/>
    <n v="468"/>
    <n v="344"/>
    <n v="4677.7999999999993"/>
    <n v="439.71319999999997"/>
  </r>
  <r>
    <n v="677"/>
    <s v="Gray Blanchette"/>
    <s v="Prod2"/>
    <s v="Microwave Oven"/>
    <d v="2024-12-02T00:00:00"/>
    <x v="4"/>
    <x v="672"/>
    <n v="13"/>
    <n v="15"/>
    <n v="358.96"/>
    <n v="858"/>
    <n v="358.96"/>
    <n v="859"/>
    <n v="359"/>
    <n v="11155.82"/>
    <n v="729.41899999999998"/>
  </r>
  <r>
    <n v="678"/>
    <s v="Jeramie Boards"/>
    <m/>
    <s v="Microwave Oven"/>
    <d v="2025-01-08T00:00:00"/>
    <x v="0"/>
    <x v="673"/>
    <n v="7"/>
    <n v="3"/>
    <n v="260.93"/>
    <n v="413"/>
    <n v="260.93"/>
    <n v="413"/>
    <n v="261"/>
    <n v="2888.9"/>
    <n v="400.31899999999996"/>
  </r>
  <r>
    <n v="679"/>
    <s v="Goran Chansonnau"/>
    <s v="Prod3"/>
    <s v="Winter Jacket"/>
    <d v="2024-12-27T00:00:00"/>
    <x v="2"/>
    <x v="674"/>
    <n v="9"/>
    <n v="18"/>
    <n v="6.75"/>
    <n v="267"/>
    <n v="6.75"/>
    <n v="268"/>
    <n v="7"/>
    <n v="2406.42"/>
    <n v="219.25160000000002"/>
  </r>
  <r>
    <n v="680"/>
    <s v="Rorie Fogt"/>
    <s v="Prod1"/>
    <s v="Winter Jacket"/>
    <d v="2025-01-12T00:00:00"/>
    <x v="3"/>
    <x v="675"/>
    <n v="3"/>
    <n v="10"/>
    <n v="274.37"/>
    <n v="768"/>
    <n v="274.37"/>
    <n v="769"/>
    <n v="275"/>
    <n v="2305.41"/>
    <n v="691.62300000000005"/>
  </r>
  <r>
    <n v="681"/>
    <s v="Anabal Bute"/>
    <s v="Prod4"/>
    <s v="Microwave Oven"/>
    <d v="2024-12-05T00:00:00"/>
    <x v="3"/>
    <x v="676"/>
    <n v="10"/>
    <n v="12"/>
    <n v="24.65"/>
    <n v="385"/>
    <n v="24.65"/>
    <n v="385"/>
    <n v="25"/>
    <n v="3845.2999999999997"/>
    <n v="338.38639999999998"/>
  </r>
  <r>
    <n v="682"/>
    <s v="Georgie Ruff"/>
    <s v="Prod4"/>
    <s v="Winter Jacket"/>
    <d v="2024-12-01T00:00:00"/>
    <x v="0"/>
    <x v="677"/>
    <n v="3"/>
    <n v="10"/>
    <n v="69.52"/>
    <n v="154"/>
    <n v="69.52"/>
    <n v="155"/>
    <n v="70"/>
    <n v="462.03"/>
    <n v="138.60900000000001"/>
  </r>
  <r>
    <n v="683"/>
    <s v="Fay Coventry"/>
    <s v="Prod1"/>
    <s v="Microwave Oven"/>
    <d v="2025-01-12T00:00:00"/>
    <x v="2"/>
    <x v="678"/>
    <n v="9"/>
    <n v="12"/>
    <n v="126.89"/>
    <n v="926"/>
    <n v="126.89"/>
    <n v="927"/>
    <n v="127"/>
    <n v="8334.630000000001"/>
    <n v="814.94159999999999"/>
  </r>
  <r>
    <n v="684"/>
    <s v="Darla Bartolozzi"/>
    <s v="Prod3"/>
    <s v="Laptop"/>
    <d v="2025-01-04T00:00:00"/>
    <x v="2"/>
    <x v="679"/>
    <n v="4"/>
    <n v="6"/>
    <n v="438.02"/>
    <n v="741"/>
    <n v="438.02"/>
    <n v="741"/>
    <n v="439"/>
    <n v="2963.64"/>
    <n v="696.45539999999994"/>
  </r>
  <r>
    <n v="685"/>
    <s v="Seumas Grave"/>
    <s v="Prod1"/>
    <s v="Microwave Oven"/>
    <d v="2024-12-27T00:00:00"/>
    <x v="2"/>
    <x v="680"/>
    <n v="13"/>
    <n v="18"/>
    <n v="182.1"/>
    <n v="594"/>
    <n v="182.1"/>
    <n v="595"/>
    <n v="183"/>
    <n v="7724.08"/>
    <n v="487.21120000000002"/>
  </r>
  <r>
    <n v="686"/>
    <s v="Murial Groundwater"/>
    <m/>
    <s v="Winter Jacket"/>
    <d v="2024-12-27T00:00:00"/>
    <x v="2"/>
    <x v="681"/>
    <n v="9"/>
    <n v="1"/>
    <n v="116.29"/>
    <n v="874"/>
    <n v="116.29"/>
    <n v="874"/>
    <n v="117"/>
    <n v="7864.47"/>
    <n v="865.09170000000006"/>
  </r>
  <r>
    <n v="687"/>
    <s v="Rurik Betonia"/>
    <s v="Prod5"/>
    <s v="Office Chair"/>
    <d v="2024-12-22T00:00:00"/>
    <x v="2"/>
    <x v="682"/>
    <n v="1"/>
    <n v="13"/>
    <n v="446.09"/>
    <n v="356"/>
    <n v="446.09"/>
    <n v="357"/>
    <n v="447"/>
    <n v="356.29"/>
    <n v="309.97230000000002"/>
  </r>
  <r>
    <n v="688"/>
    <s v="Gussie Losselyong"/>
    <s v="Prod1"/>
    <s v="Winter Jacket"/>
    <d v="2025-01-16T00:00:00"/>
    <x v="2"/>
    <x v="683"/>
    <n v="11"/>
    <n v="0"/>
    <n v="128.9"/>
    <n v="734"/>
    <n v="128.9"/>
    <n v="735"/>
    <n v="129"/>
    <n v="8076.2000000000007"/>
    <n v="734.2"/>
  </r>
  <r>
    <n v="689"/>
    <s v="Mayor Swansbury"/>
    <s v="Prod4"/>
    <s v="Winter Jacket"/>
    <d v="2024-12-16T00:00:00"/>
    <x v="2"/>
    <x v="684"/>
    <n v="5"/>
    <n v="7"/>
    <n v="284.77999999999997"/>
    <n v="729"/>
    <n v="284.77999999999997"/>
    <n v="730"/>
    <n v="285"/>
    <n v="3645.7"/>
    <n v="678.10019999999997"/>
  </r>
  <r>
    <n v="690"/>
    <s v="Michaella Hallan"/>
    <s v="Prod4"/>
    <m/>
    <d v="2024-12-28T00:00:00"/>
    <x v="0"/>
    <x v="449"/>
    <n v="1"/>
    <n v="4"/>
    <n v="418.95"/>
    <n v="558"/>
    <n v="418.95"/>
    <n v="559"/>
    <n v="419"/>
    <n v="558.09"/>
    <n v="535.76639999999998"/>
  </r>
  <r>
    <n v="691"/>
    <s v="Colene Seyffert"/>
    <s v="Prod5"/>
    <s v="Winter Jacket"/>
    <d v="2025-01-10T00:00:00"/>
    <x v="0"/>
    <x v="685"/>
    <n v="10"/>
    <n v="19"/>
    <n v="82.58"/>
    <n v="18"/>
    <n v="82.58"/>
    <n v="18"/>
    <n v="83"/>
    <n v="177.89999999999998"/>
    <n v="14.4099"/>
  </r>
  <r>
    <n v="692"/>
    <s v="Hayyim Thrower"/>
    <s v="Prod1"/>
    <m/>
    <d v="2025-01-09T00:00:00"/>
    <x v="2"/>
    <x v="686"/>
    <n v="6"/>
    <n v="13"/>
    <n v="84.7"/>
    <n v="310"/>
    <n v="84.7"/>
    <n v="310"/>
    <n v="85"/>
    <n v="1857.96"/>
    <n v="269.4042"/>
  </r>
  <r>
    <n v="693"/>
    <s v="Charmane McGowran"/>
    <s v="Prod1"/>
    <s v="Smartphone"/>
    <d v="2024-12-02T00:00:00"/>
    <x v="2"/>
    <x v="687"/>
    <n v="12"/>
    <n v="0"/>
    <n v="168.66"/>
    <n v="621"/>
    <n v="168.66"/>
    <n v="622"/>
    <n v="169"/>
    <n v="7456.32"/>
    <n v="621.36"/>
  </r>
  <r>
    <n v="694"/>
    <s v="Jodi Turmel"/>
    <s v="Prod3"/>
    <s v="Laptop"/>
    <d v="2025-01-15T00:00:00"/>
    <x v="2"/>
    <x v="688"/>
    <n v="11"/>
    <n v="6"/>
    <n v="256.56"/>
    <n v="167"/>
    <n v="256.56"/>
    <n v="167"/>
    <n v="257"/>
    <n v="1835.79"/>
    <n v="156.87659999999997"/>
  </r>
  <r>
    <n v="695"/>
    <s v="Caren Knee"/>
    <s v="Prod3"/>
    <s v="Smartphone"/>
    <d v="2024-12-02T00:00:00"/>
    <x v="2"/>
    <x v="689"/>
    <n v="14"/>
    <n v="17"/>
    <n v="142.77000000000001"/>
    <n v="467"/>
    <n v="142.77000000000001"/>
    <n v="467"/>
    <n v="143"/>
    <n v="6533.0999999999995"/>
    <n v="387.31949999999995"/>
  </r>
  <r>
    <n v="696"/>
    <s v="Ericka Sinnett"/>
    <s v="Prod5"/>
    <s v="Office Chair"/>
    <d v="2024-12-06T00:00:00"/>
    <x v="1"/>
    <x v="690"/>
    <n v="13"/>
    <n v="3"/>
    <n v="361.36"/>
    <n v="499"/>
    <n v="361.36"/>
    <n v="499"/>
    <n v="362"/>
    <n v="6484.1399999999994"/>
    <n v="483.81659999999994"/>
  </r>
  <r>
    <n v="697"/>
    <s v="Bernarr Illingsworth"/>
    <m/>
    <s v="Microwave Oven"/>
    <d v="2024-12-01T00:00:00"/>
    <x v="2"/>
    <x v="691"/>
    <n v="7"/>
    <n v="3"/>
    <n v="457.28"/>
    <n v="233"/>
    <n v="457.28"/>
    <n v="233"/>
    <n v="458"/>
    <n v="1627.78"/>
    <n v="225.56379999999999"/>
  </r>
  <r>
    <n v="698"/>
    <s v="Junette Stirman"/>
    <s v="Prod4"/>
    <s v="Laptop"/>
    <d v="2024-12-02T00:00:00"/>
    <x v="4"/>
    <x v="692"/>
    <n v="10"/>
    <n v="11"/>
    <n v="112.56"/>
    <n v="117"/>
    <n v="112.56"/>
    <n v="117"/>
    <n v="113"/>
    <n v="1168.4000000000001"/>
    <n v="103.9876"/>
  </r>
  <r>
    <n v="699"/>
    <s v="Clyde Harford"/>
    <s v="Prod5"/>
    <s v="Office Chair"/>
    <d v="2024-12-14T00:00:00"/>
    <x v="2"/>
    <x v="693"/>
    <n v="12"/>
    <n v="17"/>
    <n v="272.08999999999997"/>
    <n v="901"/>
    <n v="272.08999999999997"/>
    <n v="901"/>
    <n v="273"/>
    <n v="10810.44"/>
    <n v="747.72209999999995"/>
  </r>
  <r>
    <n v="700"/>
    <s v="Casey Bambrough"/>
    <s v="Prod3"/>
    <s v="Laptop"/>
    <d v="2024-12-30T00:00:00"/>
    <x v="2"/>
    <x v="694"/>
    <n v="12"/>
    <n v="7"/>
    <n v="44.55"/>
    <n v="410"/>
    <n v="44.55"/>
    <n v="411"/>
    <n v="45"/>
    <n v="4923.12"/>
    <n v="381.54179999999997"/>
  </r>
  <r>
    <n v="701"/>
    <s v="Auguste Corsham"/>
    <m/>
    <s v="Laptop"/>
    <d v="2024-12-22T00:00:00"/>
    <x v="0"/>
    <x v="695"/>
    <n v="14"/>
    <n v="2"/>
    <n v="88.83"/>
    <n v="207"/>
    <n v="88.83"/>
    <n v="207"/>
    <n v="89"/>
    <n v="2893.3799999999997"/>
    <n v="202.53659999999999"/>
  </r>
  <r>
    <n v="702"/>
    <s v="Norman MacGillreich"/>
    <m/>
    <s v="Office Chair"/>
    <d v="2024-12-03T00:00:00"/>
    <x v="2"/>
    <x v="696"/>
    <n v="7"/>
    <n v="17"/>
    <n v="309.08999999999997"/>
    <n v="955"/>
    <n v="309.08999999999997"/>
    <n v="956"/>
    <n v="310"/>
    <n v="6686.33"/>
    <n v="792.80769999999995"/>
  </r>
  <r>
    <n v="703"/>
    <s v="Burton Vallery"/>
    <s v="Prod3"/>
    <s v="Office Chair"/>
    <d v="2024-12-13T00:00:00"/>
    <x v="1"/>
    <x v="697"/>
    <n v="9"/>
    <n v="2"/>
    <n v="134.80000000000001"/>
    <n v="409"/>
    <n v="134.80000000000001"/>
    <n v="409"/>
    <n v="135"/>
    <n v="3679.83"/>
    <n v="400.69259999999997"/>
  </r>
  <r>
    <n v="704"/>
    <s v="Farlee McDuffy"/>
    <s v="Prod1"/>
    <s v="Smartphone"/>
    <d v="2025-01-15T00:00:00"/>
    <x v="2"/>
    <x v="698"/>
    <n v="2"/>
    <n v="3"/>
    <n v="445.5"/>
    <n v="298"/>
    <n v="445.5"/>
    <n v="298"/>
    <n v="446"/>
    <n v="595.5"/>
    <n v="288.8175"/>
  </r>
  <r>
    <n v="705"/>
    <s v="Tiffie Fallawe"/>
    <s v="Prod5"/>
    <s v="Winter Jacket"/>
    <d v="2025-01-02T00:00:00"/>
    <x v="0"/>
    <x v="699"/>
    <n v="12"/>
    <n v="17"/>
    <n v="73.62"/>
    <n v="821"/>
    <n v="73.62"/>
    <n v="821"/>
    <n v="74"/>
    <n v="9846.9600000000009"/>
    <n v="681.08140000000003"/>
  </r>
  <r>
    <n v="706"/>
    <s v="Sylvia Linwood"/>
    <s v="Prod3"/>
    <s v="Laptop"/>
    <d v="2024-12-17T00:00:00"/>
    <x v="4"/>
    <x v="700"/>
    <n v="3"/>
    <n v="5"/>
    <n v="0.09"/>
    <n v="730"/>
    <n v="0.09"/>
    <n v="730"/>
    <n v="1"/>
    <n v="2189.7599999999998"/>
    <n v="693.42399999999998"/>
  </r>
  <r>
    <n v="707"/>
    <s v="Anselm Doerrling"/>
    <s v="Prod4"/>
    <s v="Smartphone"/>
    <d v="2025-01-02T00:00:00"/>
    <x v="3"/>
    <x v="701"/>
    <n v="13"/>
    <n v="0"/>
    <n v="251.14"/>
    <n v="932"/>
    <n v="251.14"/>
    <n v="932"/>
    <n v="252"/>
    <n v="12113.529999999999"/>
    <n v="931.81"/>
  </r>
  <r>
    <n v="708"/>
    <s v="Immanuel Matous"/>
    <s v="Prod5"/>
    <s v="Winter Jacket"/>
    <d v="2024-12-17T00:00:00"/>
    <x v="4"/>
    <x v="702"/>
    <n v="14"/>
    <n v="9"/>
    <n v="333.21"/>
    <n v="664"/>
    <n v="333.21"/>
    <n v="664"/>
    <n v="334"/>
    <n v="9295.0199999999986"/>
    <n v="604.17629999999997"/>
  </r>
  <r>
    <n v="709"/>
    <s v="Mersey Jenney"/>
    <s v="Prod5"/>
    <s v="Office Chair"/>
    <d v="2025-01-18T00:00:00"/>
    <x v="2"/>
    <x v="703"/>
    <n v="5"/>
    <n v="19"/>
    <n v="182.03"/>
    <n v="902"/>
    <n v="182.03"/>
    <n v="902"/>
    <n v="183"/>
    <n v="4509.6499999999996"/>
    <n v="730.56330000000003"/>
  </r>
  <r>
    <n v="710"/>
    <s v="Henderson Barnard"/>
    <s v="Prod2"/>
    <s v="Microwave Oven"/>
    <d v="2024-12-21T00:00:00"/>
    <x v="2"/>
    <x v="704"/>
    <n v="5"/>
    <n v="5"/>
    <n v="147.75"/>
    <n v="707"/>
    <n v="147.75"/>
    <n v="707"/>
    <n v="148"/>
    <n v="3532.8500000000004"/>
    <n v="671.24149999999997"/>
  </r>
  <r>
    <n v="711"/>
    <s v="Lesley Duffer"/>
    <m/>
    <s v="Microwave Oven"/>
    <d v="2025-01-11T00:00:00"/>
    <x v="1"/>
    <x v="705"/>
    <n v="13"/>
    <n v="20"/>
    <n v="114.5"/>
    <n v="113"/>
    <n v="114.5"/>
    <n v="114"/>
    <n v="115"/>
    <n v="1473.03"/>
    <n v="90.64800000000001"/>
  </r>
  <r>
    <n v="712"/>
    <s v="Orly Applegate"/>
    <s v="Prod4"/>
    <s v="Winter Jacket"/>
    <d v="2025-01-03T00:00:00"/>
    <x v="2"/>
    <x v="706"/>
    <n v="12"/>
    <n v="6"/>
    <n v="305.88"/>
    <n v="670"/>
    <n v="305.88"/>
    <n v="671"/>
    <n v="306"/>
    <n v="8040.9600000000009"/>
    <n v="629.87519999999995"/>
  </r>
  <r>
    <n v="713"/>
    <s v="Jena Hayer"/>
    <s v="Prod2"/>
    <s v="Microwave Oven"/>
    <d v="2025-01-02T00:00:00"/>
    <x v="2"/>
    <x v="707"/>
    <n v="4"/>
    <n v="12"/>
    <n v="29.25"/>
    <n v="843"/>
    <n v="29.25"/>
    <n v="844"/>
    <n v="30"/>
    <n v="3372.88"/>
    <n v="742.03359999999998"/>
  </r>
  <r>
    <n v="714"/>
    <s v="Sashenka Brennand"/>
    <s v="Prod2"/>
    <s v="Smartphone"/>
    <d v="2025-01-15T00:00:00"/>
    <x v="2"/>
    <x v="708"/>
    <n v="15"/>
    <n v="18"/>
    <n v="339.01"/>
    <n v="385"/>
    <n v="339.01"/>
    <n v="386"/>
    <n v="340"/>
    <n v="5778.4500000000007"/>
    <n v="315.88860000000005"/>
  </r>
  <r>
    <n v="715"/>
    <s v="Andriana Dever"/>
    <s v="Prod5"/>
    <s v="Microwave Oven"/>
    <d v="2024-12-07T00:00:00"/>
    <x v="2"/>
    <x v="709"/>
    <n v="8"/>
    <n v="5"/>
    <n v="341.17"/>
    <n v="325"/>
    <n v="341.17"/>
    <n v="326"/>
    <n v="342"/>
    <n v="2602.4"/>
    <n v="309.03499999999997"/>
  </r>
  <r>
    <n v="716"/>
    <s v="Tiffanie Sutterby"/>
    <s v="Prod4"/>
    <s v="Office Chair"/>
    <d v="2024-12-05T00:00:00"/>
    <x v="2"/>
    <x v="710"/>
    <n v="11"/>
    <n v="1"/>
    <n v="273.7"/>
    <n v="588"/>
    <n v="273.7"/>
    <n v="589"/>
    <n v="274"/>
    <n v="6470.42"/>
    <n v="582.33780000000002"/>
  </r>
  <r>
    <n v="717"/>
    <s v="Tessa Mc Caghan"/>
    <m/>
    <s v="Laptop"/>
    <d v="2025-01-17T00:00:00"/>
    <x v="2"/>
    <x v="711"/>
    <n v="3"/>
    <n v="6"/>
    <n v="298.45"/>
    <n v="252"/>
    <n v="298.45"/>
    <n v="252"/>
    <n v="299"/>
    <n v="754.74"/>
    <n v="236.48519999999999"/>
  </r>
  <r>
    <n v="718"/>
    <s v="Raychel Karlolczak"/>
    <s v="Prod4"/>
    <s v="Laptop"/>
    <d v="2025-01-16T00:00:00"/>
    <x v="2"/>
    <x v="712"/>
    <n v="13"/>
    <n v="14"/>
    <n v="362.66"/>
    <n v="762"/>
    <n v="362.66"/>
    <n v="763"/>
    <n v="363"/>
    <n v="9906.52"/>
    <n v="655.35439999999994"/>
  </r>
  <r>
    <n v="719"/>
    <s v="Meghan Sellen"/>
    <s v="Prod2"/>
    <s v="Smartphone"/>
    <d v="2025-01-12T00:00:00"/>
    <x v="2"/>
    <x v="713"/>
    <n v="10"/>
    <n v="11"/>
    <n v="32.4"/>
    <n v="340"/>
    <n v="32.4"/>
    <n v="340"/>
    <n v="33"/>
    <n v="3396.8"/>
    <n v="302.3152"/>
  </r>
  <r>
    <n v="720"/>
    <s v="Justina Boullen"/>
    <m/>
    <s v="Microwave Oven"/>
    <d v="2024-12-15T00:00:00"/>
    <x v="2"/>
    <x v="714"/>
    <n v="3"/>
    <n v="1"/>
    <n v="100.02"/>
    <n v="972"/>
    <n v="100.02"/>
    <n v="972"/>
    <n v="101"/>
    <n v="2914.8"/>
    <n v="961.88400000000001"/>
  </r>
  <r>
    <n v="721"/>
    <s v="Shaun Asker"/>
    <s v="Prod5"/>
    <s v="Microwave Oven"/>
    <d v="2024-12-06T00:00:00"/>
    <x v="2"/>
    <x v="715"/>
    <n v="2"/>
    <n v="8"/>
    <n v="338.15"/>
    <n v="312"/>
    <n v="338.15"/>
    <n v="312"/>
    <n v="339"/>
    <n v="623.16"/>
    <n v="286.65359999999998"/>
  </r>
  <r>
    <n v="722"/>
    <s v="Dennie Plaid"/>
    <s v="Prod3"/>
    <s v="Office Chair"/>
    <d v="2024-12-05T00:00:00"/>
    <x v="2"/>
    <x v="716"/>
    <n v="5"/>
    <n v="14"/>
    <n v="69.150000000000006"/>
    <n v="704"/>
    <n v="69.150000000000006"/>
    <n v="705"/>
    <n v="70"/>
    <n v="3521.95"/>
    <n v="605.77539999999999"/>
  </r>
  <r>
    <n v="723"/>
    <s v="Pate Coomer"/>
    <m/>
    <s v="Winter Jacket"/>
    <d v="2025-01-10T00:00:00"/>
    <x v="1"/>
    <x v="717"/>
    <n v="5"/>
    <n v="7"/>
    <n v="82.02"/>
    <n v="481"/>
    <n v="82.02"/>
    <n v="481"/>
    <n v="83"/>
    <n v="2404.8500000000004"/>
    <n v="447.3021"/>
  </r>
  <r>
    <n v="724"/>
    <s v="Hershel Silverlock"/>
    <s v="Prod5"/>
    <s v="Winter Jacket"/>
    <d v="2024-12-11T00:00:00"/>
    <x v="2"/>
    <x v="718"/>
    <n v="8"/>
    <n v="11"/>
    <n v="311.02999999999997"/>
    <n v="963"/>
    <n v="311.02999999999997"/>
    <n v="963"/>
    <n v="312"/>
    <n v="7703.52"/>
    <n v="857.01660000000004"/>
  </r>
  <r>
    <n v="725"/>
    <s v="Mischa Dewdney"/>
    <s v="Prod5"/>
    <s v="Smartphone"/>
    <d v="2024-12-04T00:00:00"/>
    <x v="2"/>
    <x v="719"/>
    <n v="4"/>
    <n v="10"/>
    <n v="272.08"/>
    <n v="856"/>
    <n v="272.08"/>
    <n v="857"/>
    <n v="273"/>
    <n v="3425.72"/>
    <n v="770.78699999999992"/>
  </r>
  <r>
    <n v="726"/>
    <s v="Locke Millery"/>
    <s v="Prod4"/>
    <s v="Smartphone"/>
    <d v="2024-12-10T00:00:00"/>
    <x v="2"/>
    <x v="720"/>
    <n v="15"/>
    <n v="17"/>
    <n v="485.02"/>
    <n v="868"/>
    <n v="485.02"/>
    <n v="869"/>
    <n v="486"/>
    <n v="13020.15"/>
    <n v="720.4482999999999"/>
  </r>
  <r>
    <n v="727"/>
    <s v="Ronni Mouatt"/>
    <s v="Prod1"/>
    <s v="Microwave Oven"/>
    <d v="2024-12-12T00:00:00"/>
    <x v="2"/>
    <x v="721"/>
    <n v="4"/>
    <n v="2"/>
    <n v="347.7"/>
    <n v="385"/>
    <n v="347.7"/>
    <n v="386"/>
    <n v="348"/>
    <n v="1540.68"/>
    <n v="377.46660000000003"/>
  </r>
  <r>
    <n v="728"/>
    <s v="Teddie Quinsee"/>
    <s v="Prod2"/>
    <s v="Smartphone"/>
    <d v="2025-01-08T00:00:00"/>
    <x v="1"/>
    <x v="722"/>
    <n v="1"/>
    <n v="6"/>
    <n v="431.12"/>
    <n v="29"/>
    <n v="431.12"/>
    <n v="29"/>
    <n v="432"/>
    <n v="28.65"/>
    <n v="26.930999999999997"/>
  </r>
  <r>
    <n v="729"/>
    <s v="Morse Horsey"/>
    <s v="Prod5"/>
    <s v="Microwave Oven"/>
    <d v="2024-12-04T00:00:00"/>
    <x v="0"/>
    <x v="723"/>
    <n v="2"/>
    <n v="14"/>
    <n v="105.01"/>
    <n v="643"/>
    <n v="105.01"/>
    <n v="644"/>
    <n v="106"/>
    <n v="1286.94"/>
    <n v="553.38419999999996"/>
  </r>
  <r>
    <n v="730"/>
    <s v="Zoe Baythrop"/>
    <s v="Prod5"/>
    <s v="Winter Jacket"/>
    <d v="2025-01-17T00:00:00"/>
    <x v="4"/>
    <x v="724"/>
    <n v="1"/>
    <n v="19"/>
    <n v="43.14"/>
    <n v="111"/>
    <n v="43.14"/>
    <n v="111"/>
    <n v="44"/>
    <n v="110.7"/>
    <n v="89.667000000000002"/>
  </r>
  <r>
    <n v="731"/>
    <s v="Latrina Lydiate"/>
    <m/>
    <m/>
    <d v="2025-01-08T00:00:00"/>
    <x v="3"/>
    <x v="725"/>
    <n v="13"/>
    <n v="6"/>
    <n v="20.68"/>
    <n v="321"/>
    <n v="20.68"/>
    <n v="321"/>
    <n v="21"/>
    <n v="4167.1500000000005"/>
    <n v="301.31700000000001"/>
  </r>
  <r>
    <n v="732"/>
    <s v="Dory Charker"/>
    <s v="Prod2"/>
    <s v="Smartphone"/>
    <d v="2024-12-15T00:00:00"/>
    <x v="2"/>
    <x v="726"/>
    <n v="15"/>
    <n v="10"/>
    <n v="415.91"/>
    <n v="334"/>
    <n v="415.91"/>
    <n v="334"/>
    <n v="416"/>
    <n v="5004.75"/>
    <n v="300.28499999999997"/>
  </r>
  <r>
    <n v="733"/>
    <s v="Bel Makepeace"/>
    <s v="Prod1"/>
    <s v="Winter Jacket"/>
    <d v="2024-12-25T00:00:00"/>
    <x v="2"/>
    <x v="727"/>
    <n v="1"/>
    <n v="13"/>
    <n v="93.86"/>
    <n v="886"/>
    <n v="93.86"/>
    <n v="887"/>
    <n v="94"/>
    <n v="886.12"/>
    <n v="770.92439999999999"/>
  </r>
  <r>
    <n v="734"/>
    <s v="Phylis Ciotti"/>
    <s v="Prod5"/>
    <s v="Laptop"/>
    <d v="2024-12-28T00:00:00"/>
    <x v="2"/>
    <x v="728"/>
    <n v="14"/>
    <n v="1"/>
    <n v="321.18"/>
    <n v="274"/>
    <n v="321.18"/>
    <n v="274"/>
    <n v="322"/>
    <n v="3833.2000000000003"/>
    <n v="271.06200000000001"/>
  </r>
  <r>
    <n v="735"/>
    <s v="Cristi Ewbanck"/>
    <s v="Prod1"/>
    <m/>
    <d v="2025-01-19T00:00:00"/>
    <x v="0"/>
    <x v="729"/>
    <n v="1"/>
    <n v="17"/>
    <n v="378.26"/>
    <n v="860"/>
    <n v="378.26"/>
    <n v="861"/>
    <n v="379"/>
    <n v="860.49"/>
    <n v="714.20669999999996"/>
  </r>
  <r>
    <n v="736"/>
    <s v="Coreen Symcock"/>
    <s v="Prod2"/>
    <m/>
    <d v="2024-12-30T00:00:00"/>
    <x v="2"/>
    <x v="730"/>
    <n v="15"/>
    <n v="8"/>
    <n v="73.44"/>
    <n v="55"/>
    <n v="73.44"/>
    <n v="56"/>
    <n v="74"/>
    <n v="827.55000000000007"/>
    <n v="50.756400000000006"/>
  </r>
  <r>
    <n v="737"/>
    <s v="Jayne Hapgood"/>
    <s v="Prod3"/>
    <s v="Smartphone"/>
    <d v="2024-12-20T00:00:00"/>
    <x v="3"/>
    <x v="731"/>
    <n v="7"/>
    <n v="8"/>
    <n v="65.91"/>
    <n v="721"/>
    <n v="65.91"/>
    <n v="721"/>
    <n v="66"/>
    <n v="5044.6899999999996"/>
    <n v="663.01639999999998"/>
  </r>
  <r>
    <n v="738"/>
    <s v="Tynan Donnersberg"/>
    <m/>
    <s v="Office Chair"/>
    <d v="2025-01-17T00:00:00"/>
    <x v="2"/>
    <x v="732"/>
    <n v="5"/>
    <n v="11"/>
    <n v="492.38"/>
    <n v="682"/>
    <n v="492.38"/>
    <n v="683"/>
    <n v="493"/>
    <n v="3412.45"/>
    <n v="607.41610000000003"/>
  </r>
  <r>
    <n v="739"/>
    <s v="Renado Richter"/>
    <s v="Prod5"/>
    <s v="Office Chair"/>
    <d v="2025-01-16T00:00:00"/>
    <x v="2"/>
    <x v="733"/>
    <n v="8"/>
    <n v="9"/>
    <n v="109.67"/>
    <n v="869"/>
    <n v="109.67"/>
    <n v="869"/>
    <n v="110"/>
    <n v="6950"/>
    <n v="790.5625"/>
  </r>
  <r>
    <n v="740"/>
    <s v="Michal Bafford"/>
    <s v="Prod5"/>
    <m/>
    <d v="2025-01-09T00:00:00"/>
    <x v="2"/>
    <x v="734"/>
    <n v="8"/>
    <n v="12"/>
    <n v="499.05"/>
    <n v="532"/>
    <n v="499.05"/>
    <n v="532"/>
    <n v="500"/>
    <n v="4254"/>
    <n v="467.94"/>
  </r>
  <r>
    <n v="741"/>
    <s v="Maegan Lannen"/>
    <s v="Prod4"/>
    <s v="Laptop"/>
    <d v="2025-01-08T00:00:00"/>
    <x v="2"/>
    <x v="735"/>
    <n v="13"/>
    <n v="8"/>
    <n v="393.98"/>
    <n v="97"/>
    <n v="393.98"/>
    <n v="97"/>
    <n v="394"/>
    <n v="1256.71"/>
    <n v="88.936400000000006"/>
  </r>
  <r>
    <n v="742"/>
    <s v="Carlota Verey"/>
    <s v="Prod1"/>
    <s v="Smartphone"/>
    <d v="2025-01-09T00:00:00"/>
    <x v="2"/>
    <x v="736"/>
    <n v="4"/>
    <n v="1"/>
    <n v="339.21"/>
    <n v="225"/>
    <n v="339.21"/>
    <n v="226"/>
    <n v="340"/>
    <n v="900.68"/>
    <n v="222.91829999999999"/>
  </r>
  <r>
    <n v="743"/>
    <s v="Gino Sorey"/>
    <s v="Prod2"/>
    <s v="Laptop"/>
    <d v="2025-01-18T00:00:00"/>
    <x v="1"/>
    <x v="737"/>
    <n v="8"/>
    <n v="11"/>
    <n v="60.03"/>
    <n v="728"/>
    <n v="60.03"/>
    <n v="729"/>
    <n v="61"/>
    <n v="5827.6"/>
    <n v="648.32050000000004"/>
  </r>
  <r>
    <n v="744"/>
    <s v="Rachele Toop"/>
    <s v="Prod3"/>
    <s v="Smartphone"/>
    <d v="2024-12-20T00:00:00"/>
    <x v="4"/>
    <x v="738"/>
    <n v="6"/>
    <n v="19"/>
    <n v="383.03"/>
    <n v="669"/>
    <n v="383.03"/>
    <n v="669"/>
    <n v="384"/>
    <n v="4012.74"/>
    <n v="541.71990000000005"/>
  </r>
  <r>
    <n v="745"/>
    <s v="Ethelred Beazley"/>
    <s v="Prod4"/>
    <s v="Winter Jacket"/>
    <d v="2025-01-01T00:00:00"/>
    <x v="2"/>
    <x v="739"/>
    <n v="9"/>
    <n v="12"/>
    <n v="77.62"/>
    <n v="407"/>
    <n v="77.62"/>
    <n v="408"/>
    <n v="78"/>
    <n v="3667.0499999999997"/>
    <n v="358.55599999999998"/>
  </r>
  <r>
    <n v="746"/>
    <s v="Dulcinea Quartly"/>
    <s v="Prod4"/>
    <s v="Laptop"/>
    <d v="2024-12-29T00:00:00"/>
    <x v="2"/>
    <x v="740"/>
    <n v="9"/>
    <n v="6"/>
    <n v="52.55"/>
    <n v="329"/>
    <n v="52.55"/>
    <n v="330"/>
    <n v="53"/>
    <n v="2961.81"/>
    <n v="309.34459999999996"/>
  </r>
  <r>
    <n v="747"/>
    <s v="Emelda Rosendahl"/>
    <s v="Prod2"/>
    <s v="Smartphone"/>
    <d v="2025-01-07T00:00:00"/>
    <x v="2"/>
    <x v="741"/>
    <n v="2"/>
    <n v="9"/>
    <n v="443.55"/>
    <n v="586"/>
    <n v="443.55"/>
    <n v="587"/>
    <n v="444"/>
    <n v="1172.94"/>
    <n v="533.68770000000006"/>
  </r>
  <r>
    <n v="748"/>
    <s v="Kalindi Scading"/>
    <s v="Prod5"/>
    <s v="Winter Jacket"/>
    <d v="2025-01-15T00:00:00"/>
    <x v="2"/>
    <x v="742"/>
    <n v="3"/>
    <n v="6"/>
    <n v="478.17"/>
    <n v="75"/>
    <n v="478.17"/>
    <n v="76"/>
    <n v="479"/>
    <n v="225.06"/>
    <n v="70.518799999999999"/>
  </r>
  <r>
    <n v="749"/>
    <s v="Roscoe Wadsworth"/>
    <s v="Prod1"/>
    <s v="Office Chair"/>
    <d v="2025-01-01T00:00:00"/>
    <x v="2"/>
    <x v="743"/>
    <n v="12"/>
    <n v="18"/>
    <n v="424.61"/>
    <n v="658"/>
    <n v="424.61"/>
    <n v="658"/>
    <n v="425"/>
    <n v="7892.16"/>
    <n v="539.29759999999999"/>
  </r>
  <r>
    <n v="750"/>
    <s v="Bartholomeo Mulqueen"/>
    <s v="Prod1"/>
    <s v="Winter Jacket"/>
    <d v="2024-12-30T00:00:00"/>
    <x v="2"/>
    <x v="744"/>
    <n v="8"/>
    <n v="6"/>
    <n v="164.26"/>
    <n v="684"/>
    <n v="164.26"/>
    <n v="685"/>
    <n v="165"/>
    <n v="5475.04"/>
    <n v="643.31719999999996"/>
  </r>
  <r>
    <n v="751"/>
    <s v="Inesita Worster"/>
    <s v="Prod1"/>
    <s v="Laptop"/>
    <d v="2025-01-19T00:00:00"/>
    <x v="2"/>
    <x v="745"/>
    <n v="1"/>
    <n v="11"/>
    <n v="370.04"/>
    <n v="998"/>
    <n v="370.04"/>
    <n v="998"/>
    <n v="371"/>
    <n v="997.99"/>
    <n v="888.21109999999999"/>
  </r>
  <r>
    <n v="752"/>
    <s v="Stephannie Yakuntsov"/>
    <m/>
    <s v="Laptop"/>
    <d v="2024-12-20T00:00:00"/>
    <x v="2"/>
    <x v="746"/>
    <n v="3"/>
    <n v="6"/>
    <n v="134.41"/>
    <n v="829"/>
    <n v="134.41"/>
    <n v="829"/>
    <n v="135"/>
    <n v="2486.31"/>
    <n v="779.04379999999992"/>
  </r>
  <r>
    <n v="753"/>
    <s v="Fidelio Corhard"/>
    <s v="Prod4"/>
    <m/>
    <d v="2025-01-18T00:00:00"/>
    <x v="2"/>
    <x v="747"/>
    <n v="15"/>
    <n v="13"/>
    <n v="237.11"/>
    <n v="452"/>
    <n v="237.11"/>
    <n v="452"/>
    <n v="238"/>
    <n v="6774"/>
    <n v="392.892"/>
  </r>
  <r>
    <n v="754"/>
    <s v="Mendie Drillingcourt"/>
    <s v="Prod1"/>
    <s v="Winter Jacket"/>
    <d v="2024-12-10T00:00:00"/>
    <x v="2"/>
    <x v="748"/>
    <n v="9"/>
    <n v="9"/>
    <n v="494.94"/>
    <n v="543"/>
    <n v="494.94"/>
    <n v="543"/>
    <n v="495"/>
    <n v="4886.4600000000009"/>
    <n v="494.07540000000006"/>
  </r>
  <r>
    <n v="755"/>
    <s v="De Noen"/>
    <s v="Prod4"/>
    <s v="Office Chair"/>
    <d v="2024-12-28T00:00:00"/>
    <x v="2"/>
    <x v="749"/>
    <n v="3"/>
    <n v="0"/>
    <n v="226.86"/>
    <n v="929"/>
    <n v="226.86"/>
    <n v="930"/>
    <n v="227"/>
    <n v="2788.32"/>
    <n v="929.44"/>
  </r>
  <r>
    <n v="756"/>
    <s v="Biddy Warhurst"/>
    <s v="Prod5"/>
    <s v="Laptop"/>
    <d v="2024-12-03T00:00:00"/>
    <x v="3"/>
    <x v="750"/>
    <n v="9"/>
    <n v="11"/>
    <n v="281.54000000000002"/>
    <n v="738"/>
    <n v="281.54000000000002"/>
    <n v="739"/>
    <n v="282"/>
    <n v="6643.53"/>
    <n v="656.97129999999993"/>
  </r>
  <r>
    <n v="757"/>
    <s v="Tristam Fedynski"/>
    <s v="Prod5"/>
    <s v="Laptop"/>
    <d v="2024-12-08T00:00:00"/>
    <x v="4"/>
    <x v="751"/>
    <n v="12"/>
    <n v="3"/>
    <n v="62.14"/>
    <n v="320"/>
    <n v="62.14"/>
    <n v="320"/>
    <n v="63"/>
    <n v="3838.56"/>
    <n v="310.28359999999998"/>
  </r>
  <r>
    <n v="758"/>
    <s v="Nealy Camps"/>
    <s v="Prod5"/>
    <s v="Office Chair"/>
    <d v="2025-01-15T00:00:00"/>
    <x v="2"/>
    <x v="752"/>
    <n v="10"/>
    <n v="6"/>
    <n v="54.49"/>
    <n v="101"/>
    <n v="54.49"/>
    <n v="102"/>
    <n v="55"/>
    <n v="1013.3"/>
    <n v="95.250199999999992"/>
  </r>
  <r>
    <n v="759"/>
    <s v="Ambros Switsur"/>
    <s v="Prod2"/>
    <s v="Winter Jacket"/>
    <d v="2024-12-11T00:00:00"/>
    <x v="2"/>
    <x v="753"/>
    <n v="15"/>
    <n v="1"/>
    <n v="162.56"/>
    <n v="29"/>
    <n v="162.56"/>
    <n v="30"/>
    <n v="163"/>
    <n v="437.25"/>
    <n v="28.858499999999999"/>
  </r>
  <r>
    <n v="760"/>
    <s v="Maude Maneylaws"/>
    <m/>
    <s v="Smartphone"/>
    <d v="2024-12-12T00:00:00"/>
    <x v="2"/>
    <x v="754"/>
    <n v="3"/>
    <n v="1"/>
    <n v="8.6199999999999992"/>
    <n v="670"/>
    <n v="8.6199999999999992"/>
    <n v="671"/>
    <n v="9"/>
    <n v="2010.8999999999999"/>
    <n v="663.59699999999998"/>
  </r>
  <r>
    <n v="761"/>
    <s v="Ned Farren"/>
    <s v="Prod2"/>
    <s v="Winter Jacket"/>
    <d v="2024-12-24T00:00:00"/>
    <x v="4"/>
    <x v="755"/>
    <n v="13"/>
    <n v="11"/>
    <n v="346.58"/>
    <n v="781"/>
    <n v="346.58"/>
    <n v="781"/>
    <n v="347"/>
    <n v="10150.66"/>
    <n v="694.9298"/>
  </r>
  <r>
    <n v="762"/>
    <s v="Baird Milier"/>
    <m/>
    <s v="Microwave Oven"/>
    <d v="2024-12-24T00:00:00"/>
    <x v="2"/>
    <x v="756"/>
    <n v="4"/>
    <n v="20"/>
    <n v="87.94"/>
    <n v="983"/>
    <n v="87.94"/>
    <n v="984"/>
    <n v="88"/>
    <n v="3933.72"/>
    <n v="786.74400000000003"/>
  </r>
  <r>
    <n v="763"/>
    <s v="Tadio Channon"/>
    <s v="Prod3"/>
    <s v="Office Chair"/>
    <d v="2025-01-07T00:00:00"/>
    <x v="2"/>
    <x v="757"/>
    <n v="3"/>
    <n v="6"/>
    <n v="45.96"/>
    <n v="120"/>
    <n v="45.96"/>
    <n v="121"/>
    <n v="46"/>
    <n v="360.36"/>
    <n v="112.9128"/>
  </r>
  <r>
    <n v="764"/>
    <s v="Amos Beecheno"/>
    <s v="Prod5"/>
    <s v="Smartphone"/>
    <d v="2024-12-07T00:00:00"/>
    <x v="0"/>
    <x v="758"/>
    <n v="10"/>
    <n v="10"/>
    <n v="318.45999999999998"/>
    <n v="898"/>
    <n v="318.45999999999998"/>
    <n v="898"/>
    <n v="319"/>
    <n v="8978.6"/>
    <n v="808.07400000000007"/>
  </r>
  <r>
    <n v="765"/>
    <s v="Marten McRill"/>
    <s v="Prod4"/>
    <s v="Winter Jacket"/>
    <d v="2024-12-31T00:00:00"/>
    <x v="2"/>
    <x v="759"/>
    <n v="2"/>
    <n v="0"/>
    <n v="82.96"/>
    <n v="756"/>
    <n v="82.96"/>
    <n v="757"/>
    <n v="83"/>
    <n v="1512.66"/>
    <n v="756.33"/>
  </r>
  <r>
    <n v="766"/>
    <s v="Faythe Stare"/>
    <s v="Prod1"/>
    <m/>
    <d v="2024-12-19T00:00:00"/>
    <x v="2"/>
    <x v="760"/>
    <n v="10"/>
    <n v="15"/>
    <n v="404.51"/>
    <n v="740"/>
    <n v="404.51"/>
    <n v="740"/>
    <n v="405"/>
    <n v="7395.5"/>
    <n v="628.61749999999995"/>
  </r>
  <r>
    <n v="767"/>
    <s v="Konstanze Tiffany"/>
    <s v="Prod3"/>
    <s v="Office Chair"/>
    <d v="2024-12-18T00:00:00"/>
    <x v="2"/>
    <x v="761"/>
    <n v="9"/>
    <n v="0"/>
    <n v="239.95"/>
    <n v="818"/>
    <n v="239.95"/>
    <n v="819"/>
    <n v="240"/>
    <n v="7365.87"/>
    <n v="818.43"/>
  </r>
  <r>
    <n v="768"/>
    <s v="Janetta Scading"/>
    <s v="Prod1"/>
    <s v="Microwave Oven"/>
    <d v="2025-01-09T00:00:00"/>
    <x v="2"/>
    <x v="762"/>
    <n v="7"/>
    <n v="11"/>
    <n v="343.72"/>
    <n v="564"/>
    <n v="343.72"/>
    <n v="564"/>
    <n v="344"/>
    <n v="3947.86"/>
    <n v="501.94220000000001"/>
  </r>
  <r>
    <n v="769"/>
    <s v="Malanie Scoggins"/>
    <s v="Prod1"/>
    <s v="Office Chair"/>
    <d v="2024-12-16T00:00:00"/>
    <x v="2"/>
    <x v="763"/>
    <n v="13"/>
    <n v="11"/>
    <n v="31.58"/>
    <n v="861"/>
    <n v="31.58"/>
    <n v="861"/>
    <n v="32"/>
    <n v="11188.58"/>
    <n v="765.98739999999998"/>
  </r>
  <r>
    <n v="770"/>
    <s v="Hilda Ovett"/>
    <s v="Prod3"/>
    <s v="Winter Jacket"/>
    <d v="2024-12-23T00:00:00"/>
    <x v="2"/>
    <x v="764"/>
    <n v="2"/>
    <n v="0"/>
    <n v="330.61"/>
    <n v="755"/>
    <n v="330.61"/>
    <n v="756"/>
    <n v="331"/>
    <n v="1510.18"/>
    <n v="755.09"/>
  </r>
  <r>
    <n v="771"/>
    <s v="Adriaens Whitehouse"/>
    <s v="Prod3"/>
    <m/>
    <d v="2024-12-09T00:00:00"/>
    <x v="2"/>
    <x v="765"/>
    <n v="7"/>
    <n v="8"/>
    <n v="154.08000000000001"/>
    <n v="47"/>
    <n v="154.08000000000001"/>
    <n v="48"/>
    <n v="155"/>
    <n v="330.96000000000004"/>
    <n v="43.497600000000006"/>
  </r>
  <r>
    <n v="772"/>
    <s v="Samara Devennie"/>
    <s v="Prod2"/>
    <s v="Smartphone"/>
    <d v="2024-12-18T00:00:00"/>
    <x v="2"/>
    <x v="766"/>
    <n v="11"/>
    <n v="4"/>
    <n v="399.73"/>
    <n v="947"/>
    <n v="399.73"/>
    <n v="947"/>
    <n v="400"/>
    <n v="10411.83"/>
    <n v="908.66879999999992"/>
  </r>
  <r>
    <n v="773"/>
    <s v="Binni Fadian"/>
    <s v="Prod2"/>
    <s v="Laptop"/>
    <d v="2025-01-09T00:00:00"/>
    <x v="2"/>
    <x v="767"/>
    <n v="1"/>
    <n v="18"/>
    <n v="121.52"/>
    <n v="648"/>
    <n v="121.52"/>
    <n v="648"/>
    <n v="122"/>
    <n v="647.58000000000004"/>
    <n v="531.01560000000006"/>
  </r>
  <r>
    <n v="774"/>
    <s v="Felicia Jzak"/>
    <m/>
    <s v="Laptop"/>
    <d v="2024-12-24T00:00:00"/>
    <x v="2"/>
    <x v="768"/>
    <n v="6"/>
    <n v="18"/>
    <n v="499.43"/>
    <n v="621"/>
    <n v="499.43"/>
    <n v="621"/>
    <n v="500"/>
    <n v="3725.88"/>
    <n v="509.20360000000005"/>
  </r>
  <r>
    <n v="775"/>
    <s v="Kelsey Baddeley"/>
    <s v="Prod1"/>
    <m/>
    <d v="2024-12-11T00:00:00"/>
    <x v="2"/>
    <x v="769"/>
    <n v="1"/>
    <n v="13"/>
    <n v="320.98"/>
    <n v="922"/>
    <n v="320.98"/>
    <n v="923"/>
    <n v="321"/>
    <n v="922.49"/>
    <n v="802.56629999999996"/>
  </r>
  <r>
    <n v="776"/>
    <s v="Eugene Emmison"/>
    <s v="Prod4"/>
    <s v="Office Chair"/>
    <d v="2025-01-08T00:00:00"/>
    <x v="4"/>
    <x v="770"/>
    <n v="15"/>
    <n v="14"/>
    <n v="89.24"/>
    <n v="901"/>
    <n v="89.24"/>
    <n v="902"/>
    <n v="90"/>
    <n v="13516.95"/>
    <n v="774.97180000000003"/>
  </r>
  <r>
    <n v="777"/>
    <s v="Nessy Horrell"/>
    <s v="Prod1"/>
    <s v="Laptop"/>
    <d v="2025-01-11T00:00:00"/>
    <x v="2"/>
    <x v="771"/>
    <n v="4"/>
    <n v="19"/>
    <n v="238.17"/>
    <n v="708"/>
    <n v="238.17"/>
    <n v="709"/>
    <n v="239"/>
    <n v="2832.84"/>
    <n v="573.65010000000007"/>
  </r>
  <r>
    <n v="778"/>
    <s v="Rafaello Tregenna"/>
    <s v="Prod5"/>
    <s v="Office Chair"/>
    <d v="2025-01-08T00:00:00"/>
    <x v="2"/>
    <x v="772"/>
    <n v="12"/>
    <n v="18"/>
    <n v="205.74"/>
    <n v="830"/>
    <n v="205.74"/>
    <n v="831"/>
    <n v="206"/>
    <n v="9961.08"/>
    <n v="680.67380000000003"/>
  </r>
  <r>
    <n v="779"/>
    <s v="Leif Skelhorn"/>
    <m/>
    <s v="Microwave Oven"/>
    <d v="2025-01-10T00:00:00"/>
    <x v="2"/>
    <x v="773"/>
    <n v="9"/>
    <n v="0"/>
    <n v="88.58"/>
    <n v="104"/>
    <n v="88.58"/>
    <n v="105"/>
    <n v="89"/>
    <n v="937.98"/>
    <n v="104.22"/>
  </r>
  <r>
    <n v="780"/>
    <s v="Osbourn Yakovitch"/>
    <s v="Prod2"/>
    <s v="Microwave Oven"/>
    <d v="2024-12-31T00:00:00"/>
    <x v="2"/>
    <x v="774"/>
    <n v="14"/>
    <n v="17"/>
    <n v="100.41"/>
    <n v="503"/>
    <n v="100.41"/>
    <n v="503"/>
    <n v="101"/>
    <n v="7035.84"/>
    <n v="417.12479999999999"/>
  </r>
  <r>
    <n v="781"/>
    <s v="Malynda Larchier"/>
    <s v="Prod5"/>
    <s v="Microwave Oven"/>
    <d v="2024-12-13T00:00:00"/>
    <x v="2"/>
    <x v="775"/>
    <n v="2"/>
    <n v="18"/>
    <n v="128.36000000000001"/>
    <n v="529"/>
    <n v="128.36000000000001"/>
    <n v="529"/>
    <n v="129"/>
    <n v="1057.46"/>
    <n v="433.55860000000007"/>
  </r>
  <r>
    <n v="782"/>
    <s v="Matti Claworth"/>
    <s v="Prod3"/>
    <s v="Microwave Oven"/>
    <d v="2024-12-21T00:00:00"/>
    <x v="3"/>
    <x v="776"/>
    <n v="10"/>
    <n v="20"/>
    <n v="351.08"/>
    <n v="464"/>
    <n v="351.08"/>
    <n v="465"/>
    <n v="352"/>
    <n v="4641.3999999999996"/>
    <n v="371.31200000000001"/>
  </r>
  <r>
    <n v="783"/>
    <s v="Neile Cumpsty"/>
    <s v="Prod3"/>
    <s v="Laptop"/>
    <d v="2024-12-24T00:00:00"/>
    <x v="2"/>
    <x v="777"/>
    <n v="11"/>
    <n v="18"/>
    <n v="298.75"/>
    <n v="436"/>
    <n v="298.75"/>
    <n v="436"/>
    <n v="299"/>
    <n v="4795.8900000000003"/>
    <n v="357.51180000000005"/>
  </r>
  <r>
    <n v="784"/>
    <s v="Eddie Kellough"/>
    <s v="Prod5"/>
    <s v="Smartphone"/>
    <d v="2025-01-16T00:00:00"/>
    <x v="1"/>
    <x v="778"/>
    <n v="12"/>
    <n v="15"/>
    <n v="153.29"/>
    <n v="474"/>
    <n v="153.29"/>
    <n v="475"/>
    <n v="154"/>
    <n v="5693.64"/>
    <n v="403.29950000000002"/>
  </r>
  <r>
    <n v="785"/>
    <s v="Anetta Sturgeon"/>
    <s v="Prod2"/>
    <s v="Office Chair"/>
    <d v="2024-12-01T00:00:00"/>
    <x v="2"/>
    <x v="779"/>
    <n v="10"/>
    <n v="1"/>
    <n v="493.74"/>
    <n v="373"/>
    <n v="493.74"/>
    <n v="374"/>
    <n v="494"/>
    <n v="3734.8"/>
    <n v="369.74520000000001"/>
  </r>
  <r>
    <n v="786"/>
    <s v="Baryram Swatten"/>
    <s v="Prod5"/>
    <m/>
    <d v="2025-01-15T00:00:00"/>
    <x v="4"/>
    <x v="780"/>
    <n v="4"/>
    <n v="4"/>
    <n v="273.94"/>
    <n v="145"/>
    <n v="273.94"/>
    <n v="145"/>
    <n v="274"/>
    <n v="578.4"/>
    <n v="138.816"/>
  </r>
  <r>
    <n v="787"/>
    <s v="Dillon Burgill"/>
    <s v="Prod5"/>
    <s v="Winter Jacket"/>
    <d v="2024-12-02T00:00:00"/>
    <x v="2"/>
    <x v="781"/>
    <n v="15"/>
    <n v="4"/>
    <n v="103.34"/>
    <n v="331"/>
    <n v="103.34"/>
    <n v="332"/>
    <n v="104"/>
    <n v="4968.3"/>
    <n v="317.97120000000001"/>
  </r>
  <r>
    <n v="788"/>
    <s v="Charlene Brothwell"/>
    <s v="Prod2"/>
    <s v="Winter Jacket"/>
    <d v="2025-01-02T00:00:00"/>
    <x v="4"/>
    <x v="782"/>
    <n v="5"/>
    <n v="16"/>
    <n v="414.97"/>
    <n v="39"/>
    <n v="414.97"/>
    <n v="40"/>
    <n v="415"/>
    <n v="195.75"/>
    <n v="32.885999999999996"/>
  </r>
  <r>
    <n v="789"/>
    <s v="Langsdon Ferandez"/>
    <s v="Prod5"/>
    <s v="Microwave Oven"/>
    <d v="2025-01-19T00:00:00"/>
    <x v="2"/>
    <x v="783"/>
    <n v="9"/>
    <n v="12"/>
    <n v="102.71"/>
    <n v="385"/>
    <n v="102.71"/>
    <n v="386"/>
    <n v="103"/>
    <n v="3465.9900000000002"/>
    <n v="338.89680000000004"/>
  </r>
  <r>
    <n v="790"/>
    <s v="Kaiser Yerrington"/>
    <s v="Prod1"/>
    <s v="Laptop"/>
    <d v="2024-12-04T00:00:00"/>
    <x v="2"/>
    <x v="784"/>
    <n v="10"/>
    <n v="17"/>
    <n v="422.83"/>
    <n v="682"/>
    <n v="422.83"/>
    <n v="682"/>
    <n v="423"/>
    <n v="6818.2000000000007"/>
    <n v="565.91060000000004"/>
  </r>
  <r>
    <n v="791"/>
    <s v="Currie Elward"/>
    <s v="Prod4"/>
    <s v="Winter Jacket"/>
    <d v="2024-12-14T00:00:00"/>
    <x v="2"/>
    <x v="785"/>
    <n v="14"/>
    <n v="18"/>
    <n v="436.98"/>
    <n v="553"/>
    <n v="436.98"/>
    <n v="554"/>
    <n v="437"/>
    <n v="7746.76"/>
    <n v="453.73880000000008"/>
  </r>
  <r>
    <n v="792"/>
    <s v="Susann Shubotham"/>
    <s v="Prod3"/>
    <s v="Laptop"/>
    <d v="2025-01-04T00:00:00"/>
    <x v="2"/>
    <x v="786"/>
    <n v="9"/>
    <n v="2"/>
    <n v="128.36000000000001"/>
    <n v="648"/>
    <n v="128.36000000000001"/>
    <n v="649"/>
    <n v="129"/>
    <n v="5835.87"/>
    <n v="635.46139999999991"/>
  </r>
  <r>
    <n v="793"/>
    <s v="Teddie Petracchi"/>
    <s v="Prod1"/>
    <s v="Microwave Oven"/>
    <d v="2024-12-22T00:00:00"/>
    <x v="2"/>
    <x v="535"/>
    <n v="7"/>
    <n v="2"/>
    <n v="480.39"/>
    <n v="245"/>
    <n v="480.39"/>
    <n v="246"/>
    <n v="481"/>
    <n v="1717.5900000000001"/>
    <n v="240.46260000000001"/>
  </r>
  <r>
    <n v="794"/>
    <s v="Domini Measom"/>
    <s v="Prod5"/>
    <s v="Microwave Oven"/>
    <d v="2024-12-07T00:00:00"/>
    <x v="2"/>
    <x v="787"/>
    <n v="12"/>
    <n v="5"/>
    <n v="134.62"/>
    <n v="819"/>
    <n v="134.62"/>
    <n v="820"/>
    <n v="135"/>
    <n v="9829.56"/>
    <n v="778.17349999999999"/>
  </r>
  <r>
    <n v="795"/>
    <s v="Stacy Tejada"/>
    <s v="Prod5"/>
    <s v="Laptop"/>
    <d v="2024-12-21T00:00:00"/>
    <x v="4"/>
    <x v="788"/>
    <n v="2"/>
    <n v="13"/>
    <n v="82.72"/>
    <n v="740"/>
    <n v="82.72"/>
    <n v="741"/>
    <n v="83"/>
    <n v="1480.74"/>
    <n v="644.12189999999998"/>
  </r>
  <r>
    <n v="796"/>
    <s v="Riane Mc Corley"/>
    <s v="Prod3"/>
    <m/>
    <d v="2024-12-24T00:00:00"/>
    <x v="2"/>
    <x v="789"/>
    <n v="2"/>
    <n v="8"/>
    <n v="106.51"/>
    <n v="281"/>
    <n v="106.51"/>
    <n v="282"/>
    <n v="107"/>
    <n v="562.36"/>
    <n v="258.68560000000002"/>
  </r>
  <r>
    <n v="797"/>
    <s v="Seward Blunsden"/>
    <m/>
    <s v="Office Chair"/>
    <d v="2024-12-31T00:00:00"/>
    <x v="2"/>
    <x v="790"/>
    <n v="6"/>
    <n v="6"/>
    <n v="138.01"/>
    <n v="358"/>
    <n v="138.01"/>
    <n v="358"/>
    <n v="139"/>
    <n v="2145.12"/>
    <n v="336.06879999999995"/>
  </r>
  <r>
    <n v="798"/>
    <s v="Ines Jedrzejewicz"/>
    <s v="Prod2"/>
    <s v="Microwave Oven"/>
    <d v="2025-01-03T00:00:00"/>
    <x v="2"/>
    <x v="791"/>
    <n v="11"/>
    <n v="15"/>
    <n v="321.85000000000002"/>
    <n v="862"/>
    <n v="321.85000000000002"/>
    <n v="863"/>
    <n v="322"/>
    <n v="9486.18"/>
    <n v="733.02300000000002"/>
  </r>
  <r>
    <n v="799"/>
    <s v="Gert Gumb"/>
    <s v="Prod3"/>
    <s v="Laptop"/>
    <d v="2024-12-25T00:00:00"/>
    <x v="2"/>
    <x v="792"/>
    <n v="12"/>
    <n v="15"/>
    <n v="389.36"/>
    <n v="156"/>
    <n v="389.36"/>
    <n v="156"/>
    <n v="390"/>
    <n v="1867.44"/>
    <n v="132.27699999999999"/>
  </r>
  <r>
    <n v="800"/>
    <s v="Nikki Orkney"/>
    <s v="Prod5"/>
    <s v="Smartphone"/>
    <d v="2024-12-21T00:00:00"/>
    <x v="1"/>
    <x v="793"/>
    <n v="13"/>
    <n v="2"/>
    <n v="324.27"/>
    <n v="909"/>
    <n v="324.27"/>
    <n v="909"/>
    <n v="325"/>
    <n v="11813.75"/>
    <n v="890.57499999999993"/>
  </r>
  <r>
    <n v="801"/>
    <s v="Ulberto Bennike"/>
    <s v="Prod2"/>
    <s v="Smartphone"/>
    <d v="2025-01-12T00:00:00"/>
    <x v="2"/>
    <x v="794"/>
    <n v="9"/>
    <n v="8"/>
    <n v="248.84"/>
    <n v="48"/>
    <n v="248.84"/>
    <n v="49"/>
    <n v="249"/>
    <n v="435.87"/>
    <n v="44.555599999999998"/>
  </r>
  <r>
    <n v="802"/>
    <s v="Chantalle Goodale"/>
    <m/>
    <s v="Office Chair"/>
    <d v="2024-12-05T00:00:00"/>
    <x v="2"/>
    <x v="795"/>
    <n v="14"/>
    <n v="14"/>
    <n v="373.01"/>
    <n v="828"/>
    <n v="373.01"/>
    <n v="829"/>
    <n v="374"/>
    <n v="11594.24"/>
    <n v="712.21759999999995"/>
  </r>
  <r>
    <n v="803"/>
    <s v="Broderick Vase"/>
    <s v="Prod5"/>
    <s v="Laptop"/>
    <d v="2024-12-30T00:00:00"/>
    <x v="2"/>
    <x v="796"/>
    <n v="11"/>
    <n v="17"/>
    <n v="192.36"/>
    <n v="991"/>
    <n v="192.36"/>
    <n v="992"/>
    <n v="193"/>
    <n v="10903.53"/>
    <n v="822.72090000000003"/>
  </r>
  <r>
    <n v="804"/>
    <s v="Jodie Bradborne"/>
    <s v="Prod3"/>
    <m/>
    <d v="2024-12-23T00:00:00"/>
    <x v="2"/>
    <x v="797"/>
    <n v="10"/>
    <n v="1"/>
    <n v="368.76"/>
    <n v="116"/>
    <n v="368.76"/>
    <n v="116"/>
    <n v="369"/>
    <n v="1155.5999999999999"/>
    <n v="114.4044"/>
  </r>
  <r>
    <n v="805"/>
    <s v="Marguerite McGlaughn"/>
    <m/>
    <s v="Office Chair"/>
    <d v="2024-12-08T00:00:00"/>
    <x v="0"/>
    <x v="798"/>
    <n v="3"/>
    <n v="2"/>
    <n v="147.33000000000001"/>
    <n v="497"/>
    <n v="147.33000000000001"/>
    <n v="498"/>
    <n v="148"/>
    <n v="1492.26"/>
    <n v="487.47160000000002"/>
  </r>
  <r>
    <n v="806"/>
    <s v="Marlon Hacun"/>
    <s v="Prod1"/>
    <s v="Laptop"/>
    <d v="2024-12-03T00:00:00"/>
    <x v="2"/>
    <x v="799"/>
    <n v="1"/>
    <n v="9"/>
    <n v="35.47"/>
    <n v="427"/>
    <n v="35.47"/>
    <n v="427"/>
    <n v="36"/>
    <n v="426.71"/>
    <n v="388.30610000000001"/>
  </r>
  <r>
    <n v="807"/>
    <s v="Mabelle Bollands"/>
    <s v="Prod2"/>
    <s v="Office Chair"/>
    <d v="2024-12-14T00:00:00"/>
    <x v="1"/>
    <x v="800"/>
    <n v="7"/>
    <n v="6"/>
    <n v="246.5"/>
    <n v="850"/>
    <n v="246.5"/>
    <n v="851"/>
    <n v="247"/>
    <n v="5952.2400000000007"/>
    <n v="799.30079999999998"/>
  </r>
  <r>
    <n v="808"/>
    <s v="Chance Kirkby"/>
    <s v="Prod2"/>
    <s v="Microwave Oven"/>
    <d v="2025-01-10T00:00:00"/>
    <x v="0"/>
    <x v="801"/>
    <n v="5"/>
    <n v="10"/>
    <n v="186.83"/>
    <n v="1000"/>
    <n v="186.83"/>
    <n v="1000"/>
    <n v="187"/>
    <n v="4999.45"/>
    <n v="899.90099999999995"/>
  </r>
  <r>
    <n v="809"/>
    <s v="Janeta Nicely"/>
    <m/>
    <s v="Laptop"/>
    <d v="2024-12-10T00:00:00"/>
    <x v="2"/>
    <x v="802"/>
    <n v="5"/>
    <n v="15"/>
    <n v="459.87"/>
    <n v="561"/>
    <n v="459.87"/>
    <n v="562"/>
    <n v="460"/>
    <n v="2807"/>
    <n v="477.18999999999994"/>
  </r>
  <r>
    <n v="810"/>
    <s v="Umeko Teligin"/>
    <s v="Prod4"/>
    <m/>
    <d v="2024-12-14T00:00:00"/>
    <x v="2"/>
    <x v="803"/>
    <n v="4"/>
    <n v="12"/>
    <n v="309.75"/>
    <n v="990"/>
    <n v="309.75"/>
    <n v="991"/>
    <n v="310"/>
    <n v="3960.16"/>
    <n v="871.23519999999996"/>
  </r>
  <r>
    <n v="811"/>
    <s v="Jard Diviney"/>
    <s v="Prod3"/>
    <s v="Winter Jacket"/>
    <d v="2025-01-15T00:00:00"/>
    <x v="2"/>
    <x v="804"/>
    <n v="4"/>
    <n v="1"/>
    <n v="187.48"/>
    <n v="483"/>
    <n v="187.48"/>
    <n v="484"/>
    <n v="188"/>
    <n v="1932.92"/>
    <n v="478.39769999999999"/>
  </r>
  <r>
    <n v="812"/>
    <s v="Fallon Messitt"/>
    <s v="Prod5"/>
    <s v="Microwave Oven"/>
    <d v="2024-12-21T00:00:00"/>
    <x v="2"/>
    <x v="805"/>
    <n v="6"/>
    <n v="7"/>
    <n v="93.12"/>
    <n v="896"/>
    <n v="93.12"/>
    <n v="897"/>
    <n v="94"/>
    <n v="5377.14"/>
    <n v="833.45669999999996"/>
  </r>
  <r>
    <n v="813"/>
    <s v="Hilario Deware"/>
    <m/>
    <s v="Smartphone"/>
    <d v="2024-12-07T00:00:00"/>
    <x v="2"/>
    <x v="806"/>
    <n v="12"/>
    <n v="20"/>
    <n v="380.69"/>
    <n v="830"/>
    <n v="380.69"/>
    <n v="831"/>
    <n v="381"/>
    <n v="9960.24"/>
    <n v="664.01600000000008"/>
  </r>
  <r>
    <n v="814"/>
    <s v="Mattie Buddington"/>
    <m/>
    <s v="Laptop"/>
    <d v="2025-01-10T00:00:00"/>
    <x v="3"/>
    <x v="807"/>
    <n v="6"/>
    <n v="5"/>
    <n v="211.47"/>
    <n v="536"/>
    <n v="211.47"/>
    <n v="537"/>
    <n v="212"/>
    <n v="3217.5"/>
    <n v="509.4375"/>
  </r>
  <r>
    <n v="815"/>
    <s v="Adi Riseborough"/>
    <s v="Prod3"/>
    <s v="Microwave Oven"/>
    <d v="2024-12-20T00:00:00"/>
    <x v="2"/>
    <x v="808"/>
    <n v="4"/>
    <n v="5"/>
    <n v="296.68"/>
    <n v="851"/>
    <n v="296.68"/>
    <n v="851"/>
    <n v="297"/>
    <n v="3403.48"/>
    <n v="808.32650000000001"/>
  </r>
  <r>
    <n v="816"/>
    <s v="Terri Tiernan"/>
    <s v="Prod4"/>
    <s v="Smartphone"/>
    <d v="2025-01-08T00:00:00"/>
    <x v="1"/>
    <x v="809"/>
    <n v="6"/>
    <n v="10"/>
    <n v="420.49"/>
    <n v="671"/>
    <n v="420.49"/>
    <n v="671"/>
    <n v="421"/>
    <n v="4023.8999999999996"/>
    <n v="603.58500000000004"/>
  </r>
  <r>
    <n v="817"/>
    <s v="Tuckie Thurber"/>
    <s v="Prod3"/>
    <s v="Laptop"/>
    <d v="2025-01-12T00:00:00"/>
    <x v="2"/>
    <x v="810"/>
    <n v="14"/>
    <n v="8"/>
    <n v="142.16"/>
    <n v="598"/>
    <n v="142.16"/>
    <n v="599"/>
    <n v="143"/>
    <n v="8377.32"/>
    <n v="550.50959999999998"/>
  </r>
  <r>
    <n v="818"/>
    <s v="Alexandrina Sinderson"/>
    <m/>
    <s v="Laptop"/>
    <d v="2024-12-25T00:00:00"/>
    <x v="2"/>
    <x v="811"/>
    <n v="10"/>
    <n v="9"/>
    <n v="480.91"/>
    <n v="701"/>
    <n v="480.91"/>
    <n v="701"/>
    <n v="481"/>
    <n v="7008.7"/>
    <n v="637.79169999999999"/>
  </r>
  <r>
    <n v="819"/>
    <s v="Karrah Dallinder"/>
    <s v="Prod2"/>
    <s v="Winter Jacket"/>
    <d v="2024-12-17T00:00:00"/>
    <x v="1"/>
    <x v="812"/>
    <n v="1"/>
    <n v="11"/>
    <n v="467.43"/>
    <n v="489"/>
    <n v="467.43"/>
    <n v="490"/>
    <n v="468"/>
    <n v="489.1"/>
    <n v="435.29900000000004"/>
  </r>
  <r>
    <n v="820"/>
    <s v="Priscilla Ballach"/>
    <m/>
    <s v="Office Chair"/>
    <d v="2024-12-09T00:00:00"/>
    <x v="4"/>
    <x v="813"/>
    <n v="6"/>
    <n v="4"/>
    <n v="436.17"/>
    <n v="977"/>
    <n v="436.17"/>
    <n v="977"/>
    <n v="437"/>
    <n v="5860.74"/>
    <n v="937.71839999999997"/>
  </r>
  <r>
    <n v="821"/>
    <s v="Jonie Killiner"/>
    <s v="Prod4"/>
    <s v="Microwave Oven"/>
    <d v="2024-12-30T00:00:00"/>
    <x v="2"/>
    <x v="814"/>
    <n v="3"/>
    <n v="5"/>
    <n v="36.99"/>
    <n v="682"/>
    <n v="36.99"/>
    <n v="683"/>
    <n v="37"/>
    <n v="2047.2599999999998"/>
    <n v="648.29899999999998"/>
  </r>
  <r>
    <n v="822"/>
    <s v="Salvidor Tallis"/>
    <s v="Prod2"/>
    <s v="Winter Jacket"/>
    <d v="2025-01-10T00:00:00"/>
    <x v="2"/>
    <x v="815"/>
    <n v="10"/>
    <n v="12"/>
    <n v="401.86"/>
    <n v="515"/>
    <n v="401.86"/>
    <n v="515"/>
    <n v="402"/>
    <n v="5147"/>
    <n v="452.93600000000004"/>
  </r>
  <r>
    <n v="823"/>
    <s v="Cyrus Betteridge"/>
    <s v="Prod3"/>
    <s v="Office Chair"/>
    <d v="2024-12-30T00:00:00"/>
    <x v="2"/>
    <x v="816"/>
    <n v="6"/>
    <n v="13"/>
    <n v="91.14"/>
    <n v="985"/>
    <n v="91.14"/>
    <n v="985"/>
    <n v="92"/>
    <n v="5908.32"/>
    <n v="856.70640000000003"/>
  </r>
  <r>
    <n v="824"/>
    <s v="Thorvald Banat"/>
    <s v="Prod2"/>
    <s v="Microwave Oven"/>
    <d v="2024-12-23T00:00:00"/>
    <x v="2"/>
    <x v="817"/>
    <n v="9"/>
    <n v="4"/>
    <n v="290.36"/>
    <n v="8"/>
    <n v="290.36"/>
    <n v="9"/>
    <n v="291"/>
    <n v="76.23"/>
    <n v="8.1311999999999998"/>
  </r>
  <r>
    <n v="825"/>
    <s v="Hymie Willans"/>
    <s v="Prod1"/>
    <s v="Smartphone"/>
    <d v="2024-12-14T00:00:00"/>
    <x v="2"/>
    <x v="818"/>
    <n v="3"/>
    <n v="16"/>
    <n v="161.93"/>
    <n v="912"/>
    <n v="161.93"/>
    <n v="913"/>
    <n v="162"/>
    <n v="2736.8999999999996"/>
    <n v="766.33199999999988"/>
  </r>
  <r>
    <n v="826"/>
    <s v="Lorrie Sisselot"/>
    <s v="Prod1"/>
    <s v="Laptop"/>
    <d v="2024-12-07T00:00:00"/>
    <x v="4"/>
    <x v="819"/>
    <n v="10"/>
    <n v="6"/>
    <n v="247.91"/>
    <n v="298"/>
    <n v="247.91"/>
    <n v="299"/>
    <n v="248"/>
    <n v="2980.7999999999997"/>
    <n v="280.19519999999994"/>
  </r>
  <r>
    <n v="827"/>
    <s v="Almira Croley"/>
    <s v="Prod5"/>
    <s v="Office Chair"/>
    <d v="2024-12-25T00:00:00"/>
    <x v="4"/>
    <x v="820"/>
    <n v="2"/>
    <n v="11"/>
    <n v="314.14"/>
    <n v="78"/>
    <n v="314.14"/>
    <n v="78"/>
    <n v="315"/>
    <n v="155.06"/>
    <n v="69.0017"/>
  </r>
  <r>
    <n v="828"/>
    <s v="Wilton Henrot"/>
    <s v="Prod1"/>
    <s v="Smartphone"/>
    <d v="2024-12-24T00:00:00"/>
    <x v="2"/>
    <x v="821"/>
    <n v="4"/>
    <n v="14"/>
    <n v="345.04"/>
    <n v="868"/>
    <n v="345.04"/>
    <n v="868"/>
    <n v="346"/>
    <n v="3470.08"/>
    <n v="746.06719999999996"/>
  </r>
  <r>
    <n v="829"/>
    <s v="Obie Durbin"/>
    <s v="Prod4"/>
    <s v="Laptop"/>
    <d v="2024-12-17T00:00:00"/>
    <x v="2"/>
    <x v="822"/>
    <n v="8"/>
    <n v="8"/>
    <n v="37.090000000000003"/>
    <n v="245"/>
    <n v="37.090000000000003"/>
    <n v="246"/>
    <n v="38"/>
    <n v="1962.08"/>
    <n v="225.63919999999999"/>
  </r>
  <r>
    <n v="830"/>
    <s v="Alfi Kolin"/>
    <m/>
    <s v="Microwave Oven"/>
    <d v="2025-01-07T00:00:00"/>
    <x v="2"/>
    <x v="823"/>
    <n v="1"/>
    <n v="17"/>
    <n v="116.42"/>
    <n v="954"/>
    <n v="116.42"/>
    <n v="954"/>
    <n v="117"/>
    <n v="953.72"/>
    <n v="791.58759999999995"/>
  </r>
  <r>
    <n v="831"/>
    <s v="Worthy Raggitt"/>
    <s v="Prod5"/>
    <s v="Smartphone"/>
    <d v="2025-01-11T00:00:00"/>
    <x v="2"/>
    <x v="824"/>
    <n v="15"/>
    <n v="10"/>
    <n v="113.59"/>
    <n v="33"/>
    <n v="113.59"/>
    <n v="33"/>
    <n v="114"/>
    <n v="493.65"/>
    <n v="29.618999999999996"/>
  </r>
  <r>
    <n v="832"/>
    <s v="Jeddy Mingard"/>
    <s v="Prod2"/>
    <s v="Office Chair"/>
    <d v="2025-01-02T00:00:00"/>
    <x v="2"/>
    <x v="825"/>
    <n v="3"/>
    <n v="12"/>
    <n v="439.34"/>
    <n v="852"/>
    <n v="439.34"/>
    <n v="852"/>
    <n v="440"/>
    <n v="2555.3999999999996"/>
    <n v="749.58399999999995"/>
  </r>
  <r>
    <n v="833"/>
    <s v="Denney Spriggin"/>
    <m/>
    <s v="Smartphone"/>
    <d v="2024-12-03T00:00:00"/>
    <x v="2"/>
    <x v="826"/>
    <n v="13"/>
    <n v="13"/>
    <n v="160.1"/>
    <n v="329"/>
    <n v="160.1"/>
    <n v="329"/>
    <n v="161"/>
    <n v="4270.8899999999994"/>
    <n v="285.8211"/>
  </r>
  <r>
    <n v="834"/>
    <s v="Victoria Petrovykh"/>
    <m/>
    <s v="Office Chair"/>
    <d v="2025-01-08T00:00:00"/>
    <x v="2"/>
    <x v="827"/>
    <n v="6"/>
    <n v="19"/>
    <n v="138.62"/>
    <n v="485"/>
    <n v="138.62"/>
    <n v="485"/>
    <n v="139"/>
    <n v="2908.32"/>
    <n v="392.62320000000005"/>
  </r>
  <r>
    <n v="835"/>
    <s v="Aleksandr Miskelly"/>
    <s v="Prod4"/>
    <s v="Smartphone"/>
    <d v="2024-12-26T00:00:00"/>
    <x v="2"/>
    <x v="828"/>
    <n v="14"/>
    <n v="18"/>
    <n v="487.11"/>
    <n v="139"/>
    <n v="487.11"/>
    <n v="139"/>
    <n v="488"/>
    <n v="1944.8799999999999"/>
    <n v="113.9144"/>
  </r>
  <r>
    <n v="836"/>
    <s v="Hazel Chadney"/>
    <s v="Prod4"/>
    <s v="Laptop"/>
    <d v="2024-12-25T00:00:00"/>
    <x v="0"/>
    <x v="829"/>
    <n v="14"/>
    <n v="2"/>
    <n v="143.63"/>
    <n v="693"/>
    <n v="143.63"/>
    <n v="693"/>
    <n v="144"/>
    <n v="9695.56"/>
    <n v="678.68919999999991"/>
  </r>
  <r>
    <n v="837"/>
    <s v="Myrtie McGlynn"/>
    <s v="Prod2"/>
    <s v="Winter Jacket"/>
    <d v="2024-12-21T00:00:00"/>
    <x v="2"/>
    <x v="830"/>
    <n v="6"/>
    <n v="14"/>
    <n v="109.36"/>
    <n v="432"/>
    <n v="109.36"/>
    <n v="432"/>
    <n v="110"/>
    <n v="2590.6799999999998"/>
    <n v="371.33079999999995"/>
  </r>
  <r>
    <n v="838"/>
    <s v="Jerrie Silvester"/>
    <s v="Prod3"/>
    <s v="Laptop"/>
    <d v="2025-01-06T00:00:00"/>
    <x v="2"/>
    <x v="831"/>
    <n v="15"/>
    <n v="9"/>
    <n v="134.94999999999999"/>
    <n v="62"/>
    <n v="134.94999999999999"/>
    <n v="62"/>
    <n v="135"/>
    <n v="926.7"/>
    <n v="56.219800000000006"/>
  </r>
  <r>
    <n v="839"/>
    <s v="Faye Patton"/>
    <s v="Prod2"/>
    <s v="Microwave Oven"/>
    <d v="2024-12-30T00:00:00"/>
    <x v="2"/>
    <x v="832"/>
    <n v="8"/>
    <n v="5"/>
    <n v="434.52"/>
    <n v="759"/>
    <n v="434.52"/>
    <n v="760"/>
    <n v="435"/>
    <n v="6075.36"/>
    <n v="721.44899999999996"/>
  </r>
  <r>
    <n v="840"/>
    <s v="Bastian Phonix"/>
    <s v="Prod1"/>
    <s v="Laptop"/>
    <d v="2024-12-31T00:00:00"/>
    <x v="2"/>
    <x v="833"/>
    <n v="4"/>
    <n v="9"/>
    <n v="342.92"/>
    <n v="457"/>
    <n v="342.92"/>
    <n v="457"/>
    <n v="343"/>
    <n v="1827.96"/>
    <n v="415.86090000000002"/>
  </r>
  <r>
    <n v="841"/>
    <s v="Gayla Scholte"/>
    <s v="Prod5"/>
    <s v="Winter Jacket"/>
    <d v="2024-12-05T00:00:00"/>
    <x v="2"/>
    <x v="834"/>
    <n v="7"/>
    <n v="4"/>
    <n v="380.76"/>
    <n v="74"/>
    <n v="380.76"/>
    <n v="75"/>
    <n v="381"/>
    <n v="520.59"/>
    <n v="71.395200000000003"/>
  </r>
  <r>
    <n v="842"/>
    <s v="Katee Godspede"/>
    <s v="Prod3"/>
    <s v="Microwave Oven"/>
    <d v="2024-12-10T00:00:00"/>
    <x v="2"/>
    <x v="835"/>
    <n v="4"/>
    <n v="12"/>
    <n v="353.63"/>
    <n v="942"/>
    <n v="353.63"/>
    <n v="943"/>
    <n v="354"/>
    <n v="3769.72"/>
    <n v="829.33839999999998"/>
  </r>
  <r>
    <n v="843"/>
    <s v="Jaynell Bruna"/>
    <s v="Prod4"/>
    <s v="Laptop"/>
    <d v="2024-12-23T00:00:00"/>
    <x v="3"/>
    <x v="836"/>
    <n v="14"/>
    <n v="1"/>
    <n v="440.51"/>
    <n v="818"/>
    <n v="440.51"/>
    <n v="819"/>
    <n v="441"/>
    <n v="11453.26"/>
    <n v="809.90910000000008"/>
  </r>
  <r>
    <n v="844"/>
    <s v="Gradeigh Nand"/>
    <s v="Prod5"/>
    <s v="Office Chair"/>
    <d v="2024-12-26T00:00:00"/>
    <x v="1"/>
    <x v="837"/>
    <n v="15"/>
    <n v="7"/>
    <n v="450.71"/>
    <n v="784"/>
    <n v="450.71"/>
    <n v="785"/>
    <n v="451"/>
    <n v="11762.699999999999"/>
    <n v="729.28739999999993"/>
  </r>
  <r>
    <n v="845"/>
    <s v="Elinore Biddiss"/>
    <s v="Prod2"/>
    <s v="Office Chair"/>
    <d v="2025-01-13T00:00:00"/>
    <x v="2"/>
    <x v="838"/>
    <n v="12"/>
    <n v="8"/>
    <n v="6.97"/>
    <n v="880"/>
    <n v="6.97"/>
    <n v="880"/>
    <n v="7"/>
    <n v="10557.48"/>
    <n v="809.40679999999998"/>
  </r>
  <r>
    <n v="846"/>
    <s v="Ricki Giron"/>
    <m/>
    <m/>
    <d v="2024-12-12T00:00:00"/>
    <x v="0"/>
    <x v="839"/>
    <n v="15"/>
    <n v="9"/>
    <n v="131.56"/>
    <n v="308"/>
    <n v="131.56"/>
    <n v="309"/>
    <n v="132"/>
    <n v="4621.8"/>
    <n v="280.38920000000002"/>
  </r>
  <r>
    <n v="847"/>
    <s v="Godard Penley"/>
    <s v="Prod1"/>
    <s v="Laptop"/>
    <d v="2025-01-17T00:00:00"/>
    <x v="2"/>
    <x v="840"/>
    <n v="4"/>
    <n v="6"/>
    <n v="219.94"/>
    <n v="8"/>
    <n v="219.94"/>
    <n v="9"/>
    <n v="220"/>
    <n v="32.36"/>
    <n v="7.6045999999999996"/>
  </r>
  <r>
    <n v="848"/>
    <s v="Andrea Uman"/>
    <m/>
    <s v="Laptop"/>
    <d v="2025-01-10T00:00:00"/>
    <x v="2"/>
    <x v="841"/>
    <n v="4"/>
    <n v="19"/>
    <n v="123.26"/>
    <n v="561"/>
    <n v="123.26"/>
    <n v="562"/>
    <n v="124"/>
    <n v="2245.7600000000002"/>
    <n v="454.76640000000009"/>
  </r>
  <r>
    <n v="849"/>
    <s v="Jody Finci"/>
    <m/>
    <s v="Microwave Oven"/>
    <d v="2024-12-27T00:00:00"/>
    <x v="0"/>
    <x v="842"/>
    <n v="2"/>
    <n v="5"/>
    <n v="87.06"/>
    <n v="504"/>
    <n v="87.06"/>
    <n v="504"/>
    <n v="88"/>
    <n v="1007.56"/>
    <n v="478.59099999999995"/>
  </r>
  <r>
    <n v="850"/>
    <s v="Darrelle Stapells"/>
    <m/>
    <m/>
    <d v="2024-12-03T00:00:00"/>
    <x v="2"/>
    <x v="843"/>
    <n v="14"/>
    <n v="8"/>
    <n v="317.27999999999997"/>
    <n v="435"/>
    <n v="317.27999999999997"/>
    <n v="436"/>
    <n v="318"/>
    <n v="6090.7"/>
    <n v="400.24600000000004"/>
  </r>
  <r>
    <n v="851"/>
    <s v="Garold Kreutzer"/>
    <s v="Prod2"/>
    <s v="Laptop"/>
    <d v="2024-12-13T00:00:00"/>
    <x v="2"/>
    <x v="844"/>
    <n v="10"/>
    <n v="12"/>
    <n v="355.92"/>
    <n v="399"/>
    <n v="355.92"/>
    <n v="400"/>
    <n v="356"/>
    <n v="3990.8999999999996"/>
    <n v="351.19919999999996"/>
  </r>
  <r>
    <n v="852"/>
    <s v="Munmro Darkins"/>
    <s v="Prod5"/>
    <s v="Winter Jacket"/>
    <d v="2025-01-18T00:00:00"/>
    <x v="2"/>
    <x v="845"/>
    <n v="6"/>
    <n v="19"/>
    <n v="424.86"/>
    <n v="623"/>
    <n v="424.86"/>
    <n v="624"/>
    <n v="425"/>
    <n v="3738.54"/>
    <n v="504.70290000000006"/>
  </r>
  <r>
    <n v="853"/>
    <s v="Cacilia Sayle"/>
    <m/>
    <s v="Office Chair"/>
    <d v="2024-12-13T00:00:00"/>
    <x v="2"/>
    <x v="846"/>
    <n v="14"/>
    <n v="12"/>
    <n v="9.34"/>
    <n v="258"/>
    <n v="9.34"/>
    <n v="258"/>
    <n v="10"/>
    <n v="3607.66"/>
    <n v="226.7672"/>
  </r>
  <r>
    <n v="854"/>
    <s v="Itch Dearle-Palser"/>
    <m/>
    <s v="Smartphone"/>
    <d v="2024-12-22T00:00:00"/>
    <x v="2"/>
    <x v="847"/>
    <n v="7"/>
    <n v="0"/>
    <n v="420.01"/>
    <n v="905"/>
    <n v="420.01"/>
    <n v="905"/>
    <n v="421"/>
    <n v="6335"/>
    <n v="905"/>
  </r>
  <r>
    <n v="855"/>
    <s v="Candie Chesser"/>
    <s v="Prod1"/>
    <s v="Office Chair"/>
    <d v="2025-01-10T00:00:00"/>
    <x v="2"/>
    <x v="848"/>
    <n v="3"/>
    <n v="18"/>
    <n v="432.48"/>
    <n v="113"/>
    <n v="432.48"/>
    <n v="113"/>
    <n v="433"/>
    <n v="338.70000000000005"/>
    <n v="92.578000000000017"/>
  </r>
  <r>
    <n v="856"/>
    <s v="Vitia McCrillis"/>
    <s v="Prod1"/>
    <s v="Laptop"/>
    <d v="2024-12-22T00:00:00"/>
    <x v="2"/>
    <x v="849"/>
    <n v="11"/>
    <n v="13"/>
    <n v="117.45"/>
    <n v="926"/>
    <n v="117.45"/>
    <n v="926"/>
    <n v="118"/>
    <n v="10185.23"/>
    <n v="805.55909999999994"/>
  </r>
  <r>
    <n v="857"/>
    <s v="Rafaelia Karran"/>
    <s v="Prod2"/>
    <s v="Office Chair"/>
    <d v="2024-12-13T00:00:00"/>
    <x v="2"/>
    <x v="850"/>
    <n v="5"/>
    <n v="10"/>
    <n v="100.66"/>
    <n v="366"/>
    <n v="100.66"/>
    <n v="367"/>
    <n v="101"/>
    <n v="1832.3"/>
    <n v="329.81399999999996"/>
  </r>
  <r>
    <n v="858"/>
    <s v="Abba MacSporran"/>
    <s v="Prod3"/>
    <s v="Microwave Oven"/>
    <d v="2024-12-24T00:00:00"/>
    <x v="2"/>
    <x v="851"/>
    <n v="7"/>
    <n v="2"/>
    <n v="430.58"/>
    <n v="235"/>
    <n v="430.58"/>
    <n v="236"/>
    <n v="431"/>
    <n v="1647.45"/>
    <n v="230.643"/>
  </r>
  <r>
    <n v="859"/>
    <s v="Boonie Sixsmith"/>
    <s v="Prod4"/>
    <s v="Office Chair"/>
    <d v="2024-12-29T00:00:00"/>
    <x v="2"/>
    <x v="852"/>
    <n v="6"/>
    <n v="6"/>
    <n v="62.5"/>
    <n v="365"/>
    <n v="62.5"/>
    <n v="365"/>
    <n v="63"/>
    <n v="2187.66"/>
    <n v="342.73340000000002"/>
  </r>
  <r>
    <n v="860"/>
    <s v="Alexandrina Gascoigne"/>
    <s v="Prod5"/>
    <s v="Winter Jacket"/>
    <d v="2024-12-19T00:00:00"/>
    <x v="2"/>
    <x v="853"/>
    <n v="11"/>
    <n v="17"/>
    <n v="133.91999999999999"/>
    <n v="181"/>
    <n v="133.91999999999999"/>
    <n v="181"/>
    <n v="134"/>
    <n v="1989.13"/>
    <n v="150.0889"/>
  </r>
  <r>
    <n v="861"/>
    <s v="Toddie Novacek"/>
    <s v="Prod5"/>
    <s v="Smartphone"/>
    <d v="2025-01-05T00:00:00"/>
    <x v="0"/>
    <x v="854"/>
    <n v="15"/>
    <n v="16"/>
    <n v="220.78"/>
    <n v="131"/>
    <n v="220.78"/>
    <n v="131"/>
    <n v="221"/>
    <n v="1964.1"/>
    <n v="109.9896"/>
  </r>
  <r>
    <n v="862"/>
    <s v="Ibrahim Sacher"/>
    <s v="Prod5"/>
    <s v="Winter Jacket"/>
    <d v="2025-01-17T00:00:00"/>
    <x v="2"/>
    <x v="855"/>
    <n v="8"/>
    <n v="20"/>
    <n v="196.94"/>
    <n v="416"/>
    <n v="196.94"/>
    <n v="417"/>
    <n v="197"/>
    <n v="3328.48"/>
    <n v="332.84800000000001"/>
  </r>
  <r>
    <n v="863"/>
    <s v="Waylan Ritch"/>
    <s v="Prod1"/>
    <s v="Winter Jacket"/>
    <d v="2024-12-09T00:00:00"/>
    <x v="0"/>
    <x v="856"/>
    <n v="9"/>
    <n v="18"/>
    <n v="102.56"/>
    <n v="368"/>
    <n v="102.56"/>
    <n v="368"/>
    <n v="103"/>
    <n v="3311.7300000000005"/>
    <n v="301.73540000000003"/>
  </r>
  <r>
    <n v="864"/>
    <s v="Jarvis Ford"/>
    <s v="Prod4"/>
    <s v="Laptop"/>
    <d v="2025-01-12T00:00:00"/>
    <x v="4"/>
    <x v="857"/>
    <n v="6"/>
    <n v="16"/>
    <n v="276.12"/>
    <n v="195"/>
    <n v="276.12"/>
    <n v="195"/>
    <n v="277"/>
    <n v="1168.8000000000002"/>
    <n v="163.63200000000001"/>
  </r>
  <r>
    <n v="865"/>
    <s v="Roger Rubinov"/>
    <s v="Prod4"/>
    <s v="Laptop"/>
    <d v="2025-01-17T00:00:00"/>
    <x v="2"/>
    <x v="858"/>
    <n v="12"/>
    <n v="7"/>
    <n v="144.56"/>
    <n v="9"/>
    <n v="144.56"/>
    <n v="9"/>
    <n v="145"/>
    <n v="107.03999999999999"/>
    <n v="8.2955999999999985"/>
  </r>
  <r>
    <n v="866"/>
    <s v="Sawyere McKirton"/>
    <s v="Prod2"/>
    <s v="Laptop"/>
    <d v="2024-12-16T00:00:00"/>
    <x v="2"/>
    <x v="859"/>
    <n v="6"/>
    <n v="0"/>
    <n v="320.3"/>
    <n v="269"/>
    <n v="320.3"/>
    <n v="270"/>
    <n v="321"/>
    <n v="1615.2599999999998"/>
    <n v="269.20999999999998"/>
  </r>
  <r>
    <n v="867"/>
    <s v="Jolie Tremayne"/>
    <s v="Prod1"/>
    <s v="Smartphone"/>
    <d v="2025-01-13T00:00:00"/>
    <x v="0"/>
    <x v="860"/>
    <n v="14"/>
    <n v="0"/>
    <n v="388.96"/>
    <n v="533"/>
    <n v="388.96"/>
    <n v="533"/>
    <n v="389"/>
    <n v="7460.8799999999992"/>
    <n v="532.91999999999996"/>
  </r>
  <r>
    <n v="868"/>
    <s v="Donia Bellham"/>
    <s v="Prod4"/>
    <m/>
    <d v="2025-01-15T00:00:00"/>
    <x v="0"/>
    <x v="861"/>
    <n v="2"/>
    <n v="20"/>
    <n v="307.93"/>
    <n v="795"/>
    <n v="307.93"/>
    <n v="796"/>
    <n v="308"/>
    <n v="1590.22"/>
    <n v="636.08800000000008"/>
  </r>
  <r>
    <n v="869"/>
    <s v="Liza McCraine"/>
    <s v="Prod3"/>
    <s v="Office Chair"/>
    <d v="2024-12-06T00:00:00"/>
    <x v="2"/>
    <x v="862"/>
    <n v="13"/>
    <n v="10"/>
    <n v="488.85"/>
    <n v="640"/>
    <n v="488.85"/>
    <n v="641"/>
    <n v="489"/>
    <n v="8326.11"/>
    <n v="576.423"/>
  </r>
  <r>
    <n v="870"/>
    <s v="Aluino Tinan"/>
    <m/>
    <s v="Smartphone"/>
    <d v="2024-12-17T00:00:00"/>
    <x v="0"/>
    <x v="863"/>
    <n v="7"/>
    <n v="2"/>
    <n v="433.41"/>
    <n v="461"/>
    <n v="433.41"/>
    <n v="462"/>
    <n v="434"/>
    <n v="3228.0499999999997"/>
    <n v="451.92699999999996"/>
  </r>
  <r>
    <n v="871"/>
    <s v="Bette Vedikhov"/>
    <s v="Prod4"/>
    <s v="Office Chair"/>
    <d v="2024-12-06T00:00:00"/>
    <x v="2"/>
    <x v="864"/>
    <n v="11"/>
    <n v="20"/>
    <n v="175.07"/>
    <n v="398"/>
    <n v="175.07"/>
    <n v="398"/>
    <n v="176"/>
    <n v="4375.0300000000007"/>
    <n v="318.18400000000003"/>
  </r>
  <r>
    <n v="872"/>
    <s v="Rooney Gethings"/>
    <m/>
    <s v="Microwave Oven"/>
    <d v="2024-12-02T00:00:00"/>
    <x v="2"/>
    <x v="865"/>
    <n v="2"/>
    <n v="18"/>
    <n v="348.7"/>
    <n v="726"/>
    <n v="348.7"/>
    <n v="727"/>
    <n v="349"/>
    <n v="1452.32"/>
    <n v="595.45119999999997"/>
  </r>
  <r>
    <n v="873"/>
    <s v="Dmitri Armfirld"/>
    <s v="Prod4"/>
    <s v="Office Chair"/>
    <d v="2024-12-24T00:00:00"/>
    <x v="2"/>
    <x v="866"/>
    <n v="11"/>
    <n v="2"/>
    <n v="213.52"/>
    <n v="362"/>
    <n v="213.52"/>
    <n v="362"/>
    <n v="214"/>
    <n v="3980.79"/>
    <n v="354.65219999999999"/>
  </r>
  <r>
    <n v="874"/>
    <s v="Phylys Charlotte"/>
    <s v="Prod3"/>
    <s v="Laptop"/>
    <d v="2024-12-16T00:00:00"/>
    <x v="1"/>
    <x v="867"/>
    <n v="6"/>
    <n v="10"/>
    <n v="194.51"/>
    <n v="485"/>
    <n v="194.51"/>
    <n v="486"/>
    <n v="195"/>
    <n v="2912.82"/>
    <n v="436.92300000000006"/>
  </r>
  <r>
    <n v="875"/>
    <s v="Larisa Baggallay"/>
    <s v="Prod1"/>
    <m/>
    <d v="2025-01-07T00:00:00"/>
    <x v="2"/>
    <x v="868"/>
    <n v="10"/>
    <n v="15"/>
    <n v="135.72999999999999"/>
    <n v="744"/>
    <n v="135.72999999999999"/>
    <n v="744"/>
    <n v="136"/>
    <n v="7439.9"/>
    <n v="632.39149999999995"/>
  </r>
  <r>
    <n v="876"/>
    <s v="Vivyan Peddowe"/>
    <s v="Prod1"/>
    <m/>
    <d v="2024-12-14T00:00:00"/>
    <x v="2"/>
    <x v="869"/>
    <n v="3"/>
    <n v="11"/>
    <n v="457.3"/>
    <n v="724"/>
    <n v="457.3"/>
    <n v="725"/>
    <n v="458"/>
    <n v="2172.12"/>
    <n v="644.39559999999994"/>
  </r>
  <r>
    <n v="877"/>
    <s v="Geraldine Shevill"/>
    <s v="Prod2"/>
    <s v="Office Chair"/>
    <d v="2024-12-12T00:00:00"/>
    <x v="2"/>
    <x v="870"/>
    <n v="7"/>
    <n v="16"/>
    <n v="353.01"/>
    <n v="117"/>
    <n v="353.01"/>
    <n v="118"/>
    <n v="354"/>
    <n v="821.73"/>
    <n v="98.607599999999991"/>
  </r>
  <r>
    <n v="878"/>
    <s v="Bonnibelle Glover"/>
    <s v="Prod3"/>
    <s v="Smartphone"/>
    <d v="2025-01-15T00:00:00"/>
    <x v="2"/>
    <x v="871"/>
    <n v="15"/>
    <n v="17"/>
    <n v="398.91"/>
    <n v="156"/>
    <n v="398.91"/>
    <n v="156"/>
    <n v="399"/>
    <n v="2339.4"/>
    <n v="129.4468"/>
  </r>
  <r>
    <n v="879"/>
    <s v="Mortie Lilbourne"/>
    <m/>
    <s v="Winter Jacket"/>
    <d v="2024-12-03T00:00:00"/>
    <x v="0"/>
    <x v="872"/>
    <n v="14"/>
    <n v="5"/>
    <n v="205.86"/>
    <n v="764"/>
    <n v="205.86"/>
    <n v="764"/>
    <n v="206"/>
    <n v="10691.800000000001"/>
    <n v="725.51499999999999"/>
  </r>
  <r>
    <n v="880"/>
    <s v="Deonne Phillput"/>
    <s v="Prod5"/>
    <s v="Office Chair"/>
    <d v="2025-01-08T00:00:00"/>
    <x v="2"/>
    <x v="873"/>
    <n v="5"/>
    <n v="5"/>
    <n v="139.19"/>
    <n v="334"/>
    <n v="139.19"/>
    <n v="335"/>
    <n v="140"/>
    <n v="1671.6"/>
    <n v="317.60399999999998"/>
  </r>
  <r>
    <n v="881"/>
    <s v="Edgar Brazier"/>
    <m/>
    <s v="Smartphone"/>
    <d v="2024-12-08T00:00:00"/>
    <x v="4"/>
    <x v="874"/>
    <n v="5"/>
    <n v="10"/>
    <n v="422.99"/>
    <n v="839"/>
    <n v="422.99"/>
    <n v="840"/>
    <n v="423"/>
    <n v="4195.8"/>
    <n v="755.24400000000003"/>
  </r>
  <r>
    <n v="882"/>
    <s v="Sherman Valde"/>
    <s v="Prod2"/>
    <s v="Laptop"/>
    <d v="2024-12-11T00:00:00"/>
    <x v="0"/>
    <x v="875"/>
    <n v="15"/>
    <n v="20"/>
    <n v="271.36"/>
    <n v="483"/>
    <n v="271.36"/>
    <n v="484"/>
    <n v="272"/>
    <n v="7245.75"/>
    <n v="386.44000000000005"/>
  </r>
  <r>
    <n v="883"/>
    <s v="Lucienne Hourigan"/>
    <s v="Prod3"/>
    <m/>
    <d v="2025-01-08T00:00:00"/>
    <x v="1"/>
    <x v="876"/>
    <n v="3"/>
    <n v="14"/>
    <n v="266.89999999999998"/>
    <n v="358"/>
    <n v="266.89999999999998"/>
    <n v="358"/>
    <n v="267"/>
    <n v="1073.3399999999999"/>
    <n v="307.69079999999997"/>
  </r>
  <r>
    <n v="884"/>
    <s v="Jaimie Dunbleton"/>
    <s v="Prod2"/>
    <s v="Winter Jacket"/>
    <d v="2024-12-11T00:00:00"/>
    <x v="2"/>
    <x v="877"/>
    <n v="11"/>
    <n v="15"/>
    <n v="483.89"/>
    <n v="587"/>
    <n v="483.89"/>
    <n v="587"/>
    <n v="484"/>
    <n v="6457"/>
    <n v="498.95"/>
  </r>
  <r>
    <n v="885"/>
    <s v="Domenic Winterson"/>
    <m/>
    <s v="Winter Jacket"/>
    <d v="2024-12-26T00:00:00"/>
    <x v="2"/>
    <x v="878"/>
    <n v="15"/>
    <n v="11"/>
    <n v="413.57"/>
    <n v="359"/>
    <n v="413.57"/>
    <n v="360"/>
    <n v="414"/>
    <n v="5390.55"/>
    <n v="319.83930000000004"/>
  </r>
  <r>
    <n v="886"/>
    <s v="Osbert Henfre"/>
    <m/>
    <s v="Laptop"/>
    <d v="2024-12-16T00:00:00"/>
    <x v="1"/>
    <x v="879"/>
    <n v="13"/>
    <n v="2"/>
    <n v="201.04"/>
    <n v="984"/>
    <n v="201.04"/>
    <n v="985"/>
    <n v="202"/>
    <n v="12792.26"/>
    <n v="964.33960000000002"/>
  </r>
  <r>
    <n v="887"/>
    <s v="Teresina Jiras"/>
    <s v="Prod3"/>
    <s v="Winter Jacket"/>
    <d v="2025-01-06T00:00:00"/>
    <x v="2"/>
    <x v="880"/>
    <n v="13"/>
    <n v="10"/>
    <n v="395.89"/>
    <n v="832"/>
    <n v="395.89"/>
    <n v="832"/>
    <n v="396"/>
    <n v="10813.27"/>
    <n v="748.61099999999999"/>
  </r>
  <r>
    <n v="888"/>
    <s v="Ange Catterall"/>
    <s v="Prod5"/>
    <s v="Microwave Oven"/>
    <d v="2024-12-31T00:00:00"/>
    <x v="1"/>
    <x v="881"/>
    <n v="14"/>
    <n v="10"/>
    <n v="12.57"/>
    <n v="347"/>
    <n v="12.57"/>
    <n v="348"/>
    <n v="13"/>
    <n v="4862.9000000000005"/>
    <n v="312.61500000000001"/>
  </r>
  <r>
    <n v="889"/>
    <s v="Veda Hudspeth"/>
    <m/>
    <s v="Laptop"/>
    <d v="2025-01-12T00:00:00"/>
    <x v="2"/>
    <x v="882"/>
    <n v="7"/>
    <n v="17"/>
    <n v="269.06"/>
    <n v="24"/>
    <n v="269.06"/>
    <n v="24"/>
    <n v="270"/>
    <n v="165.06"/>
    <n v="19.571399999999997"/>
  </r>
  <r>
    <n v="890"/>
    <s v="Bell Eversley"/>
    <s v="Prod1"/>
    <s v="Smartphone"/>
    <d v="2025-01-02T00:00:00"/>
    <x v="2"/>
    <x v="883"/>
    <n v="10"/>
    <n v="16"/>
    <n v="182.32"/>
    <n v="534"/>
    <n v="182.32"/>
    <n v="535"/>
    <n v="183"/>
    <n v="5342.3"/>
    <n v="448.75319999999999"/>
  </r>
  <r>
    <n v="891"/>
    <s v="Riane MacKartan"/>
    <s v="Prod2"/>
    <s v="Winter Jacket"/>
    <d v="2025-01-09T00:00:00"/>
    <x v="2"/>
    <x v="884"/>
    <n v="15"/>
    <n v="17"/>
    <n v="199.96"/>
    <n v="380"/>
    <n v="199.96"/>
    <n v="381"/>
    <n v="200"/>
    <n v="5702.55"/>
    <n v="315.54109999999997"/>
  </r>
  <r>
    <n v="892"/>
    <s v="Hyacinth Crouch"/>
    <s v="Prod4"/>
    <s v="Laptop"/>
    <d v="2024-12-28T00:00:00"/>
    <x v="4"/>
    <x v="885"/>
    <n v="15"/>
    <n v="18"/>
    <n v="183.55"/>
    <n v="203"/>
    <n v="183.55"/>
    <n v="203"/>
    <n v="184"/>
    <n v="3040.95"/>
    <n v="166.23859999999999"/>
  </r>
  <r>
    <n v="893"/>
    <s v="Jany Hamley"/>
    <s v="Prod1"/>
    <s v="Office Chair"/>
    <d v="2024-12-11T00:00:00"/>
    <x v="2"/>
    <x v="886"/>
    <n v="6"/>
    <n v="5"/>
    <n v="269.39999999999998"/>
    <n v="442"/>
    <n v="269.39999999999998"/>
    <n v="443"/>
    <n v="270"/>
    <n v="2653.92"/>
    <n v="420.20399999999995"/>
  </r>
  <r>
    <n v="894"/>
    <s v="Pincus Rawsthorne"/>
    <s v="Prod5"/>
    <s v="Office Chair"/>
    <d v="2024-12-12T00:00:00"/>
    <x v="3"/>
    <x v="887"/>
    <n v="3"/>
    <n v="3"/>
    <n v="287.01"/>
    <n v="718"/>
    <n v="287.01"/>
    <n v="718"/>
    <n v="288"/>
    <n v="2153.91"/>
    <n v="696.43089999999995"/>
  </r>
  <r>
    <n v="895"/>
    <s v="Beatrice Nevet"/>
    <s v="Prod3"/>
    <s v="Winter Jacket"/>
    <d v="2024-12-08T00:00:00"/>
    <x v="2"/>
    <x v="404"/>
    <n v="15"/>
    <n v="6"/>
    <n v="498.68"/>
    <n v="988"/>
    <n v="498.68"/>
    <n v="989"/>
    <n v="499"/>
    <n v="14824.349999999999"/>
    <n v="928.99259999999992"/>
  </r>
  <r>
    <n v="896"/>
    <s v="Ursala Sinkins"/>
    <s v="Prod1"/>
    <s v="Smartphone"/>
    <d v="2024-12-04T00:00:00"/>
    <x v="2"/>
    <x v="888"/>
    <n v="3"/>
    <n v="6"/>
    <n v="248.91"/>
    <n v="202"/>
    <n v="248.91"/>
    <n v="203"/>
    <n v="249"/>
    <n v="607.47"/>
    <n v="190.34059999999999"/>
  </r>
  <r>
    <n v="897"/>
    <s v="Carleen Coate"/>
    <s v="Prod1"/>
    <s v="Office Chair"/>
    <d v="2025-01-18T00:00:00"/>
    <x v="4"/>
    <x v="889"/>
    <n v="6"/>
    <n v="5"/>
    <n v="485.54"/>
    <n v="76"/>
    <n v="485.54"/>
    <n v="77"/>
    <n v="486"/>
    <n v="456.96"/>
    <n v="72.35199999999999"/>
  </r>
  <r>
    <n v="898"/>
    <s v="Sybilla Willey"/>
    <s v="Prod2"/>
    <s v="Winter Jacket"/>
    <d v="2025-01-03T00:00:00"/>
    <x v="2"/>
    <x v="890"/>
    <n v="1"/>
    <n v="6"/>
    <n v="303.63"/>
    <n v="547"/>
    <n v="303.63"/>
    <n v="548"/>
    <n v="304"/>
    <n v="547.44000000000005"/>
    <n v="514.59360000000004"/>
  </r>
  <r>
    <n v="899"/>
    <s v="Johanna Molnar"/>
    <s v="Prod2"/>
    <s v="Office Chair"/>
    <d v="2025-01-19T00:00:00"/>
    <x v="2"/>
    <x v="891"/>
    <n v="10"/>
    <n v="2"/>
    <n v="56.02"/>
    <n v="380"/>
    <n v="56.02"/>
    <n v="380"/>
    <n v="57"/>
    <n v="3797"/>
    <n v="372.10599999999999"/>
  </r>
  <r>
    <n v="900"/>
    <s v="Vinita MacBean"/>
    <s v="Prod5"/>
    <s v="Laptop"/>
    <d v="2024-12-15T00:00:00"/>
    <x v="4"/>
    <x v="892"/>
    <n v="14"/>
    <n v="18"/>
    <n v="318.36"/>
    <n v="582"/>
    <n v="318.36"/>
    <n v="582"/>
    <n v="319"/>
    <n v="8141"/>
    <n v="476.83000000000004"/>
  </r>
  <r>
    <n v="901"/>
    <s v="Glennie Cambling"/>
    <s v="Prod5"/>
    <s v="Microwave Oven"/>
    <d v="2024-12-08T00:00:00"/>
    <x v="1"/>
    <x v="893"/>
    <n v="5"/>
    <n v="1"/>
    <n v="454.67"/>
    <n v="764"/>
    <n v="454.67"/>
    <n v="764"/>
    <n v="455"/>
    <n v="3817.8500000000004"/>
    <n v="755.93430000000001"/>
  </r>
  <r>
    <n v="902"/>
    <s v="Casandra Shyre"/>
    <m/>
    <s v="Microwave Oven"/>
    <d v="2024-12-02T00:00:00"/>
    <x v="2"/>
    <x v="894"/>
    <n v="13"/>
    <n v="13"/>
    <n v="487.78"/>
    <n v="269"/>
    <n v="487.78"/>
    <n v="270"/>
    <n v="488"/>
    <n v="3497.78"/>
    <n v="234.0822"/>
  </r>
  <r>
    <n v="903"/>
    <s v="Patrizia Blunkett"/>
    <s v="Prod3"/>
    <s v="Laptop"/>
    <d v="2024-12-21T00:00:00"/>
    <x v="2"/>
    <x v="895"/>
    <n v="1"/>
    <n v="1"/>
    <n v="60.86"/>
    <n v="899"/>
    <n v="60.86"/>
    <n v="900"/>
    <n v="61"/>
    <n v="899.36"/>
    <n v="890.3664"/>
  </r>
  <r>
    <n v="904"/>
    <s v="Angeline Rabbitts"/>
    <s v="Prod1"/>
    <s v="Smartphone"/>
    <d v="2025-01-06T00:00:00"/>
    <x v="2"/>
    <x v="896"/>
    <n v="4"/>
    <n v="6"/>
    <n v="25.25"/>
    <n v="546"/>
    <n v="25.25"/>
    <n v="546"/>
    <n v="26"/>
    <n v="2183.44"/>
    <n v="513.10839999999996"/>
  </r>
  <r>
    <n v="905"/>
    <s v="Dido Tasseler"/>
    <m/>
    <s v="Smartphone"/>
    <d v="2024-12-21T00:00:00"/>
    <x v="2"/>
    <x v="897"/>
    <n v="1"/>
    <n v="0"/>
    <n v="320.31"/>
    <n v="804"/>
    <n v="320.31"/>
    <n v="804"/>
    <n v="321"/>
    <n v="803.73"/>
    <n v="803.73"/>
  </r>
  <r>
    <n v="906"/>
    <s v="Averil Merrikin"/>
    <m/>
    <s v="Winter Jacket"/>
    <d v="2024-12-15T00:00:00"/>
    <x v="2"/>
    <x v="898"/>
    <n v="14"/>
    <n v="12"/>
    <n v="239.93"/>
    <n v="223"/>
    <n v="239.93"/>
    <n v="223"/>
    <n v="240"/>
    <n v="3115.28"/>
    <n v="195.8176"/>
  </r>
  <r>
    <n v="907"/>
    <s v="Kirstin Alfonzo"/>
    <s v="Prod5"/>
    <m/>
    <d v="2024-12-09T00:00:00"/>
    <x v="2"/>
    <x v="899"/>
    <n v="14"/>
    <n v="0"/>
    <n v="232.16"/>
    <n v="684"/>
    <n v="232.16"/>
    <n v="685"/>
    <n v="233"/>
    <n v="9581.18"/>
    <n v="684.37"/>
  </r>
  <r>
    <n v="908"/>
    <s v="Leia Sprey"/>
    <s v="Prod5"/>
    <m/>
    <d v="2024-12-18T00:00:00"/>
    <x v="1"/>
    <x v="900"/>
    <n v="15"/>
    <n v="5"/>
    <n v="155.56"/>
    <n v="427"/>
    <n v="155.56"/>
    <n v="428"/>
    <n v="156"/>
    <n v="6409.5"/>
    <n v="405.935"/>
  </r>
  <r>
    <n v="909"/>
    <s v="Bondy Lorence"/>
    <s v="Prod1"/>
    <s v="Office Chair"/>
    <d v="2024-12-25T00:00:00"/>
    <x v="3"/>
    <x v="901"/>
    <n v="14"/>
    <n v="8"/>
    <n v="50.13"/>
    <n v="969"/>
    <n v="50.13"/>
    <n v="970"/>
    <n v="51"/>
    <n v="13569.36"/>
    <n v="891.70080000000007"/>
  </r>
  <r>
    <n v="910"/>
    <s v="Caro Beernt"/>
    <m/>
    <s v="Laptop"/>
    <d v="2024-12-29T00:00:00"/>
    <x v="2"/>
    <x v="902"/>
    <n v="3"/>
    <n v="7"/>
    <n v="436.64"/>
    <n v="255"/>
    <n v="436.64"/>
    <n v="256"/>
    <n v="437"/>
    <n v="766.17"/>
    <n v="237.51269999999997"/>
  </r>
  <r>
    <n v="911"/>
    <s v="Cynthea Lumbers"/>
    <s v="Prod3"/>
    <s v="Office Chair"/>
    <d v="2025-01-01T00:00:00"/>
    <x v="2"/>
    <x v="903"/>
    <n v="8"/>
    <n v="20"/>
    <n v="50.4"/>
    <n v="340"/>
    <n v="50.4"/>
    <n v="340"/>
    <n v="51"/>
    <n v="2719.44"/>
    <n v="271.94400000000002"/>
  </r>
  <r>
    <n v="912"/>
    <s v="Halette Pauling"/>
    <s v="Prod3"/>
    <s v="Laptop"/>
    <d v="2024-12-15T00:00:00"/>
    <x v="2"/>
    <x v="904"/>
    <n v="1"/>
    <n v="10"/>
    <n v="253.6"/>
    <n v="27"/>
    <n v="253.6"/>
    <n v="28"/>
    <n v="254"/>
    <n v="27.31"/>
    <n v="24.579000000000001"/>
  </r>
  <r>
    <n v="913"/>
    <s v="Arturo Lambdon"/>
    <s v="Prod2"/>
    <s v="Winter Jacket"/>
    <d v="2024-12-25T00:00:00"/>
    <x v="2"/>
    <x v="905"/>
    <n v="15"/>
    <n v="9"/>
    <n v="246.6"/>
    <n v="314"/>
    <n v="246.6"/>
    <n v="314"/>
    <n v="247"/>
    <n v="4709.7000000000007"/>
    <n v="285.72180000000003"/>
  </r>
  <r>
    <n v="914"/>
    <s v="Sullivan Da Costa"/>
    <s v="Prod5"/>
    <s v="Microwave Oven"/>
    <d v="2024-12-25T00:00:00"/>
    <x v="2"/>
    <x v="906"/>
    <n v="7"/>
    <n v="9"/>
    <n v="253.62"/>
    <n v="705"/>
    <n v="253.62"/>
    <n v="706"/>
    <n v="254"/>
    <n v="4935.7"/>
    <n v="641.64100000000008"/>
  </r>
  <r>
    <n v="915"/>
    <s v="Hobie Tune"/>
    <s v="Prod2"/>
    <s v="Smartphone"/>
    <d v="2024-12-30T00:00:00"/>
    <x v="2"/>
    <x v="907"/>
    <n v="6"/>
    <n v="4"/>
    <n v="191.39"/>
    <n v="943"/>
    <n v="191.39"/>
    <n v="944"/>
    <n v="192"/>
    <n v="5658.78"/>
    <n v="905.40479999999991"/>
  </r>
  <r>
    <n v="916"/>
    <s v="Preston Trapp"/>
    <s v="Prod2"/>
    <s v="Smartphone"/>
    <d v="2025-01-18T00:00:00"/>
    <x v="2"/>
    <x v="908"/>
    <n v="6"/>
    <n v="6"/>
    <n v="46.4"/>
    <n v="798"/>
    <n v="46.4"/>
    <n v="798"/>
    <n v="47"/>
    <n v="4787.28"/>
    <n v="750.0071999999999"/>
  </r>
  <r>
    <n v="917"/>
    <s v="Smith Snarr"/>
    <s v="Prod4"/>
    <s v="Office Chair"/>
    <d v="2025-01-07T00:00:00"/>
    <x v="2"/>
    <x v="909"/>
    <n v="5"/>
    <n v="4"/>
    <n v="211.59"/>
    <n v="325"/>
    <n v="211.59"/>
    <n v="326"/>
    <n v="212"/>
    <n v="1627.25"/>
    <n v="312.43199999999996"/>
  </r>
  <r>
    <n v="918"/>
    <s v="Frank Bains"/>
    <s v="Prod4"/>
    <s v="Office Chair"/>
    <d v="2024-12-03T00:00:00"/>
    <x v="2"/>
    <x v="910"/>
    <n v="9"/>
    <n v="11"/>
    <n v="377.07"/>
    <n v="867"/>
    <n v="377.07"/>
    <n v="867"/>
    <n v="378"/>
    <n v="7798.95"/>
    <n v="771.22949999999992"/>
  </r>
  <r>
    <n v="919"/>
    <s v="Celinka Biswell"/>
    <s v="Prod3"/>
    <s v="Office Chair"/>
    <d v="2025-01-14T00:00:00"/>
    <x v="3"/>
    <x v="911"/>
    <n v="4"/>
    <n v="13"/>
    <n v="178.63"/>
    <n v="15"/>
    <n v="178.63"/>
    <n v="15"/>
    <n v="179"/>
    <n v="58.16"/>
    <n v="12.649799999999999"/>
  </r>
  <r>
    <n v="920"/>
    <s v="Babs Yeaman"/>
    <s v="Prod2"/>
    <s v="Laptop"/>
    <d v="2024-12-02T00:00:00"/>
    <x v="2"/>
    <x v="912"/>
    <n v="11"/>
    <n v="0"/>
    <n v="79.2"/>
    <n v="321"/>
    <n v="79.2"/>
    <n v="322"/>
    <n v="80"/>
    <n v="3531.77"/>
    <n v="321.07"/>
  </r>
  <r>
    <n v="921"/>
    <s v="Guenevere Wittier"/>
    <s v="Prod1"/>
    <s v="Winter Jacket"/>
    <d v="2024-12-22T00:00:00"/>
    <x v="3"/>
    <x v="913"/>
    <n v="3"/>
    <n v="1"/>
    <n v="291.39"/>
    <n v="10"/>
    <n v="291.39"/>
    <n v="10"/>
    <n v="292"/>
    <n v="29.910000000000004"/>
    <n v="9.8703000000000003"/>
  </r>
  <r>
    <n v="922"/>
    <s v="Lola Covil"/>
    <s v="Prod4"/>
    <s v="Winter Jacket"/>
    <d v="2025-01-15T00:00:00"/>
    <x v="2"/>
    <x v="914"/>
    <n v="15"/>
    <n v="13"/>
    <n v="137.13"/>
    <n v="426"/>
    <n v="137.13"/>
    <n v="426"/>
    <n v="138"/>
    <n v="6389.55"/>
    <n v="370.59390000000002"/>
  </r>
  <r>
    <n v="923"/>
    <s v="Brendin Wafer"/>
    <s v="Prod1"/>
    <m/>
    <d v="2024-12-16T00:00:00"/>
    <x v="2"/>
    <x v="915"/>
    <n v="5"/>
    <n v="9"/>
    <n v="479.75"/>
    <n v="587"/>
    <n v="479.75"/>
    <n v="588"/>
    <n v="480"/>
    <n v="2935.3500000000004"/>
    <n v="534.23370000000011"/>
  </r>
  <r>
    <n v="924"/>
    <s v="Gilligan Hairon"/>
    <s v="Prod1"/>
    <s v="Microwave Oven"/>
    <d v="2024-12-07T00:00:00"/>
    <x v="2"/>
    <x v="916"/>
    <n v="5"/>
    <n v="8"/>
    <n v="478.3"/>
    <n v="234"/>
    <n v="478.3"/>
    <n v="234"/>
    <n v="479"/>
    <n v="1167.6500000000001"/>
    <n v="214.8476"/>
  </r>
  <r>
    <n v="925"/>
    <s v="Jacques McFadyen"/>
    <m/>
    <s v="Laptop"/>
    <d v="2024-12-09T00:00:00"/>
    <x v="2"/>
    <x v="917"/>
    <n v="9"/>
    <n v="0"/>
    <n v="469.3"/>
    <n v="474"/>
    <n v="469.3"/>
    <n v="475"/>
    <n v="470"/>
    <n v="4266.54"/>
    <n v="474.06"/>
  </r>
  <r>
    <n v="926"/>
    <s v="Christean Gallant"/>
    <s v="Prod3"/>
    <s v="Office Chair"/>
    <d v="2025-01-03T00:00:00"/>
    <x v="4"/>
    <x v="918"/>
    <n v="11"/>
    <n v="2"/>
    <n v="253.65"/>
    <n v="468"/>
    <n v="253.65"/>
    <n v="469"/>
    <n v="254"/>
    <n v="5149.32"/>
    <n v="458.75759999999997"/>
  </r>
  <r>
    <n v="927"/>
    <s v="Rutherford Wolfindale"/>
    <s v="Prod2"/>
    <s v="Smartphone"/>
    <d v="2024-12-17T00:00:00"/>
    <x v="0"/>
    <x v="919"/>
    <n v="11"/>
    <n v="6"/>
    <n v="124.39"/>
    <n v="307"/>
    <n v="124.39"/>
    <n v="307"/>
    <n v="125"/>
    <n v="3376.45"/>
    <n v="288.53299999999996"/>
  </r>
  <r>
    <n v="928"/>
    <s v="Sande Helder"/>
    <s v="Prod3"/>
    <s v="Microwave Oven"/>
    <d v="2024-12-15T00:00:00"/>
    <x v="1"/>
    <x v="920"/>
    <n v="15"/>
    <n v="19"/>
    <n v="276.67"/>
    <n v="400"/>
    <n v="276.67"/>
    <n v="401"/>
    <n v="277"/>
    <n v="6004.0499999999993"/>
    <n v="324.21870000000001"/>
  </r>
  <r>
    <n v="929"/>
    <s v="Ninette Harly"/>
    <s v="Prod3"/>
    <m/>
    <d v="2024-12-24T00:00:00"/>
    <x v="4"/>
    <x v="921"/>
    <n v="14"/>
    <n v="13"/>
    <n v="38.82"/>
    <n v="11"/>
    <n v="38.82"/>
    <n v="11"/>
    <n v="39"/>
    <n v="151.62"/>
    <n v="9.4221000000000004"/>
  </r>
  <r>
    <n v="930"/>
    <s v="Dorothy Yoskowitz"/>
    <s v="Prod4"/>
    <s v="Microwave Oven"/>
    <d v="2024-12-22T00:00:00"/>
    <x v="2"/>
    <x v="922"/>
    <n v="6"/>
    <n v="11"/>
    <n v="340.08"/>
    <n v="355"/>
    <n v="340.08"/>
    <n v="355"/>
    <n v="341"/>
    <n v="2128.2599999999998"/>
    <n v="315.69189999999998"/>
  </r>
  <r>
    <n v="931"/>
    <s v="Faunie Stygall"/>
    <s v="Prod1"/>
    <s v="Office Chair"/>
    <d v="2024-12-08T00:00:00"/>
    <x v="2"/>
    <x v="923"/>
    <n v="15"/>
    <n v="9"/>
    <n v="372.22"/>
    <n v="141"/>
    <n v="372.22"/>
    <n v="141"/>
    <n v="373"/>
    <n v="2109.3000000000002"/>
    <n v="127.96420000000001"/>
  </r>
  <r>
    <n v="932"/>
    <s v="Bond Vidyapin"/>
    <s v="Prod2"/>
    <s v="Laptop"/>
    <d v="2024-12-22T00:00:00"/>
    <x v="2"/>
    <x v="924"/>
    <n v="7"/>
    <n v="8"/>
    <n v="215.74"/>
    <n v="179"/>
    <n v="215.74"/>
    <n v="179"/>
    <n v="216"/>
    <n v="1249.78"/>
    <n v="164.2568"/>
  </r>
  <r>
    <n v="933"/>
    <s v="Normie Burlingham"/>
    <m/>
    <s v="Smartphone"/>
    <d v="2025-01-07T00:00:00"/>
    <x v="2"/>
    <x v="925"/>
    <n v="2"/>
    <n v="20"/>
    <n v="97.65"/>
    <n v="330"/>
    <n v="97.65"/>
    <n v="330"/>
    <n v="98"/>
    <n v="659.48"/>
    <n v="263.79200000000003"/>
  </r>
  <r>
    <n v="934"/>
    <s v="Easter Paiton"/>
    <s v="Prod5"/>
    <s v="Microwave Oven"/>
    <d v="2025-01-04T00:00:00"/>
    <x v="2"/>
    <x v="926"/>
    <n v="11"/>
    <n v="5"/>
    <n v="385.32"/>
    <n v="11"/>
    <n v="385.32"/>
    <n v="11"/>
    <n v="386"/>
    <n v="116.27000000000001"/>
    <n v="10.041499999999999"/>
  </r>
  <r>
    <n v="935"/>
    <s v="Ivonne Simeon"/>
    <s v="Prod4"/>
    <s v="Laptop"/>
    <d v="2024-12-23T00:00:00"/>
    <x v="2"/>
    <x v="927"/>
    <n v="4"/>
    <n v="16"/>
    <n v="405.65"/>
    <n v="21"/>
    <n v="405.65"/>
    <n v="22"/>
    <n v="406"/>
    <n v="84.36"/>
    <n v="17.715599999999998"/>
  </r>
  <r>
    <n v="936"/>
    <s v="Matti Phillps"/>
    <s v="Prod1"/>
    <m/>
    <d v="2025-01-14T00:00:00"/>
    <x v="0"/>
    <x v="928"/>
    <n v="6"/>
    <n v="16"/>
    <n v="126.78"/>
    <n v="40"/>
    <n v="126.78"/>
    <n v="41"/>
    <n v="127"/>
    <n v="241.26"/>
    <n v="33.776400000000002"/>
  </r>
  <r>
    <n v="937"/>
    <s v="Ruggiero Brownsmith"/>
    <s v="Prod5"/>
    <s v="Winter Jacket"/>
    <d v="2024-12-28T00:00:00"/>
    <x v="0"/>
    <x v="929"/>
    <n v="5"/>
    <n v="13"/>
    <n v="371.47"/>
    <n v="799"/>
    <n v="371.47"/>
    <n v="799"/>
    <n v="372"/>
    <n v="3994.35"/>
    <n v="695.01689999999996"/>
  </r>
  <r>
    <n v="938"/>
    <s v="Rutledge Finneran"/>
    <s v="Prod3"/>
    <m/>
    <d v="2025-01-14T00:00:00"/>
    <x v="2"/>
    <x v="930"/>
    <n v="6"/>
    <n v="16"/>
    <n v="496.86"/>
    <n v="800"/>
    <n v="496.86"/>
    <n v="800"/>
    <n v="497"/>
    <n v="4799.1000000000004"/>
    <n v="671.87400000000002"/>
  </r>
  <r>
    <n v="939"/>
    <s v="Louella Donaho"/>
    <s v="Prod1"/>
    <s v="Smartphone"/>
    <d v="2024-12-03T00:00:00"/>
    <x v="2"/>
    <x v="931"/>
    <n v="11"/>
    <n v="6"/>
    <n v="107.92"/>
    <n v="702"/>
    <n v="107.92"/>
    <n v="703"/>
    <n v="108"/>
    <n v="7724.86"/>
    <n v="660.12439999999992"/>
  </r>
  <r>
    <n v="940"/>
    <s v="Romona Imm"/>
    <m/>
    <m/>
    <d v="2024-12-26T00:00:00"/>
    <x v="4"/>
    <x v="932"/>
    <n v="8"/>
    <n v="16"/>
    <n v="37.54"/>
    <n v="34"/>
    <n v="37.54"/>
    <n v="35"/>
    <n v="38"/>
    <n v="275.04000000000002"/>
    <n v="28.879200000000001"/>
  </r>
  <r>
    <n v="941"/>
    <s v="Heddie Woonton"/>
    <s v="Prod1"/>
    <m/>
    <d v="2024-12-04T00:00:00"/>
    <x v="2"/>
    <x v="933"/>
    <n v="7"/>
    <n v="6"/>
    <n v="85.51"/>
    <n v="585"/>
    <n v="85.51"/>
    <n v="585"/>
    <n v="86"/>
    <n v="4094.16"/>
    <n v="549.78719999999998"/>
  </r>
  <r>
    <n v="942"/>
    <s v="Neel Loosmore"/>
    <s v="Prod5"/>
    <s v="Microwave Oven"/>
    <d v="2024-12-13T00:00:00"/>
    <x v="2"/>
    <x v="934"/>
    <n v="15"/>
    <n v="12"/>
    <n v="222.58"/>
    <n v="430"/>
    <n v="222.58"/>
    <n v="430"/>
    <n v="223"/>
    <n v="6445.5"/>
    <n v="378.13599999999997"/>
  </r>
  <r>
    <n v="943"/>
    <s v="Whitby Vlasyuk"/>
    <s v="Prod3"/>
    <s v="Smartphone"/>
    <d v="2024-12-26T00:00:00"/>
    <x v="2"/>
    <x v="935"/>
    <n v="1"/>
    <n v="14"/>
    <n v="60"/>
    <n v="47"/>
    <n v="60"/>
    <n v="47"/>
    <n v="60"/>
    <n v="46.82"/>
    <n v="40.2652"/>
  </r>
  <r>
    <n v="944"/>
    <s v="Hugibert Featley"/>
    <s v="Prod5"/>
    <s v="Smartphone"/>
    <d v="2025-01-15T00:00:00"/>
    <x v="2"/>
    <x v="936"/>
    <n v="6"/>
    <n v="20"/>
    <n v="39.51"/>
    <n v="362"/>
    <n v="39.51"/>
    <n v="363"/>
    <n v="40"/>
    <n v="2173.8000000000002"/>
    <n v="289.84000000000003"/>
  </r>
  <r>
    <n v="945"/>
    <s v="Quinlan Stegers"/>
    <s v="Prod5"/>
    <s v="Smartphone"/>
    <d v="2024-12-19T00:00:00"/>
    <x v="2"/>
    <x v="937"/>
    <n v="11"/>
    <n v="2"/>
    <n v="87.85"/>
    <n v="43"/>
    <n v="87.85"/>
    <n v="43"/>
    <n v="88"/>
    <n v="471.79"/>
    <n v="42.032200000000003"/>
  </r>
  <r>
    <n v="946"/>
    <s v="Shane Fillon"/>
    <s v="Prod3"/>
    <s v="Winter Jacket"/>
    <d v="2024-12-06T00:00:00"/>
    <x v="2"/>
    <x v="938"/>
    <n v="2"/>
    <n v="0"/>
    <n v="267.02"/>
    <n v="987"/>
    <n v="267.02"/>
    <n v="988"/>
    <n v="268"/>
    <n v="1974.74"/>
    <n v="987.37"/>
  </r>
  <r>
    <n v="947"/>
    <s v="Basilius Talkington"/>
    <s v="Prod5"/>
    <m/>
    <d v="2024-12-09T00:00:00"/>
    <x v="2"/>
    <x v="939"/>
    <n v="2"/>
    <n v="19"/>
    <n v="15.74"/>
    <n v="343"/>
    <n v="15.74"/>
    <n v="344"/>
    <n v="16"/>
    <n v="686.58"/>
    <n v="278.06490000000002"/>
  </r>
  <r>
    <n v="948"/>
    <s v="Alonso Falk"/>
    <s v="Prod1"/>
    <s v="Winter Jacket"/>
    <d v="2025-01-10T00:00:00"/>
    <x v="2"/>
    <x v="940"/>
    <n v="9"/>
    <n v="17"/>
    <n v="339.36"/>
    <n v="153"/>
    <n v="339.36"/>
    <n v="153"/>
    <n v="340"/>
    <n v="1373.04"/>
    <n v="126.62479999999999"/>
  </r>
  <r>
    <n v="949"/>
    <s v="Claiborn Fedoronko"/>
    <s v="Prod2"/>
    <m/>
    <d v="2025-01-13T00:00:00"/>
    <x v="2"/>
    <x v="941"/>
    <n v="15"/>
    <n v="9"/>
    <n v="262.45"/>
    <n v="105"/>
    <n v="262.45"/>
    <n v="105"/>
    <n v="263"/>
    <n v="1571.8500000000001"/>
    <n v="95.358900000000006"/>
  </r>
  <r>
    <n v="950"/>
    <s v="Siouxie Fairlamb"/>
    <s v="Prod3"/>
    <s v="Office Chair"/>
    <d v="2025-01-08T00:00:00"/>
    <x v="2"/>
    <x v="942"/>
    <n v="9"/>
    <n v="0"/>
    <n v="460.26"/>
    <n v="672"/>
    <n v="460.26"/>
    <n v="672"/>
    <n v="461"/>
    <n v="6047.91"/>
    <n v="671.99"/>
  </r>
  <r>
    <n v="951"/>
    <s v="Taylor Waye"/>
    <s v="Prod1"/>
    <m/>
    <d v="2024-12-27T00:00:00"/>
    <x v="4"/>
    <x v="943"/>
    <n v="9"/>
    <n v="11"/>
    <n v="38.35"/>
    <n v="327"/>
    <n v="38.35"/>
    <n v="328"/>
    <n v="39"/>
    <n v="2945.16"/>
    <n v="291.24360000000001"/>
  </r>
  <r>
    <n v="952"/>
    <s v="Alexandro Kirwan"/>
    <s v="Prod5"/>
    <s v="Microwave Oven"/>
    <d v="2024-12-20T00:00:00"/>
    <x v="2"/>
    <x v="944"/>
    <n v="6"/>
    <n v="2"/>
    <n v="114.59"/>
    <n v="164"/>
    <n v="114.59"/>
    <n v="164"/>
    <n v="115"/>
    <n v="981"/>
    <n v="160.22999999999999"/>
  </r>
  <r>
    <n v="953"/>
    <s v="Othello Craufurd"/>
    <s v="Prod3"/>
    <s v="Smartphone"/>
    <d v="2024-12-18T00:00:00"/>
    <x v="2"/>
    <x v="945"/>
    <n v="3"/>
    <n v="8"/>
    <n v="329.91"/>
    <n v="738"/>
    <n v="329.91"/>
    <n v="738"/>
    <n v="330"/>
    <n v="2213.73"/>
    <n v="678.87720000000002"/>
  </r>
  <r>
    <n v="954"/>
    <s v="Thebault Swayland"/>
    <m/>
    <s v="Laptop"/>
    <d v="2024-12-28T00:00:00"/>
    <x v="2"/>
    <x v="946"/>
    <n v="12"/>
    <n v="17"/>
    <n v="408.01"/>
    <n v="293"/>
    <n v="408.01"/>
    <n v="294"/>
    <n v="409"/>
    <n v="3519"/>
    <n v="243.39749999999998"/>
  </r>
  <r>
    <n v="955"/>
    <s v="Millard Matteau"/>
    <s v="Prod2"/>
    <m/>
    <d v="2024-12-20T00:00:00"/>
    <x v="2"/>
    <x v="947"/>
    <n v="8"/>
    <n v="20"/>
    <n v="162.76"/>
    <n v="405"/>
    <n v="162.76"/>
    <n v="406"/>
    <n v="163"/>
    <n v="3242.88"/>
    <n v="324.28800000000001"/>
  </r>
  <r>
    <n v="956"/>
    <s v="Broddie Brou"/>
    <m/>
    <s v="Microwave Oven"/>
    <d v="2024-12-27T00:00:00"/>
    <x v="1"/>
    <x v="948"/>
    <n v="12"/>
    <n v="5"/>
    <n v="145.21"/>
    <n v="27"/>
    <n v="145.21"/>
    <n v="27"/>
    <n v="146"/>
    <n v="320.39999999999998"/>
    <n v="25.364999999999998"/>
  </r>
  <r>
    <n v="957"/>
    <s v="Junia Barkworth"/>
    <s v="Prod2"/>
    <s v="Laptop"/>
    <d v="2025-01-01T00:00:00"/>
    <x v="1"/>
    <x v="949"/>
    <n v="3"/>
    <n v="12"/>
    <n v="470.02"/>
    <n v="140"/>
    <n v="470.02"/>
    <n v="141"/>
    <n v="471"/>
    <n v="421.29"/>
    <n v="123.5784"/>
  </r>
  <r>
    <n v="958"/>
    <s v="Tracey Stanbra"/>
    <s v="Prod1"/>
    <s v="Smartphone"/>
    <d v="2024-12-16T00:00:00"/>
    <x v="2"/>
    <x v="950"/>
    <n v="10"/>
    <n v="19"/>
    <n v="462.4"/>
    <n v="1"/>
    <n v="462.4"/>
    <n v="2"/>
    <n v="463"/>
    <n v="11.5"/>
    <n v="0.93149999999999999"/>
  </r>
  <r>
    <n v="959"/>
    <s v="Orton Spaule"/>
    <s v="Prod2"/>
    <m/>
    <d v="2024-12-06T00:00:00"/>
    <x v="2"/>
    <x v="951"/>
    <n v="4"/>
    <n v="4"/>
    <n v="256.02999999999997"/>
    <n v="777"/>
    <n v="256.02999999999997"/>
    <n v="778"/>
    <n v="257"/>
    <n v="3109.76"/>
    <n v="746.3424"/>
  </r>
  <r>
    <n v="960"/>
    <s v="Annabella Gerren"/>
    <m/>
    <m/>
    <d v="2024-12-30T00:00:00"/>
    <x v="2"/>
    <x v="952"/>
    <n v="6"/>
    <n v="4"/>
    <n v="250.5"/>
    <n v="222"/>
    <n v="250.5"/>
    <n v="223"/>
    <n v="251"/>
    <n v="1332.24"/>
    <n v="213.15839999999997"/>
  </r>
  <r>
    <n v="961"/>
    <s v="Shellysheldon Parcall"/>
    <s v="Prod3"/>
    <s v="Microwave Oven"/>
    <d v="2024-12-23T00:00:00"/>
    <x v="2"/>
    <x v="953"/>
    <n v="14"/>
    <n v="9"/>
    <n v="22.76"/>
    <n v="474"/>
    <n v="22.76"/>
    <n v="474"/>
    <n v="23"/>
    <n v="6631.8"/>
    <n v="431.06700000000001"/>
  </r>
  <r>
    <n v="962"/>
    <s v="Olin Wozencroft"/>
    <m/>
    <m/>
    <d v="2025-01-19T00:00:00"/>
    <x v="2"/>
    <x v="954"/>
    <n v="15"/>
    <n v="15"/>
    <n v="275.58"/>
    <n v="256"/>
    <n v="275.58"/>
    <n v="256"/>
    <n v="276"/>
    <n v="3839.7"/>
    <n v="217.583"/>
  </r>
  <r>
    <n v="963"/>
    <s v="Conn Nutty"/>
    <s v="Prod1"/>
    <s v="Winter Jacket"/>
    <d v="2024-12-07T00:00:00"/>
    <x v="2"/>
    <x v="955"/>
    <n v="7"/>
    <n v="9"/>
    <n v="368.99"/>
    <n v="231"/>
    <n v="368.99"/>
    <n v="231"/>
    <n v="369"/>
    <n v="1616.4399999999998"/>
    <n v="210.13720000000001"/>
  </r>
  <r>
    <n v="964"/>
    <s v="Culver Tremoulet"/>
    <s v="Prod1"/>
    <s v="Laptop"/>
    <d v="2024-12-17T00:00:00"/>
    <x v="2"/>
    <x v="956"/>
    <n v="2"/>
    <n v="1"/>
    <n v="168.26"/>
    <n v="925"/>
    <n v="168.26"/>
    <n v="925"/>
    <n v="169"/>
    <n v="1849.84"/>
    <n v="915.67079999999999"/>
  </r>
  <r>
    <n v="965"/>
    <s v="Roscoe Sweatman"/>
    <s v="Prod5"/>
    <s v="Microwave Oven"/>
    <d v="2024-12-28T00:00:00"/>
    <x v="2"/>
    <x v="957"/>
    <n v="1"/>
    <n v="12"/>
    <n v="6.27"/>
    <n v="593"/>
    <n v="6.27"/>
    <n v="594"/>
    <n v="7"/>
    <n v="593.45000000000005"/>
    <n v="522.23599999999999"/>
  </r>
  <r>
    <n v="966"/>
    <s v="Gal Mingay"/>
    <s v="Prod4"/>
    <s v="Microwave Oven"/>
    <d v="2024-12-07T00:00:00"/>
    <x v="2"/>
    <x v="958"/>
    <n v="14"/>
    <n v="19"/>
    <n v="12.47"/>
    <n v="974"/>
    <n v="12.47"/>
    <n v="974"/>
    <n v="13"/>
    <n v="13634.18"/>
    <n v="788.83470000000011"/>
  </r>
  <r>
    <n v="967"/>
    <s v="Alice Stebbings"/>
    <s v="Prod4"/>
    <m/>
    <d v="2024-12-12T00:00:00"/>
    <x v="2"/>
    <x v="959"/>
    <n v="12"/>
    <n v="10"/>
    <n v="303.64999999999998"/>
    <n v="239"/>
    <n v="303.64999999999998"/>
    <n v="239"/>
    <n v="304"/>
    <n v="2864.7599999999998"/>
    <n v="214.857"/>
  </r>
  <r>
    <n v="968"/>
    <s v="Ardith Sivewright"/>
    <s v="Prod4"/>
    <s v="Microwave Oven"/>
    <d v="2025-01-04T00:00:00"/>
    <x v="2"/>
    <x v="960"/>
    <n v="7"/>
    <n v="14"/>
    <n v="39.04"/>
    <n v="410"/>
    <n v="39.04"/>
    <n v="410"/>
    <n v="40"/>
    <n v="2867.27"/>
    <n v="352.26460000000003"/>
  </r>
  <r>
    <n v="969"/>
    <s v="Phaedra Lissandrini"/>
    <s v="Prod2"/>
    <s v="Microwave Oven"/>
    <d v="2024-12-14T00:00:00"/>
    <x v="2"/>
    <x v="961"/>
    <n v="15"/>
    <n v="17"/>
    <n v="202.41"/>
    <n v="434"/>
    <n v="202.41"/>
    <n v="435"/>
    <n v="203"/>
    <n v="6510.75"/>
    <n v="360.26150000000001"/>
  </r>
  <r>
    <n v="970"/>
    <s v="Bob Heinz"/>
    <m/>
    <s v="Microwave Oven"/>
    <d v="2024-12-20T00:00:00"/>
    <x v="2"/>
    <x v="962"/>
    <n v="14"/>
    <n v="0"/>
    <n v="149.34"/>
    <n v="668"/>
    <n v="149.34"/>
    <n v="669"/>
    <n v="150"/>
    <n v="9355.2200000000012"/>
    <n v="668.23"/>
  </r>
  <r>
    <n v="971"/>
    <s v="Linus Wiggam"/>
    <s v="Prod3"/>
    <s v="Office Chair"/>
    <d v="2025-01-10T00:00:00"/>
    <x v="2"/>
    <x v="963"/>
    <n v="6"/>
    <n v="1"/>
    <n v="187.6"/>
    <n v="581"/>
    <n v="187.6"/>
    <n v="581"/>
    <n v="188"/>
    <n v="3483.42"/>
    <n v="574.76430000000005"/>
  </r>
  <r>
    <n v="972"/>
    <s v="Cecilio Healey"/>
    <s v="Prod4"/>
    <s v="Office Chair"/>
    <d v="2025-01-10T00:00:00"/>
    <x v="2"/>
    <x v="964"/>
    <n v="3"/>
    <n v="11"/>
    <n v="200.87"/>
    <n v="407"/>
    <n v="200.87"/>
    <n v="408"/>
    <n v="201"/>
    <n v="1221.69"/>
    <n v="362.43470000000002"/>
  </r>
  <r>
    <n v="973"/>
    <s v="Jacquetta Zolini"/>
    <s v="Prod1"/>
    <s v="Winter Jacket"/>
    <d v="2025-01-06T00:00:00"/>
    <x v="2"/>
    <x v="965"/>
    <n v="6"/>
    <n v="9"/>
    <n v="160.81"/>
    <n v="327"/>
    <n v="160.81"/>
    <n v="328"/>
    <n v="161"/>
    <n v="1964.8200000000002"/>
    <n v="297.99770000000001"/>
  </r>
  <r>
    <n v="974"/>
    <s v="Leoline Crossgrove"/>
    <s v="Prod2"/>
    <s v="Smartphone"/>
    <d v="2024-12-25T00:00:00"/>
    <x v="4"/>
    <x v="966"/>
    <n v="12"/>
    <n v="16"/>
    <n v="106.05"/>
    <n v="744"/>
    <n v="106.05"/>
    <n v="744"/>
    <n v="107"/>
    <n v="8925.84"/>
    <n v="624.80880000000002"/>
  </r>
  <r>
    <n v="975"/>
    <s v="Con Hexam"/>
    <s v="Prod1"/>
    <m/>
    <d v="2024-12-17T00:00:00"/>
    <x v="2"/>
    <x v="967"/>
    <n v="8"/>
    <n v="19"/>
    <n v="399.74"/>
    <n v="923"/>
    <n v="399.74"/>
    <n v="924"/>
    <n v="400"/>
    <n v="7384.48"/>
    <n v="747.67859999999996"/>
  </r>
  <r>
    <n v="976"/>
    <s v="Orton Sommerly"/>
    <s v="Prod1"/>
    <s v="Laptop"/>
    <d v="2024-12-05T00:00:00"/>
    <x v="2"/>
    <x v="968"/>
    <n v="8"/>
    <n v="12"/>
    <n v="185.22"/>
    <n v="856"/>
    <n v="185.22"/>
    <n v="857"/>
    <n v="186"/>
    <n v="6849.2"/>
    <n v="753.41200000000003"/>
  </r>
  <r>
    <n v="977"/>
    <s v="Kati Kiendl"/>
    <s v="Prod3"/>
    <s v="Microwave Oven"/>
    <d v="2024-12-31T00:00:00"/>
    <x v="2"/>
    <x v="969"/>
    <n v="12"/>
    <n v="9"/>
    <n v="297.13"/>
    <n v="584"/>
    <n v="297.13"/>
    <n v="585"/>
    <n v="298"/>
    <n v="7009.2000000000007"/>
    <n v="531.53100000000006"/>
  </r>
  <r>
    <n v="978"/>
    <s v="Padriac Degoe"/>
    <s v="Prod2"/>
    <s v="Microwave Oven"/>
    <d v="2024-12-13T00:00:00"/>
    <x v="2"/>
    <x v="970"/>
    <n v="7"/>
    <n v="4"/>
    <n v="214.09"/>
    <n v="228"/>
    <n v="214.09"/>
    <n v="228"/>
    <n v="215"/>
    <n v="1593.76"/>
    <n v="218.5728"/>
  </r>
  <r>
    <n v="979"/>
    <s v="Lindsy Jerzyk"/>
    <m/>
    <s v="Smartphone"/>
    <d v="2025-01-06T00:00:00"/>
    <x v="2"/>
    <x v="971"/>
    <n v="14"/>
    <n v="1"/>
    <n v="484.36"/>
    <n v="423"/>
    <n v="484.36"/>
    <n v="423"/>
    <n v="485"/>
    <n v="5916.4000000000005"/>
    <n v="418.37400000000002"/>
  </r>
  <r>
    <n v="980"/>
    <s v="Rossie Rainbird"/>
    <s v="Prod3"/>
    <s v="Office Chair"/>
    <d v="2025-01-05T00:00:00"/>
    <x v="1"/>
    <x v="972"/>
    <n v="13"/>
    <n v="20"/>
    <n v="491.45"/>
    <n v="912"/>
    <n v="491.45"/>
    <n v="913"/>
    <n v="492"/>
    <n v="11861.33"/>
    <n v="729.928"/>
  </r>
  <r>
    <n v="981"/>
    <s v="Franklin Willbourne"/>
    <s v="Prod3"/>
    <s v="Office Chair"/>
    <d v="2024-12-31T00:00:00"/>
    <x v="2"/>
    <x v="973"/>
    <n v="13"/>
    <n v="4"/>
    <n v="279.29000000000002"/>
    <n v="310"/>
    <n v="279.29000000000002"/>
    <n v="310"/>
    <n v="280"/>
    <n v="4025.71"/>
    <n v="297.28320000000002"/>
  </r>
  <r>
    <n v="982"/>
    <s v="Tawsha Maddocks"/>
    <m/>
    <s v="Laptop"/>
    <d v="2025-01-16T00:00:00"/>
    <x v="2"/>
    <x v="974"/>
    <n v="5"/>
    <n v="6"/>
    <n v="132.56"/>
    <n v="525"/>
    <n v="132.56"/>
    <n v="525"/>
    <n v="133"/>
    <n v="2622.75"/>
    <n v="493.07699999999994"/>
  </r>
  <r>
    <n v="983"/>
    <s v="Maxy Meiner"/>
    <m/>
    <m/>
    <d v="2025-01-11T00:00:00"/>
    <x v="2"/>
    <x v="975"/>
    <n v="10"/>
    <n v="2"/>
    <n v="241.46"/>
    <n v="973"/>
    <n v="241.46"/>
    <n v="974"/>
    <n v="242"/>
    <n v="9730.5"/>
    <n v="953.58899999999994"/>
  </r>
  <r>
    <n v="984"/>
    <s v="Karlotte Cadden"/>
    <s v="Prod3"/>
    <s v="Microwave Oven"/>
    <d v="2024-12-10T00:00:00"/>
    <x v="2"/>
    <x v="976"/>
    <n v="11"/>
    <n v="20"/>
    <n v="345.81"/>
    <n v="704"/>
    <n v="345.81"/>
    <n v="705"/>
    <n v="346"/>
    <n v="7744.2199999999993"/>
    <n v="563.21600000000001"/>
  </r>
  <r>
    <n v="985"/>
    <s v="Barbabra Evemy"/>
    <s v="Prod2"/>
    <m/>
    <d v="2024-12-17T00:00:00"/>
    <x v="2"/>
    <x v="977"/>
    <n v="9"/>
    <n v="10"/>
    <n v="43.6"/>
    <n v="40"/>
    <n v="43.6"/>
    <n v="41"/>
    <n v="44"/>
    <n v="361.62"/>
    <n v="36.161999999999999"/>
  </r>
  <r>
    <n v="986"/>
    <s v="Sheilakathryn Dorr"/>
    <s v="Prod4"/>
    <m/>
    <d v="2024-12-05T00:00:00"/>
    <x v="0"/>
    <x v="978"/>
    <n v="4"/>
    <n v="1"/>
    <n v="87.36"/>
    <n v="470"/>
    <n v="87.36"/>
    <n v="470"/>
    <n v="88"/>
    <n v="1879.64"/>
    <n v="465.21090000000004"/>
  </r>
  <r>
    <n v="987"/>
    <s v="Truda Lethardy"/>
    <m/>
    <m/>
    <d v="2025-01-10T00:00:00"/>
    <x v="3"/>
    <x v="979"/>
    <n v="3"/>
    <n v="5"/>
    <n v="59.74"/>
    <n v="620"/>
    <n v="59.74"/>
    <n v="621"/>
    <n v="60"/>
    <n v="1861.44"/>
    <n v="589.45600000000002"/>
  </r>
  <r>
    <n v="988"/>
    <s v="Viola Minter"/>
    <s v="Prod3"/>
    <m/>
    <d v="2024-12-20T00:00:00"/>
    <x v="2"/>
    <x v="980"/>
    <n v="2"/>
    <n v="8"/>
    <n v="164.51"/>
    <n v="483"/>
    <n v="164.51"/>
    <n v="483"/>
    <n v="165"/>
    <n v="965.94"/>
    <n v="444.33240000000006"/>
  </r>
  <r>
    <n v="989"/>
    <s v="Sherwood Gaskarth"/>
    <s v="Prod4"/>
    <m/>
    <d v="2025-01-07T00:00:00"/>
    <x v="2"/>
    <x v="981"/>
    <n v="3"/>
    <n v="11"/>
    <n v="127.99"/>
    <n v="318"/>
    <n v="127.99"/>
    <n v="319"/>
    <n v="128"/>
    <n v="954.96"/>
    <n v="283.3048"/>
  </r>
  <r>
    <n v="990"/>
    <s v="Helge Lorrie"/>
    <s v="Prod5"/>
    <s v="Smartphone"/>
    <d v="2025-01-14T00:00:00"/>
    <x v="2"/>
    <x v="982"/>
    <n v="9"/>
    <n v="8"/>
    <n v="413.06"/>
    <n v="704"/>
    <n v="413.06"/>
    <n v="705"/>
    <n v="414"/>
    <n v="6338.97"/>
    <n v="647.98360000000002"/>
  </r>
  <r>
    <n v="991"/>
    <s v="Allx Coleman"/>
    <s v="Prod5"/>
    <s v="Microwave Oven"/>
    <d v="2024-12-28T00:00:00"/>
    <x v="2"/>
    <x v="983"/>
    <n v="12"/>
    <n v="13"/>
    <n v="120.44"/>
    <n v="927"/>
    <n v="120.44"/>
    <n v="927"/>
    <n v="121"/>
    <n v="11121.960000000001"/>
    <n v="806.34210000000007"/>
  </r>
  <r>
    <n v="992"/>
    <s v="Harmon Blazewski"/>
    <m/>
    <s v="Office Chair"/>
    <d v="2024-12-28T00:00:00"/>
    <x v="2"/>
    <x v="984"/>
    <n v="6"/>
    <n v="9"/>
    <n v="202.53"/>
    <n v="250"/>
    <n v="202.53"/>
    <n v="251"/>
    <n v="203"/>
    <n v="1500.84"/>
    <n v="227.62739999999999"/>
  </r>
  <r>
    <n v="993"/>
    <s v="Floria Cunliffe"/>
    <s v="Prod3"/>
    <m/>
    <d v="2024-12-21T00:00:00"/>
    <x v="3"/>
    <x v="985"/>
    <n v="3"/>
    <n v="13"/>
    <n v="251.42"/>
    <n v="669"/>
    <n v="251.42"/>
    <n v="669"/>
    <n v="252"/>
    <n v="2006.52"/>
    <n v="581.89080000000001"/>
  </r>
  <r>
    <n v="994"/>
    <s v="Ricoriki Tooker"/>
    <s v="Prod4"/>
    <s v="Office Chair"/>
    <d v="2025-01-15T00:00:00"/>
    <x v="2"/>
    <x v="986"/>
    <n v="3"/>
    <n v="6"/>
    <n v="370.88"/>
    <n v="856"/>
    <n v="370.88"/>
    <n v="856"/>
    <n v="371"/>
    <n v="2567.31"/>
    <n v="804.42379999999991"/>
  </r>
  <r>
    <n v="995"/>
    <s v="Jere Chilvers"/>
    <m/>
    <s v="Microwave Oven"/>
    <d v="2024-12-16T00:00:00"/>
    <x v="2"/>
    <x v="987"/>
    <n v="11"/>
    <n v="2"/>
    <n v="43.24"/>
    <n v="132"/>
    <n v="43.24"/>
    <n v="133"/>
    <n v="44"/>
    <n v="1456.1799999999998"/>
    <n v="129.73239999999998"/>
  </r>
  <r>
    <n v="996"/>
    <s v="Merrill Stud"/>
    <m/>
    <m/>
    <d v="2025-01-07T00:00:00"/>
    <x v="2"/>
    <x v="988"/>
    <n v="12"/>
    <n v="16"/>
    <n v="34.17"/>
    <n v="847"/>
    <n v="34.17"/>
    <n v="848"/>
    <n v="35"/>
    <n v="10168.200000000001"/>
    <n v="711.774"/>
  </r>
  <r>
    <n v="997"/>
    <s v="Abby Haskey"/>
    <s v="Prod3"/>
    <s v="Microwave Oven"/>
    <d v="2025-01-15T00:00:00"/>
    <x v="2"/>
    <x v="989"/>
    <n v="15"/>
    <n v="17"/>
    <n v="158.09"/>
    <n v="184"/>
    <n v="158.09"/>
    <n v="184"/>
    <n v="159"/>
    <n v="2758.65"/>
    <n v="152.64529999999999"/>
  </r>
  <r>
    <n v="998"/>
    <s v="Sophi Barlthrop"/>
    <s v="Prod4"/>
    <s v="Smartphone"/>
    <d v="2024-12-06T00:00:00"/>
    <x v="2"/>
    <x v="990"/>
    <n v="8"/>
    <n v="1"/>
    <n v="136.33000000000001"/>
    <n v="312"/>
    <n v="136.33000000000001"/>
    <n v="313"/>
    <n v="137"/>
    <n v="2499.44"/>
    <n v="309.3057"/>
  </r>
  <r>
    <n v="999"/>
    <s v="Conny Hoble"/>
    <s v="Prod1"/>
    <s v="Laptop"/>
    <d v="2024-12-23T00:00:00"/>
    <x v="2"/>
    <x v="991"/>
    <n v="3"/>
    <n v="10"/>
    <n v="484.7"/>
    <n v="774"/>
    <n v="484.7"/>
    <n v="774"/>
    <n v="485"/>
    <n v="2322"/>
    <n v="696.6"/>
  </r>
  <r>
    <n v="1000"/>
    <s v="Annmaria McGrath"/>
    <m/>
    <s v="Smartphone"/>
    <d v="2025-01-08T00:00:00"/>
    <x v="2"/>
    <x v="992"/>
    <n v="12"/>
    <n v="6"/>
    <n v="255.49"/>
    <n v="19"/>
    <n v="255.49"/>
    <n v="20"/>
    <n v="256"/>
    <n v="231.84"/>
    <n v="18.160799999999998"/>
  </r>
  <r>
    <m/>
    <m/>
    <m/>
    <m/>
    <m/>
    <x v="2"/>
    <x v="993"/>
    <m/>
    <m/>
    <m/>
    <m/>
    <m/>
    <m/>
    <m/>
    <n v="4002971.8499999992"/>
    <n v="458315.56010000047"/>
  </r>
  <r>
    <m/>
    <m/>
    <m/>
    <m/>
    <m/>
    <x v="2"/>
    <x v="993"/>
    <m/>
    <m/>
    <m/>
    <m/>
    <m/>
    <m/>
    <m/>
    <m/>
    <m/>
  </r>
  <r>
    <m/>
    <m/>
    <m/>
    <m/>
    <m/>
    <x v="2"/>
    <x v="993"/>
    <m/>
    <m/>
    <m/>
    <m/>
    <m/>
    <m/>
    <m/>
    <m/>
    <m/>
  </r>
  <r>
    <m/>
    <m/>
    <m/>
    <m/>
    <m/>
    <x v="2"/>
    <x v="993"/>
    <m/>
    <m/>
    <m/>
    <m/>
    <m/>
    <m/>
    <m/>
    <m/>
    <m/>
  </r>
  <r>
    <m/>
    <m/>
    <m/>
    <m/>
    <m/>
    <x v="2"/>
    <x v="993"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1"/>
    <s v="Randi Kinvan"/>
    <s v="Prod3"/>
    <x v="0"/>
    <d v="2024-12-06T00:00:00"/>
    <x v="0"/>
    <n v="878.21"/>
    <n v="1"/>
    <n v="12"/>
    <n v="23.38"/>
    <n v="878"/>
    <n v="23.38"/>
    <n v="879"/>
    <n v="24"/>
    <n v="878.21"/>
    <n v="772.82479999999998"/>
  </r>
  <r>
    <n v="2"/>
    <s v="Isadore Slarke"/>
    <s v="Prod3"/>
    <x v="1"/>
    <d v="2025-01-03T00:00:00"/>
    <x v="1"/>
    <n v="288.92"/>
    <n v="12"/>
    <n v="6"/>
    <n v="282.89999999999998"/>
    <n v="289"/>
    <n v="282.89999999999998"/>
    <n v="289"/>
    <n v="283"/>
    <n v="3467.04"/>
    <n v="271.58479999999997"/>
  </r>
  <r>
    <n v="3"/>
    <s v="Isa Shevlin"/>
    <s v="Prod2"/>
    <x v="0"/>
    <d v="2024-12-03T00:00:00"/>
    <x v="2"/>
    <n v="737.01"/>
    <n v="10"/>
    <n v="17"/>
    <n v="74.89"/>
    <n v="737"/>
    <n v="74.89"/>
    <n v="738"/>
    <n v="75"/>
    <n v="7370.1"/>
    <n v="611.7183"/>
  </r>
  <r>
    <n v="4"/>
    <s v="Joshuah Wharram"/>
    <s v="Prod1"/>
    <x v="0"/>
    <d v="2024-12-14T00:00:00"/>
    <x v="2"/>
    <n v="551.79"/>
    <n v="2"/>
    <n v="12"/>
    <n v="300.95"/>
    <n v="552"/>
    <n v="300.95"/>
    <n v="552"/>
    <n v="301"/>
    <n v="1103.58"/>
    <n v="485.5752"/>
  </r>
  <r>
    <n v="5"/>
    <s v="Corabelle Haining"/>
    <m/>
    <x v="2"/>
    <d v="2025-01-19T00:00:00"/>
    <x v="0"/>
    <n v="886.53"/>
    <n v="15"/>
    <n v="9"/>
    <n v="327.35000000000002"/>
    <n v="887"/>
    <n v="327.35000000000002"/>
    <n v="887"/>
    <n v="328"/>
    <n v="13297.949999999999"/>
    <n v="806.7423"/>
  </r>
  <r>
    <n v="6"/>
    <s v="Adella Frith"/>
    <s v="Prod4"/>
    <x v="1"/>
    <d v="2024-12-01T00:00:00"/>
    <x v="2"/>
    <n v="529.99"/>
    <n v="1"/>
    <n v="15"/>
    <n v="205.11"/>
    <n v="530"/>
    <n v="205.11"/>
    <n v="530"/>
    <n v="206"/>
    <n v="529.99"/>
    <n v="450.49149999999997"/>
  </r>
  <r>
    <n v="7"/>
    <s v="Averill Bull"/>
    <s v="Prod5"/>
    <x v="1"/>
    <d v="2024-12-12T00:00:00"/>
    <x v="2"/>
    <n v="780.66"/>
    <n v="4"/>
    <n v="17"/>
    <n v="442.21"/>
    <n v="781"/>
    <n v="442.21"/>
    <n v="781"/>
    <n v="443"/>
    <n v="3122.64"/>
    <n v="647.94779999999992"/>
  </r>
  <r>
    <n v="8"/>
    <s v="Emeline McAndrew"/>
    <m/>
    <x v="1"/>
    <d v="2024-12-23T00:00:00"/>
    <x v="2"/>
    <n v="863.85"/>
    <n v="2"/>
    <n v="9"/>
    <n v="422.45"/>
    <n v="864"/>
    <n v="422.45"/>
    <n v="864"/>
    <n v="423"/>
    <n v="1727.7"/>
    <n v="786.10350000000005"/>
  </r>
  <r>
    <n v="9"/>
    <s v="Alica Sawyer"/>
    <s v="Prod1"/>
    <x v="3"/>
    <d v="2025-01-01T00:00:00"/>
    <x v="2"/>
    <n v="313.26"/>
    <n v="6"/>
    <n v="19"/>
    <n v="236.67"/>
    <n v="313"/>
    <n v="236.67"/>
    <n v="314"/>
    <n v="237"/>
    <n v="1879.56"/>
    <n v="253.7406"/>
  </r>
  <r>
    <n v="10"/>
    <s v="Ingrid Billows"/>
    <s v="Prod3"/>
    <x v="0"/>
    <d v="2024-12-22T00:00:00"/>
    <x v="2"/>
    <n v="72.069999999999993"/>
    <n v="2"/>
    <n v="20"/>
    <n v="428.84"/>
    <n v="72"/>
    <n v="428.84"/>
    <n v="73"/>
    <n v="429"/>
    <n v="144.13999999999999"/>
    <n v="57.655999999999999"/>
  </r>
  <r>
    <n v="11"/>
    <s v="Luciano Clayborn"/>
    <s v="Prod4"/>
    <x v="4"/>
    <d v="2025-01-11T00:00:00"/>
    <x v="2"/>
    <n v="99.94"/>
    <n v="2"/>
    <n v="5"/>
    <n v="51.54"/>
    <n v="100"/>
    <n v="51.54"/>
    <n v="100"/>
    <n v="52"/>
    <n v="199.88"/>
    <n v="94.942999999999998"/>
  </r>
  <r>
    <n v="12"/>
    <s v="Barclay Perkins"/>
    <m/>
    <x v="5"/>
    <d v="2024-12-09T00:00:00"/>
    <x v="1"/>
    <n v="543.80999999999995"/>
    <n v="13"/>
    <n v="5"/>
    <n v="494.47"/>
    <n v="544"/>
    <n v="494.47"/>
    <n v="544"/>
    <n v="495"/>
    <n v="7069.5299999999988"/>
    <n v="516.6194999999999"/>
  </r>
  <r>
    <n v="13"/>
    <s v="Benetta Dyball"/>
    <s v="Prod4"/>
    <x v="4"/>
    <d v="2024-12-25T00:00:00"/>
    <x v="2"/>
    <n v="920.56"/>
    <n v="2"/>
    <n v="4"/>
    <n v="155.18"/>
    <n v="921"/>
    <n v="155.18"/>
    <n v="921"/>
    <n v="156"/>
    <n v="1841.12"/>
    <n v="883.73759999999993"/>
  </r>
  <r>
    <n v="14"/>
    <s v="Karel Bernade"/>
    <s v="Prod3"/>
    <x v="1"/>
    <d v="2024-12-11T00:00:00"/>
    <x v="0"/>
    <n v="744.81"/>
    <n v="9"/>
    <n v="7"/>
    <n v="39.01"/>
    <n v="745"/>
    <n v="39.01"/>
    <n v="745"/>
    <n v="40"/>
    <n v="6703.2899999999991"/>
    <n v="692.67329999999993"/>
  </r>
  <r>
    <n v="15"/>
    <s v="Mattias Ginn"/>
    <s v="Prod2"/>
    <x v="5"/>
    <d v="2024-12-06T00:00:00"/>
    <x v="3"/>
    <n v="339.86"/>
    <n v="4"/>
    <n v="20"/>
    <n v="173.79"/>
    <n v="340"/>
    <n v="173.79"/>
    <n v="340"/>
    <n v="174"/>
    <n v="1359.44"/>
    <n v="271.88800000000003"/>
  </r>
  <r>
    <n v="16"/>
    <s v="Danyelle Janks"/>
    <s v="Prod2"/>
    <x v="2"/>
    <d v="2025-01-17T00:00:00"/>
    <x v="2"/>
    <n v="517.35"/>
    <n v="9"/>
    <n v="11"/>
    <n v="280.19"/>
    <n v="517"/>
    <n v="280.19"/>
    <n v="518"/>
    <n v="281"/>
    <n v="4656.1500000000005"/>
    <n v="460.44150000000002"/>
  </r>
  <r>
    <n v="17"/>
    <s v="Anjanette Chastaing"/>
    <s v="Prod2"/>
    <x v="5"/>
    <d v="2024-12-24T00:00:00"/>
    <x v="2"/>
    <n v="523.19000000000005"/>
    <n v="1"/>
    <n v="19"/>
    <n v="366.78"/>
    <n v="523"/>
    <n v="366.78"/>
    <n v="524"/>
    <n v="367"/>
    <n v="523.19000000000005"/>
    <n v="423.78390000000007"/>
  </r>
  <r>
    <n v="18"/>
    <s v="Abdel Dunkersley"/>
    <s v="Prod2"/>
    <x v="4"/>
    <d v="2024-12-19T00:00:00"/>
    <x v="2"/>
    <n v="169.85"/>
    <n v="9"/>
    <n v="15"/>
    <n v="476.43"/>
    <n v="170"/>
    <n v="476.43"/>
    <n v="170"/>
    <n v="477"/>
    <n v="1528.6499999999999"/>
    <n v="144.3725"/>
  </r>
  <r>
    <n v="19"/>
    <s v="Jean Givens"/>
    <s v="Prod2"/>
    <x v="3"/>
    <d v="2025-01-13T00:00:00"/>
    <x v="2"/>
    <n v="942.91"/>
    <n v="6"/>
    <n v="15"/>
    <n v="320.77"/>
    <n v="943"/>
    <n v="320.77"/>
    <n v="943"/>
    <n v="321"/>
    <n v="5657.46"/>
    <n v="801.47349999999994"/>
  </r>
  <r>
    <n v="20"/>
    <s v="Dal Gillooly"/>
    <s v="Prod2"/>
    <x v="3"/>
    <d v="2025-01-03T00:00:00"/>
    <x v="2"/>
    <n v="695.78"/>
    <n v="1"/>
    <n v="13"/>
    <n v="233.14"/>
    <n v="696"/>
    <n v="233.14"/>
    <n v="696"/>
    <n v="234"/>
    <n v="695.78"/>
    <n v="605.32859999999994"/>
  </r>
  <r>
    <n v="21"/>
    <s v="Sanson Iacapucci"/>
    <s v="Prod2"/>
    <x v="1"/>
    <d v="2024-12-04T00:00:00"/>
    <x v="2"/>
    <n v="314.11"/>
    <n v="8"/>
    <n v="6"/>
    <n v="6.76"/>
    <n v="314"/>
    <n v="6.76"/>
    <n v="315"/>
    <n v="7"/>
    <n v="2512.88"/>
    <n v="295.26339999999999"/>
  </r>
  <r>
    <n v="22"/>
    <s v="Gustave Milborn"/>
    <s v="Prod3"/>
    <x v="1"/>
    <d v="2024-12-27T00:00:00"/>
    <x v="4"/>
    <n v="898.7"/>
    <n v="3"/>
    <n v="16"/>
    <n v="498.41"/>
    <n v="899"/>
    <n v="498.41"/>
    <n v="899"/>
    <n v="499"/>
    <n v="2696.1000000000004"/>
    <n v="754.90800000000002"/>
  </r>
  <r>
    <n v="23"/>
    <s v="Guthry Moutray Read"/>
    <m/>
    <x v="1"/>
    <d v="2025-01-03T00:00:00"/>
    <x v="1"/>
    <n v="438"/>
    <n v="2"/>
    <n v="13"/>
    <n v="317.41000000000003"/>
    <n v="438"/>
    <n v="317.41000000000003"/>
    <n v="438"/>
    <n v="318"/>
    <n v="876"/>
    <n v="381.06"/>
  </r>
  <r>
    <n v="24"/>
    <s v="Chic Filpi"/>
    <s v="Prod4"/>
    <x v="2"/>
    <d v="2024-12-04T00:00:00"/>
    <x v="3"/>
    <n v="388.31"/>
    <n v="1"/>
    <n v="5"/>
    <n v="308.24"/>
    <n v="388"/>
    <n v="308.24"/>
    <n v="389"/>
    <n v="309"/>
    <n v="388.31"/>
    <n v="368.89449999999999"/>
  </r>
  <r>
    <n v="25"/>
    <s v="Livia O'Farris"/>
    <s v="Prod4"/>
    <x v="3"/>
    <d v="2024-12-20T00:00:00"/>
    <x v="4"/>
    <n v="503.23"/>
    <n v="8"/>
    <n v="17"/>
    <n v="387.07"/>
    <n v="503"/>
    <n v="387.07"/>
    <n v="504"/>
    <n v="388"/>
    <n v="4025.84"/>
    <n v="417.68090000000001"/>
  </r>
  <r>
    <n v="26"/>
    <s v="Herold Siggers"/>
    <s v="Prod4"/>
    <x v="4"/>
    <d v="2024-12-16T00:00:00"/>
    <x v="2"/>
    <n v="622.89"/>
    <n v="9"/>
    <n v="18"/>
    <n v="29.79"/>
    <n v="623"/>
    <n v="29.79"/>
    <n v="623"/>
    <n v="30"/>
    <n v="5606.01"/>
    <n v="510.76980000000003"/>
  </r>
  <r>
    <n v="27"/>
    <s v="Mellie Gaddie"/>
    <s v="Prod5"/>
    <x v="3"/>
    <d v="2025-01-19T00:00:00"/>
    <x v="2"/>
    <n v="811.41"/>
    <n v="1"/>
    <n v="11"/>
    <n v="207.95"/>
    <n v="811"/>
    <n v="207.95"/>
    <n v="812"/>
    <n v="208"/>
    <n v="811.41"/>
    <n v="722.1549"/>
  </r>
  <r>
    <n v="28"/>
    <s v="Gradeigh Degg"/>
    <s v="Prod2"/>
    <x v="2"/>
    <d v="2025-01-14T00:00:00"/>
    <x v="4"/>
    <n v="596.89"/>
    <n v="12"/>
    <n v="14"/>
    <n v="396.75"/>
    <n v="597"/>
    <n v="396.75"/>
    <n v="597"/>
    <n v="397"/>
    <n v="7162.68"/>
    <n v="513.32539999999995"/>
  </r>
  <r>
    <n v="29"/>
    <s v="Hayley Shervil"/>
    <s v="Prod1"/>
    <x v="4"/>
    <d v="2025-01-05T00:00:00"/>
    <x v="2"/>
    <n v="949.45"/>
    <n v="1"/>
    <n v="5"/>
    <n v="480.48"/>
    <n v="949"/>
    <n v="480.48"/>
    <n v="950"/>
    <n v="481"/>
    <n v="949.45"/>
    <n v="901.97749999999996"/>
  </r>
  <r>
    <n v="30"/>
    <s v="Maribelle Otham"/>
    <m/>
    <x v="5"/>
    <d v="2024-12-07T00:00:00"/>
    <x v="4"/>
    <n v="623.21"/>
    <n v="15"/>
    <n v="2"/>
    <n v="213.09"/>
    <n v="623"/>
    <n v="213.09"/>
    <n v="624"/>
    <n v="214"/>
    <n v="9348.1500000000015"/>
    <n v="610.74580000000003"/>
  </r>
  <r>
    <n v="31"/>
    <s v="Horacio Wharton"/>
    <s v="Prod4"/>
    <x v="4"/>
    <d v="2024-12-20T00:00:00"/>
    <x v="2"/>
    <n v="549.26"/>
    <n v="14"/>
    <n v="15"/>
    <n v="230.95"/>
    <n v="549"/>
    <n v="230.95"/>
    <n v="550"/>
    <n v="231"/>
    <n v="7689.6399999999994"/>
    <n v="466.87099999999998"/>
  </r>
  <r>
    <n v="32"/>
    <s v="Zak Helks"/>
    <s v="Prod1"/>
    <x v="3"/>
    <d v="2025-01-06T00:00:00"/>
    <x v="2"/>
    <n v="509.98"/>
    <n v="13"/>
    <n v="15"/>
    <n v="91.84"/>
    <n v="510"/>
    <n v="91.84"/>
    <n v="510"/>
    <n v="92"/>
    <n v="6629.74"/>
    <n v="433.483"/>
  </r>
  <r>
    <n v="33"/>
    <s v="Stella Vivien"/>
    <s v="Prod5"/>
    <x v="4"/>
    <d v="2024-12-11T00:00:00"/>
    <x v="2"/>
    <n v="475.21"/>
    <n v="6"/>
    <n v="5"/>
    <n v="494.31"/>
    <n v="475"/>
    <n v="494.31"/>
    <n v="476"/>
    <n v="495"/>
    <n v="2851.2599999999998"/>
    <n v="451.44949999999994"/>
  </r>
  <r>
    <n v="34"/>
    <s v="Tera Lockless"/>
    <m/>
    <x v="4"/>
    <d v="2025-01-18T00:00:00"/>
    <x v="2"/>
    <n v="878.79"/>
    <n v="2"/>
    <n v="16"/>
    <n v="227.05"/>
    <n v="879"/>
    <n v="227.05"/>
    <n v="879"/>
    <n v="228"/>
    <n v="1757.58"/>
    <n v="738.18359999999996"/>
  </r>
  <r>
    <n v="35"/>
    <s v="Neila Dormer"/>
    <s v="Prod4"/>
    <x v="2"/>
    <d v="2025-01-18T00:00:00"/>
    <x v="2"/>
    <n v="349.37"/>
    <n v="4"/>
    <n v="0"/>
    <n v="267.98"/>
    <n v="349"/>
    <n v="267.98"/>
    <n v="350"/>
    <n v="268"/>
    <n v="1397.48"/>
    <n v="349.37"/>
  </r>
  <r>
    <n v="36"/>
    <s v="Monro Ivankin"/>
    <m/>
    <x v="0"/>
    <d v="2025-01-13T00:00:00"/>
    <x v="1"/>
    <n v="6.33"/>
    <n v="9"/>
    <n v="13"/>
    <n v="118.64"/>
    <n v="6"/>
    <n v="118.64"/>
    <n v="7"/>
    <n v="119"/>
    <n v="56.97"/>
    <n v="5.5071000000000003"/>
  </r>
  <r>
    <n v="37"/>
    <s v="Geno Snalom"/>
    <s v="Prod5"/>
    <x v="5"/>
    <d v="2024-12-10T00:00:00"/>
    <x v="2"/>
    <n v="740.22"/>
    <n v="5"/>
    <n v="17"/>
    <n v="98.63"/>
    <n v="740"/>
    <n v="98.63"/>
    <n v="741"/>
    <n v="99"/>
    <n v="3701.1000000000004"/>
    <n v="614.38260000000002"/>
  </r>
  <r>
    <n v="38"/>
    <s v="Alexandr Frayne"/>
    <s v="Prod4"/>
    <x v="0"/>
    <d v="2024-12-03T00:00:00"/>
    <x v="2"/>
    <n v="171.13"/>
    <n v="5"/>
    <n v="3"/>
    <n v="105.48"/>
    <n v="171"/>
    <n v="105.48"/>
    <n v="172"/>
    <n v="106"/>
    <n v="855.65"/>
    <n v="165.99609999999998"/>
  </r>
  <r>
    <n v="39"/>
    <s v="Hinda Beecroft"/>
    <s v="Prod4"/>
    <x v="4"/>
    <d v="2024-12-06T00:00:00"/>
    <x v="1"/>
    <n v="898.59"/>
    <n v="9"/>
    <n v="18"/>
    <n v="480.52"/>
    <n v="899"/>
    <n v="480.52"/>
    <n v="899"/>
    <n v="481"/>
    <n v="8087.31"/>
    <n v="736.8438000000001"/>
  </r>
  <r>
    <n v="40"/>
    <s v="Hillier Fist"/>
    <s v="Prod3"/>
    <x v="4"/>
    <d v="2024-12-26T00:00:00"/>
    <x v="2"/>
    <n v="986.94"/>
    <n v="12"/>
    <n v="11"/>
    <n v="194.92"/>
    <n v="987"/>
    <n v="194.92"/>
    <n v="987"/>
    <n v="195"/>
    <n v="11843.28"/>
    <n v="878.37660000000005"/>
  </r>
  <r>
    <n v="41"/>
    <s v="Lowe Readwin"/>
    <s v="Prod5"/>
    <x v="0"/>
    <d v="2024-12-05T00:00:00"/>
    <x v="2"/>
    <n v="969.15"/>
    <n v="1"/>
    <n v="11"/>
    <n v="298.54000000000002"/>
    <n v="969"/>
    <n v="298.54000000000002"/>
    <n v="970"/>
    <n v="299"/>
    <n v="969.15"/>
    <n v="862.54349999999999"/>
  </r>
  <r>
    <n v="42"/>
    <s v="Merrill Touhig"/>
    <m/>
    <x v="2"/>
    <d v="2024-12-22T00:00:00"/>
    <x v="3"/>
    <n v="779.56"/>
    <n v="1"/>
    <n v="9"/>
    <n v="368.75"/>
    <n v="780"/>
    <n v="368.75"/>
    <n v="780"/>
    <n v="369"/>
    <n v="779.56"/>
    <n v="709.39959999999996"/>
  </r>
  <r>
    <n v="43"/>
    <s v="Erich Pietrowski"/>
    <s v="Prod3"/>
    <x v="1"/>
    <d v="2025-01-17T00:00:00"/>
    <x v="2"/>
    <n v="207.76"/>
    <n v="1"/>
    <n v="12"/>
    <n v="434.7"/>
    <n v="208"/>
    <n v="434.7"/>
    <n v="208"/>
    <n v="435"/>
    <n v="207.76"/>
    <n v="182.8288"/>
  </r>
  <r>
    <n v="44"/>
    <s v="Tedie Kelley"/>
    <s v="Prod3"/>
    <x v="0"/>
    <d v="2024-12-16T00:00:00"/>
    <x v="2"/>
    <n v="904.36"/>
    <n v="15"/>
    <n v="8"/>
    <n v="52.14"/>
    <n v="904"/>
    <n v="52.14"/>
    <n v="905"/>
    <n v="53"/>
    <n v="13565.4"/>
    <n v="832.01120000000003"/>
  </r>
  <r>
    <n v="45"/>
    <s v="Elden Wands"/>
    <s v="Prod2"/>
    <x v="2"/>
    <d v="2024-12-07T00:00:00"/>
    <x v="2"/>
    <n v="815.97"/>
    <n v="4"/>
    <n v="15"/>
    <n v="363.81"/>
    <n v="816"/>
    <n v="363.81"/>
    <n v="816"/>
    <n v="364"/>
    <n v="3263.88"/>
    <n v="693.57450000000006"/>
  </r>
  <r>
    <n v="46"/>
    <s v="Melony Keuntje"/>
    <s v="Prod3"/>
    <x v="3"/>
    <d v="2025-01-14T00:00:00"/>
    <x v="0"/>
    <n v="935.2"/>
    <n v="14"/>
    <n v="5"/>
    <n v="295.26"/>
    <n v="935"/>
    <n v="295.26"/>
    <n v="936"/>
    <n v="296"/>
    <n v="13092.800000000001"/>
    <n v="888.44"/>
  </r>
  <r>
    <n v="47"/>
    <s v="Marnia Carik"/>
    <s v="Prod1"/>
    <x v="0"/>
    <d v="2024-12-31T00:00:00"/>
    <x v="2"/>
    <n v="601.97"/>
    <n v="8"/>
    <n v="2"/>
    <n v="19.510000000000002"/>
    <n v="602"/>
    <n v="19.510000000000002"/>
    <n v="602"/>
    <n v="20"/>
    <n v="4815.76"/>
    <n v="589.93060000000003"/>
  </r>
  <r>
    <n v="48"/>
    <s v="Waylin Sawdon"/>
    <m/>
    <x v="1"/>
    <d v="2024-12-12T00:00:00"/>
    <x v="2"/>
    <n v="330.42"/>
    <n v="14"/>
    <n v="14"/>
    <n v="468.4"/>
    <n v="330"/>
    <n v="468.4"/>
    <n v="331"/>
    <n v="469"/>
    <n v="4625.88"/>
    <n v="284.16120000000001"/>
  </r>
  <r>
    <n v="49"/>
    <s v="Florella Thorby"/>
    <s v="Prod3"/>
    <x v="4"/>
    <d v="2024-12-08T00:00:00"/>
    <x v="4"/>
    <n v="748.87"/>
    <n v="10"/>
    <n v="6"/>
    <n v="240.67"/>
    <n v="749"/>
    <n v="240.67"/>
    <n v="749"/>
    <n v="241"/>
    <n v="7488.7"/>
    <n v="703.93779999999992"/>
  </r>
  <r>
    <n v="50"/>
    <s v="Yance Ksandra"/>
    <s v="Prod3"/>
    <x v="1"/>
    <d v="2024-12-26T00:00:00"/>
    <x v="2"/>
    <n v="329.58"/>
    <n v="10"/>
    <n v="5"/>
    <n v="206.93"/>
    <n v="330"/>
    <n v="206.93"/>
    <n v="330"/>
    <n v="207"/>
    <n v="3295.7999999999997"/>
    <n v="313.10099999999994"/>
  </r>
  <r>
    <n v="51"/>
    <s v="Leese Schulke"/>
    <s v="Prod1"/>
    <x v="1"/>
    <d v="2024-12-09T00:00:00"/>
    <x v="0"/>
    <n v="394.8"/>
    <n v="10"/>
    <n v="7"/>
    <n v="214.35"/>
    <n v="395"/>
    <n v="214.35"/>
    <n v="395"/>
    <n v="215"/>
    <n v="3948"/>
    <n v="367.16399999999999"/>
  </r>
  <r>
    <n v="52"/>
    <s v="Elisabeth Mohammed"/>
    <m/>
    <x v="5"/>
    <d v="2024-12-21T00:00:00"/>
    <x v="2"/>
    <n v="967.26"/>
    <n v="2"/>
    <n v="3"/>
    <n v="341.81"/>
    <n v="967"/>
    <n v="341.81"/>
    <n v="968"/>
    <n v="342"/>
    <n v="1934.52"/>
    <n v="938.24219999999991"/>
  </r>
  <r>
    <n v="53"/>
    <s v="Brenna Troman"/>
    <s v="Prod5"/>
    <x v="3"/>
    <d v="2025-01-12T00:00:00"/>
    <x v="0"/>
    <n v="933.79"/>
    <n v="3"/>
    <n v="5"/>
    <n v="265.82"/>
    <n v="934"/>
    <n v="265.82"/>
    <n v="934"/>
    <n v="266"/>
    <n v="2801.37"/>
    <n v="887.1004999999999"/>
  </r>
  <r>
    <n v="54"/>
    <s v="Blaine Hellewell"/>
    <s v="Prod5"/>
    <x v="4"/>
    <d v="2025-01-12T00:00:00"/>
    <x v="2"/>
    <n v="507.63"/>
    <n v="5"/>
    <n v="20"/>
    <n v="118.13"/>
    <n v="508"/>
    <n v="118.13"/>
    <n v="508"/>
    <n v="119"/>
    <n v="2538.15"/>
    <n v="406.10400000000004"/>
  </r>
  <r>
    <n v="55"/>
    <s v="Giff Backler"/>
    <m/>
    <x v="0"/>
    <d v="2024-12-15T00:00:00"/>
    <x v="2"/>
    <n v="496.58"/>
    <n v="6"/>
    <n v="0"/>
    <n v="322.73"/>
    <n v="497"/>
    <n v="322.73"/>
    <n v="497"/>
    <n v="323"/>
    <n v="2979.48"/>
    <n v="496.58"/>
  </r>
  <r>
    <n v="56"/>
    <s v="Mano Emmert"/>
    <s v="Prod5"/>
    <x v="5"/>
    <d v="2025-01-04T00:00:00"/>
    <x v="2"/>
    <n v="53.65"/>
    <n v="4"/>
    <n v="2"/>
    <n v="44.67"/>
    <n v="54"/>
    <n v="44.67"/>
    <n v="54"/>
    <n v="45"/>
    <n v="214.6"/>
    <n v="52.576999999999998"/>
  </r>
  <r>
    <n v="57"/>
    <s v="Roselin Warcop"/>
    <s v="Prod3"/>
    <x v="0"/>
    <d v="2025-01-12T00:00:00"/>
    <x v="4"/>
    <n v="293.44"/>
    <n v="14"/>
    <n v="9"/>
    <n v="152.63"/>
    <n v="293"/>
    <n v="152.63"/>
    <n v="294"/>
    <n v="153"/>
    <n v="4108.16"/>
    <n v="267.03039999999999"/>
  </r>
  <r>
    <n v="58"/>
    <s v="Roxane Epsley"/>
    <s v="Prod3"/>
    <x v="0"/>
    <d v="2024-12-29T00:00:00"/>
    <x v="1"/>
    <n v="206.55"/>
    <n v="6"/>
    <n v="2"/>
    <n v="78.77"/>
    <n v="207"/>
    <n v="78.77"/>
    <n v="207"/>
    <n v="79"/>
    <n v="1239.3000000000002"/>
    <n v="202.41900000000001"/>
  </r>
  <r>
    <n v="59"/>
    <s v="Bucky Jeppe"/>
    <s v="Prod3"/>
    <x v="3"/>
    <d v="2024-12-28T00:00:00"/>
    <x v="4"/>
    <n v="198.84"/>
    <n v="15"/>
    <n v="20"/>
    <n v="225.52"/>
    <n v="199"/>
    <n v="225.52"/>
    <n v="199"/>
    <n v="226"/>
    <n v="2982.6"/>
    <n v="159.072"/>
  </r>
  <r>
    <n v="60"/>
    <s v="Dee dee Richter"/>
    <s v="Prod4"/>
    <x v="4"/>
    <d v="2025-01-10T00:00:00"/>
    <x v="2"/>
    <n v="617.80999999999995"/>
    <n v="13"/>
    <n v="0"/>
    <n v="376.54"/>
    <n v="618"/>
    <n v="376.54"/>
    <n v="618"/>
    <n v="377"/>
    <n v="8031.5299999999988"/>
    <n v="617.80999999999995"/>
  </r>
  <r>
    <n v="61"/>
    <s v="Glendon Bending"/>
    <s v="Prod3"/>
    <x v="0"/>
    <d v="2024-12-04T00:00:00"/>
    <x v="2"/>
    <n v="898.08"/>
    <n v="7"/>
    <n v="20"/>
    <n v="408.93"/>
    <n v="898"/>
    <n v="408.93"/>
    <n v="899"/>
    <n v="409"/>
    <n v="6286.56"/>
    <n v="718.46400000000006"/>
  </r>
  <r>
    <n v="62"/>
    <s v="Flossie Snawdon"/>
    <s v="Prod4"/>
    <x v="5"/>
    <d v="2024-12-19T00:00:00"/>
    <x v="2"/>
    <n v="727.17"/>
    <n v="10"/>
    <n v="13"/>
    <n v="423.71"/>
    <n v="727"/>
    <n v="423.71"/>
    <n v="728"/>
    <n v="424"/>
    <n v="7271.7"/>
    <n v="632.63789999999995"/>
  </r>
  <r>
    <n v="63"/>
    <s v="Evin Druhan"/>
    <s v="Prod1"/>
    <x v="1"/>
    <d v="2024-12-28T00:00:00"/>
    <x v="2"/>
    <n v="521.65"/>
    <n v="3"/>
    <n v="9"/>
    <n v="232.1"/>
    <n v="522"/>
    <n v="232.1"/>
    <n v="522"/>
    <n v="233"/>
    <n v="1564.9499999999998"/>
    <n v="474.70150000000001"/>
  </r>
  <r>
    <n v="64"/>
    <s v="Zorine Lowden"/>
    <s v="Prod2"/>
    <x v="0"/>
    <d v="2025-01-14T00:00:00"/>
    <x v="4"/>
    <n v="823.63"/>
    <n v="2"/>
    <n v="2"/>
    <n v="485.93"/>
    <n v="824"/>
    <n v="485.93"/>
    <n v="824"/>
    <n v="486"/>
    <n v="1647.26"/>
    <n v="807.15739999999994"/>
  </r>
  <r>
    <n v="65"/>
    <s v="Kerk Lantiff"/>
    <s v="Prod5"/>
    <x v="5"/>
    <d v="2025-01-17T00:00:00"/>
    <x v="2"/>
    <n v="976.23"/>
    <n v="2"/>
    <n v="2"/>
    <n v="193.63"/>
    <n v="976"/>
    <n v="193.63"/>
    <n v="977"/>
    <n v="194"/>
    <n v="1952.46"/>
    <n v="956.70540000000005"/>
  </r>
  <r>
    <n v="66"/>
    <s v="Kaitlynn Mapes"/>
    <s v="Prod3"/>
    <x v="2"/>
    <d v="2024-12-15T00:00:00"/>
    <x v="1"/>
    <n v="93.9"/>
    <n v="8"/>
    <n v="7"/>
    <n v="487.14"/>
    <n v="94"/>
    <n v="487.14"/>
    <n v="94"/>
    <n v="488"/>
    <n v="751.2"/>
    <n v="87.326999999999998"/>
  </r>
  <r>
    <n v="67"/>
    <s v="Melodie Slessor"/>
    <s v="Prod5"/>
    <x v="4"/>
    <d v="2024-12-29T00:00:00"/>
    <x v="1"/>
    <n v="43.92"/>
    <n v="5"/>
    <n v="13"/>
    <n v="0.97"/>
    <n v="44"/>
    <n v="0.97"/>
    <n v="44"/>
    <n v="1"/>
    <n v="219.60000000000002"/>
    <n v="38.2104"/>
  </r>
  <r>
    <n v="68"/>
    <s v="Cordell Swin"/>
    <s v="Prod5"/>
    <x v="3"/>
    <d v="2024-12-17T00:00:00"/>
    <x v="1"/>
    <n v="703.5"/>
    <n v="12"/>
    <n v="11"/>
    <n v="329.38"/>
    <n v="704"/>
    <n v="329.38"/>
    <n v="704"/>
    <n v="330"/>
    <n v="8442"/>
    <n v="626.11500000000001"/>
  </r>
  <r>
    <n v="69"/>
    <s v="Aurea Witheridge"/>
    <s v="Prod2"/>
    <x v="5"/>
    <d v="2024-12-15T00:00:00"/>
    <x v="2"/>
    <n v="303.20999999999998"/>
    <n v="2"/>
    <n v="12"/>
    <n v="486.35"/>
    <n v="303"/>
    <n v="486.35"/>
    <n v="304"/>
    <n v="487"/>
    <n v="606.41999999999996"/>
    <n v="266.82479999999998"/>
  </r>
  <r>
    <n v="70"/>
    <s v="Beryl Wilsee"/>
    <s v="Prod4"/>
    <x v="2"/>
    <d v="2024-12-07T00:00:00"/>
    <x v="0"/>
    <n v="257.25"/>
    <n v="4"/>
    <n v="6"/>
    <n v="193.38"/>
    <n v="257"/>
    <n v="193.38"/>
    <n v="258"/>
    <n v="194"/>
    <n v="1029"/>
    <n v="241.815"/>
  </r>
  <r>
    <n v="71"/>
    <s v="Barbi Lynes"/>
    <s v="Prod5"/>
    <x v="4"/>
    <d v="2025-01-11T00:00:00"/>
    <x v="3"/>
    <n v="925.66"/>
    <n v="2"/>
    <n v="7"/>
    <n v="115.97"/>
    <n v="926"/>
    <n v="115.97"/>
    <n v="926"/>
    <n v="116"/>
    <n v="1851.32"/>
    <n v="860.86379999999997"/>
  </r>
  <r>
    <n v="72"/>
    <s v="Kincaid Bourhill"/>
    <s v="Prod1"/>
    <x v="5"/>
    <d v="2025-01-06T00:00:00"/>
    <x v="2"/>
    <n v="528.97"/>
    <n v="2"/>
    <n v="1"/>
    <n v="469.88"/>
    <n v="529"/>
    <n v="469.88"/>
    <n v="529"/>
    <n v="470"/>
    <n v="1057.94"/>
    <n v="523.68029999999999"/>
  </r>
  <r>
    <n v="73"/>
    <s v="Jess Thurling"/>
    <s v="Prod1"/>
    <x v="1"/>
    <d v="2025-01-15T00:00:00"/>
    <x v="2"/>
    <n v="18.739999999999998"/>
    <n v="7"/>
    <n v="17"/>
    <n v="158.84"/>
    <n v="19"/>
    <n v="158.84"/>
    <n v="19"/>
    <n v="159"/>
    <n v="131.17999999999998"/>
    <n v="15.554199999999998"/>
  </r>
  <r>
    <n v="74"/>
    <s v="Roderic Scotland"/>
    <s v="Prod5"/>
    <x v="0"/>
    <d v="2024-12-31T00:00:00"/>
    <x v="2"/>
    <n v="740.66"/>
    <n v="10"/>
    <n v="12"/>
    <n v="198.67"/>
    <n v="741"/>
    <n v="198.67"/>
    <n v="741"/>
    <n v="199"/>
    <n v="7406.5999999999995"/>
    <n v="651.7808"/>
  </r>
  <r>
    <n v="75"/>
    <s v="Delcina Flaubert"/>
    <m/>
    <x v="5"/>
    <d v="2025-01-17T00:00:00"/>
    <x v="3"/>
    <n v="582.97"/>
    <n v="7"/>
    <n v="3"/>
    <n v="349.98"/>
    <n v="583"/>
    <n v="349.98"/>
    <n v="583"/>
    <n v="350"/>
    <n v="4080.79"/>
    <n v="565.48090000000002"/>
  </r>
  <r>
    <n v="76"/>
    <s v="Giorgia Testin"/>
    <s v="Prod5"/>
    <x v="5"/>
    <d v="2024-12-05T00:00:00"/>
    <x v="0"/>
    <n v="985.38"/>
    <n v="3"/>
    <n v="17"/>
    <n v="164.65"/>
    <n v="985"/>
    <n v="164.65"/>
    <n v="986"/>
    <n v="165"/>
    <n v="2956.14"/>
    <n v="817.86539999999991"/>
  </r>
  <r>
    <n v="77"/>
    <s v="Levi Harriman"/>
    <s v="Prod4"/>
    <x v="2"/>
    <d v="2025-01-06T00:00:00"/>
    <x v="2"/>
    <n v="252.97"/>
    <n v="8"/>
    <n v="6"/>
    <n v="102.77"/>
    <n v="253"/>
    <n v="102.77"/>
    <n v="253"/>
    <n v="103"/>
    <n v="2023.76"/>
    <n v="237.79179999999999"/>
  </r>
  <r>
    <n v="78"/>
    <s v="Web Eckford"/>
    <s v="Prod2"/>
    <x v="1"/>
    <d v="2024-12-06T00:00:00"/>
    <x v="2"/>
    <n v="508.96"/>
    <n v="4"/>
    <n v="17"/>
    <n v="472.77"/>
    <n v="509"/>
    <n v="472.77"/>
    <n v="509"/>
    <n v="473"/>
    <n v="2035.84"/>
    <n v="422.43679999999995"/>
  </r>
  <r>
    <n v="79"/>
    <s v="Halette Kevern"/>
    <s v="Prod4"/>
    <x v="5"/>
    <d v="2024-12-06T00:00:00"/>
    <x v="2"/>
    <n v="477.83"/>
    <n v="2"/>
    <n v="5"/>
    <n v="17.23"/>
    <n v="478"/>
    <n v="17.23"/>
    <n v="478"/>
    <n v="18"/>
    <n v="955.66"/>
    <n v="453.93849999999998"/>
  </r>
  <r>
    <n v="80"/>
    <s v="Elyn Daines"/>
    <s v="Prod2"/>
    <x v="2"/>
    <d v="2025-01-15T00:00:00"/>
    <x v="2"/>
    <n v="437.48"/>
    <n v="4"/>
    <n v="12"/>
    <n v="149.28"/>
    <n v="437"/>
    <n v="149.28"/>
    <n v="438"/>
    <n v="150"/>
    <n v="1749.92"/>
    <n v="384.98240000000004"/>
  </r>
  <r>
    <n v="81"/>
    <s v="Lucine Lanney"/>
    <s v="Prod2"/>
    <x v="4"/>
    <d v="2025-01-03T00:00:00"/>
    <x v="1"/>
    <n v="903.05"/>
    <n v="1"/>
    <n v="14"/>
    <n v="66.08"/>
    <n v="903"/>
    <n v="66.08"/>
    <n v="904"/>
    <n v="67"/>
    <n v="903.05"/>
    <n v="776.62299999999993"/>
  </r>
  <r>
    <n v="82"/>
    <s v="Walden Whitton"/>
    <s v="Prod1"/>
    <x v="2"/>
    <d v="2024-12-25T00:00:00"/>
    <x v="2"/>
    <n v="569.48"/>
    <n v="10"/>
    <n v="6"/>
    <n v="320.97000000000003"/>
    <n v="569"/>
    <n v="320.97000000000003"/>
    <n v="570"/>
    <n v="321"/>
    <n v="5694.8"/>
    <n v="535.31119999999999"/>
  </r>
  <r>
    <n v="83"/>
    <s v="Conchita Verbrugghen"/>
    <s v="Prod2"/>
    <x v="1"/>
    <d v="2025-01-11T00:00:00"/>
    <x v="2"/>
    <n v="53.53"/>
    <n v="11"/>
    <n v="5"/>
    <n v="165.8"/>
    <n v="54"/>
    <n v="165.8"/>
    <n v="54"/>
    <n v="166"/>
    <n v="588.83000000000004"/>
    <n v="50.853499999999997"/>
  </r>
  <r>
    <n v="84"/>
    <s v="Astrid Begwell"/>
    <s v="Prod5"/>
    <x v="0"/>
    <d v="2024-12-28T00:00:00"/>
    <x v="2"/>
    <n v="191.56"/>
    <n v="13"/>
    <n v="13"/>
    <n v="44.01"/>
    <n v="192"/>
    <n v="44.01"/>
    <n v="192"/>
    <n v="45"/>
    <n v="2490.2800000000002"/>
    <n v="166.65719999999999"/>
  </r>
  <r>
    <n v="85"/>
    <s v="Brendan Mannin"/>
    <s v="Prod5"/>
    <x v="3"/>
    <d v="2025-01-13T00:00:00"/>
    <x v="2"/>
    <n v="293.12"/>
    <n v="3"/>
    <n v="1"/>
    <n v="432.96"/>
    <n v="293"/>
    <n v="432.96"/>
    <n v="294"/>
    <n v="433"/>
    <n v="879.36"/>
    <n v="290.18880000000001"/>
  </r>
  <r>
    <n v="86"/>
    <s v="Glory Veale"/>
    <s v="Prod5"/>
    <x v="3"/>
    <d v="2024-12-02T00:00:00"/>
    <x v="2"/>
    <n v="842.46"/>
    <n v="12"/>
    <n v="4"/>
    <n v="158.94999999999999"/>
    <n v="842"/>
    <n v="158.94999999999999"/>
    <n v="843"/>
    <n v="159"/>
    <n v="10109.52"/>
    <n v="808.76160000000004"/>
  </r>
  <r>
    <n v="87"/>
    <s v="Joe Fulep"/>
    <m/>
    <x v="0"/>
    <d v="2025-01-03T00:00:00"/>
    <x v="2"/>
    <n v="979.15"/>
    <n v="15"/>
    <n v="1"/>
    <n v="329.45"/>
    <n v="979"/>
    <n v="329.45"/>
    <n v="980"/>
    <n v="330"/>
    <n v="14687.25"/>
    <n v="969.35849999999994"/>
  </r>
  <r>
    <n v="88"/>
    <s v="Mable Esom"/>
    <s v="Prod3"/>
    <x v="2"/>
    <d v="2025-01-11T00:00:00"/>
    <x v="2"/>
    <n v="182.96"/>
    <n v="3"/>
    <n v="20"/>
    <n v="280.61"/>
    <n v="183"/>
    <n v="280.61"/>
    <n v="183"/>
    <n v="281"/>
    <n v="548.88"/>
    <n v="146.36800000000002"/>
  </r>
  <r>
    <n v="89"/>
    <s v="Elizabeth Boord"/>
    <s v="Prod5"/>
    <x v="1"/>
    <d v="2025-01-18T00:00:00"/>
    <x v="1"/>
    <n v="663.31"/>
    <n v="3"/>
    <n v="17"/>
    <n v="135.24"/>
    <n v="663"/>
    <n v="135.24"/>
    <n v="664"/>
    <n v="136"/>
    <n v="1989.9299999999998"/>
    <n v="550.54729999999995"/>
  </r>
  <r>
    <n v="90"/>
    <s v="Freeland Simonetto"/>
    <s v="Prod4"/>
    <x v="1"/>
    <d v="2024-12-25T00:00:00"/>
    <x v="4"/>
    <n v="500.29"/>
    <n v="9"/>
    <n v="19"/>
    <n v="301.55"/>
    <n v="500"/>
    <n v="301.55"/>
    <n v="501"/>
    <n v="302"/>
    <n v="4502.6100000000006"/>
    <n v="405.23490000000004"/>
  </r>
  <r>
    <n v="91"/>
    <s v="Dorian Bierman"/>
    <s v="Prod5"/>
    <x v="3"/>
    <d v="2025-01-19T00:00:00"/>
    <x v="2"/>
    <n v="645.98"/>
    <n v="6"/>
    <n v="0"/>
    <n v="202.81"/>
    <n v="646"/>
    <n v="202.81"/>
    <n v="646"/>
    <n v="203"/>
    <n v="3875.88"/>
    <n v="645.98"/>
  </r>
  <r>
    <n v="92"/>
    <s v="Tiebold Donnett"/>
    <s v="Prod4"/>
    <x v="2"/>
    <d v="2024-12-21T00:00:00"/>
    <x v="2"/>
    <n v="465.02"/>
    <n v="13"/>
    <n v="17"/>
    <n v="483.56"/>
    <n v="465"/>
    <n v="483.56"/>
    <n v="466"/>
    <n v="484"/>
    <n v="6045.26"/>
    <n v="385.96659999999997"/>
  </r>
  <r>
    <n v="93"/>
    <s v="Lazar Bossom"/>
    <s v="Prod2"/>
    <x v="1"/>
    <d v="2025-01-04T00:00:00"/>
    <x v="4"/>
    <n v="461.41"/>
    <n v="13"/>
    <n v="1"/>
    <n v="97.93"/>
    <n v="461"/>
    <n v="97.93"/>
    <n v="462"/>
    <n v="98"/>
    <n v="5998.33"/>
    <n v="456.79590000000002"/>
  </r>
  <r>
    <n v="94"/>
    <s v="Pietrek Adey"/>
    <s v="Prod2"/>
    <x v="4"/>
    <d v="2024-12-24T00:00:00"/>
    <x v="2"/>
    <n v="516.70000000000005"/>
    <n v="9"/>
    <n v="15"/>
    <n v="275.24"/>
    <n v="517"/>
    <n v="275.24"/>
    <n v="517"/>
    <n v="276"/>
    <n v="4650.3"/>
    <n v="439.19500000000005"/>
  </r>
  <r>
    <n v="95"/>
    <s v="Mickie Bownass"/>
    <s v="Prod1"/>
    <x v="5"/>
    <d v="2025-01-13T00:00:00"/>
    <x v="2"/>
    <n v="847.74"/>
    <n v="7"/>
    <n v="1"/>
    <n v="128.66999999999999"/>
    <n v="848"/>
    <n v="128.66999999999999"/>
    <n v="848"/>
    <n v="129"/>
    <n v="5934.18"/>
    <n v="839.26260000000002"/>
  </r>
  <r>
    <n v="96"/>
    <s v="Cynde Limming"/>
    <s v="Prod5"/>
    <x v="0"/>
    <d v="2024-12-16T00:00:00"/>
    <x v="2"/>
    <n v="786.32"/>
    <n v="4"/>
    <n v="1"/>
    <n v="279.43"/>
    <n v="786"/>
    <n v="279.43"/>
    <n v="787"/>
    <n v="280"/>
    <n v="3145.28"/>
    <n v="778.45680000000004"/>
  </r>
  <r>
    <n v="97"/>
    <s v="Kaleb Copes"/>
    <m/>
    <x v="1"/>
    <d v="2024-12-30T00:00:00"/>
    <x v="2"/>
    <n v="921.17"/>
    <n v="4"/>
    <n v="12"/>
    <n v="196.08"/>
    <n v="921"/>
    <n v="196.08"/>
    <n v="922"/>
    <n v="197"/>
    <n v="3684.68"/>
    <n v="810.62959999999998"/>
  </r>
  <r>
    <n v="98"/>
    <s v="Benn Midghall"/>
    <s v="Prod5"/>
    <x v="5"/>
    <d v="2024-12-27T00:00:00"/>
    <x v="2"/>
    <n v="777.64"/>
    <n v="7"/>
    <n v="9"/>
    <n v="365.76"/>
    <n v="778"/>
    <n v="365.76"/>
    <n v="778"/>
    <n v="366"/>
    <n v="5443.48"/>
    <n v="707.65240000000006"/>
  </r>
  <r>
    <n v="99"/>
    <s v="Tova Bourgourd"/>
    <s v="Prod4"/>
    <x v="3"/>
    <d v="2024-12-18T00:00:00"/>
    <x v="2"/>
    <n v="690.15"/>
    <n v="9"/>
    <n v="18"/>
    <n v="328.02"/>
    <n v="690"/>
    <n v="328.02"/>
    <n v="691"/>
    <n v="329"/>
    <n v="6211.3499999999995"/>
    <n v="565.923"/>
  </r>
  <r>
    <n v="100"/>
    <s v="Gracie Jamot"/>
    <s v="Prod1"/>
    <x v="3"/>
    <d v="2024-12-05T00:00:00"/>
    <x v="2"/>
    <n v="989.33"/>
    <n v="11"/>
    <n v="6"/>
    <n v="421.44"/>
    <n v="989"/>
    <n v="421.44"/>
    <n v="990"/>
    <n v="422"/>
    <n v="10882.630000000001"/>
    <n v="929.97019999999998"/>
  </r>
  <r>
    <n v="101"/>
    <s v="Kessia Riteley"/>
    <s v="Prod3"/>
    <x v="5"/>
    <d v="2024-12-24T00:00:00"/>
    <x v="2"/>
    <n v="140.68"/>
    <n v="4"/>
    <n v="14"/>
    <n v="356.59"/>
    <n v="141"/>
    <n v="356.59"/>
    <n v="141"/>
    <n v="357"/>
    <n v="562.72"/>
    <n v="120.98480000000001"/>
  </r>
  <r>
    <n v="102"/>
    <s v="Happy Vinker"/>
    <s v="Prod2"/>
    <x v="3"/>
    <d v="2024-12-10T00:00:00"/>
    <x v="2"/>
    <n v="878.26"/>
    <n v="2"/>
    <n v="19"/>
    <n v="392.54"/>
    <n v="878"/>
    <n v="392.54"/>
    <n v="879"/>
    <n v="393"/>
    <n v="1756.52"/>
    <n v="711.39060000000006"/>
  </r>
  <r>
    <n v="103"/>
    <s v="Charil Ivison"/>
    <m/>
    <x v="5"/>
    <d v="2025-01-17T00:00:00"/>
    <x v="2"/>
    <n v="100.36"/>
    <n v="4"/>
    <n v="16"/>
    <n v="435.69"/>
    <n v="100"/>
    <n v="435.69"/>
    <n v="101"/>
    <n v="436"/>
    <n v="401.44"/>
    <n v="84.302399999999992"/>
  </r>
  <r>
    <n v="104"/>
    <s v="Garry Sharrock"/>
    <s v="Prod4"/>
    <x v="0"/>
    <d v="2025-01-11T00:00:00"/>
    <x v="0"/>
    <n v="477.71"/>
    <n v="11"/>
    <n v="6"/>
    <n v="217.92"/>
    <n v="478"/>
    <n v="217.92"/>
    <n v="478"/>
    <n v="218"/>
    <n v="5254.8099999999995"/>
    <n v="449.04739999999998"/>
  </r>
  <r>
    <n v="105"/>
    <s v="Bond Simkiss"/>
    <s v="Prod2"/>
    <x v="3"/>
    <d v="2024-12-23T00:00:00"/>
    <x v="2"/>
    <n v="243.93"/>
    <n v="3"/>
    <n v="11"/>
    <n v="211.06"/>
    <n v="244"/>
    <n v="211.06"/>
    <n v="244"/>
    <n v="212"/>
    <n v="731.79"/>
    <n v="217.0977"/>
  </r>
  <r>
    <n v="106"/>
    <s v="Krissie Kippen"/>
    <m/>
    <x v="0"/>
    <d v="2024-12-16T00:00:00"/>
    <x v="0"/>
    <n v="637.20000000000005"/>
    <n v="1"/>
    <n v="18"/>
    <n v="156.03"/>
    <n v="637"/>
    <n v="156.03"/>
    <n v="638"/>
    <n v="157"/>
    <n v="637.20000000000005"/>
    <n v="522.50400000000013"/>
  </r>
  <r>
    <n v="107"/>
    <s v="Jule Weedon"/>
    <s v="Prod1"/>
    <x v="4"/>
    <d v="2024-12-30T00:00:00"/>
    <x v="2"/>
    <n v="865.57"/>
    <n v="14"/>
    <n v="5"/>
    <n v="417.34"/>
    <n v="866"/>
    <n v="417.34"/>
    <n v="866"/>
    <n v="418"/>
    <n v="12117.980000000001"/>
    <n v="822.29150000000004"/>
  </r>
  <r>
    <n v="108"/>
    <s v="Neile Jakubovski"/>
    <m/>
    <x v="0"/>
    <d v="2024-12-26T00:00:00"/>
    <x v="2"/>
    <n v="976.71"/>
    <n v="9"/>
    <n v="0"/>
    <n v="95.57"/>
    <n v="977"/>
    <n v="95.57"/>
    <n v="977"/>
    <n v="96"/>
    <n v="8790.39"/>
    <n v="976.71"/>
  </r>
  <r>
    <n v="109"/>
    <s v="Barney Gartside"/>
    <s v="Prod1"/>
    <x v="0"/>
    <d v="2024-12-18T00:00:00"/>
    <x v="0"/>
    <n v="489.66"/>
    <n v="3"/>
    <n v="19"/>
    <n v="25.6"/>
    <n v="490"/>
    <n v="25.6"/>
    <n v="490"/>
    <n v="26"/>
    <n v="1468.98"/>
    <n v="396.62460000000004"/>
  </r>
  <r>
    <n v="110"/>
    <s v="Quincey Janes"/>
    <s v="Prod3"/>
    <x v="5"/>
    <d v="2025-01-16T00:00:00"/>
    <x v="2"/>
    <n v="191.68"/>
    <n v="7"/>
    <n v="1"/>
    <n v="381.13"/>
    <n v="192"/>
    <n v="381.13"/>
    <n v="192"/>
    <n v="382"/>
    <n v="1341.76"/>
    <n v="189.76320000000001"/>
  </r>
  <r>
    <n v="111"/>
    <s v="Rand Jakoviljevic"/>
    <s v="Prod1"/>
    <x v="0"/>
    <d v="2024-12-26T00:00:00"/>
    <x v="2"/>
    <n v="320.67"/>
    <n v="13"/>
    <n v="6"/>
    <n v="60.12"/>
    <n v="321"/>
    <n v="60.12"/>
    <n v="321"/>
    <n v="61"/>
    <n v="4168.71"/>
    <n v="301.4298"/>
  </r>
  <r>
    <n v="112"/>
    <s v="Dorothy McGettrick"/>
    <s v="Prod1"/>
    <x v="1"/>
    <d v="2024-12-31T00:00:00"/>
    <x v="2"/>
    <n v="212.7"/>
    <n v="11"/>
    <n v="11"/>
    <n v="7.31"/>
    <n v="213"/>
    <n v="7.31"/>
    <n v="213"/>
    <n v="8"/>
    <n v="2339.6999999999998"/>
    <n v="189.303"/>
  </r>
  <r>
    <n v="113"/>
    <s v="Igor Mogey"/>
    <s v="Prod1"/>
    <x v="4"/>
    <d v="2025-01-19T00:00:00"/>
    <x v="0"/>
    <n v="650.14"/>
    <n v="10"/>
    <n v="20"/>
    <n v="152.03"/>
    <n v="650"/>
    <n v="152.03"/>
    <n v="651"/>
    <n v="153"/>
    <n v="6501.4"/>
    <n v="520.11199999999997"/>
  </r>
  <r>
    <n v="114"/>
    <s v="Hube Meeke"/>
    <m/>
    <x v="4"/>
    <d v="2025-01-14T00:00:00"/>
    <x v="2"/>
    <n v="627.72"/>
    <n v="14"/>
    <n v="19"/>
    <n v="143.69"/>
    <n v="628"/>
    <n v="143.69"/>
    <n v="628"/>
    <n v="144"/>
    <n v="8788.08"/>
    <n v="508.45320000000004"/>
  </r>
  <r>
    <n v="115"/>
    <s v="Vina Anthill"/>
    <s v="Prod5"/>
    <x v="2"/>
    <d v="2024-12-04T00:00:00"/>
    <x v="2"/>
    <n v="659.09"/>
    <n v="7"/>
    <n v="12"/>
    <n v="323.27"/>
    <n v="659"/>
    <n v="323.27"/>
    <n v="660"/>
    <n v="324"/>
    <n v="4613.63"/>
    <n v="579.99920000000009"/>
  </r>
  <r>
    <n v="116"/>
    <s v="Burch Inett"/>
    <m/>
    <x v="3"/>
    <d v="2025-01-16T00:00:00"/>
    <x v="2"/>
    <n v="354.28"/>
    <n v="2"/>
    <n v="5"/>
    <n v="224.11"/>
    <n v="354"/>
    <n v="224.11"/>
    <n v="355"/>
    <n v="225"/>
    <n v="708.56"/>
    <n v="336.56599999999997"/>
  </r>
  <r>
    <n v="117"/>
    <s v="Birgit Kurton"/>
    <s v="Prod1"/>
    <x v="2"/>
    <d v="2025-01-07T00:00:00"/>
    <x v="2"/>
    <n v="74.38"/>
    <n v="9"/>
    <n v="4"/>
    <n v="133.97"/>
    <n v="74"/>
    <n v="133.97"/>
    <n v="75"/>
    <n v="134"/>
    <n v="669.42"/>
    <n v="71.404799999999994"/>
  </r>
  <r>
    <n v="118"/>
    <s v="Harli Bravey"/>
    <s v="Prod3"/>
    <x v="1"/>
    <d v="2025-01-05T00:00:00"/>
    <x v="0"/>
    <n v="722.82"/>
    <n v="15"/>
    <n v="9"/>
    <n v="205.59"/>
    <n v="723"/>
    <n v="205.59"/>
    <n v="723"/>
    <n v="206"/>
    <n v="10842.300000000001"/>
    <n v="657.76620000000003"/>
  </r>
  <r>
    <n v="119"/>
    <s v="Ivie Anglin"/>
    <s v="Prod2"/>
    <x v="5"/>
    <d v="2025-01-15T00:00:00"/>
    <x v="3"/>
    <n v="657.95"/>
    <n v="8"/>
    <n v="17"/>
    <n v="195.31"/>
    <n v="658"/>
    <n v="195.31"/>
    <n v="658"/>
    <n v="196"/>
    <n v="5263.6"/>
    <n v="546.09850000000006"/>
  </r>
  <r>
    <n v="120"/>
    <s v="Atlanta Solway"/>
    <s v="Prod1"/>
    <x v="2"/>
    <d v="2025-01-06T00:00:00"/>
    <x v="0"/>
    <n v="756.15"/>
    <n v="12"/>
    <n v="5"/>
    <n v="158.37"/>
    <n v="756"/>
    <n v="158.37"/>
    <n v="757"/>
    <n v="159"/>
    <n v="9073.7999999999993"/>
    <n v="718.34249999999997"/>
  </r>
  <r>
    <n v="121"/>
    <s v="Ernest Tincombe"/>
    <m/>
    <x v="2"/>
    <d v="2024-12-16T00:00:00"/>
    <x v="2"/>
    <n v="800.3"/>
    <n v="6"/>
    <n v="14"/>
    <n v="54.86"/>
    <n v="800"/>
    <n v="54.86"/>
    <n v="801"/>
    <n v="55"/>
    <n v="4801.7999999999993"/>
    <n v="688.25799999999992"/>
  </r>
  <r>
    <n v="122"/>
    <s v="Barbe Hedworth"/>
    <s v="Prod2"/>
    <x v="2"/>
    <d v="2024-12-04T00:00:00"/>
    <x v="3"/>
    <n v="691.88"/>
    <n v="6"/>
    <n v="14"/>
    <n v="460.31"/>
    <n v="692"/>
    <n v="460.31"/>
    <n v="692"/>
    <n v="461"/>
    <n v="4151.28"/>
    <n v="595.01679999999999"/>
  </r>
  <r>
    <n v="123"/>
    <s v="Brad Jukes"/>
    <m/>
    <x v="1"/>
    <d v="2024-12-25T00:00:00"/>
    <x v="2"/>
    <n v="710.36"/>
    <n v="3"/>
    <n v="14"/>
    <n v="0.14000000000000001"/>
    <n v="710"/>
    <n v="0.14000000000000001"/>
    <n v="711"/>
    <n v="1"/>
    <n v="2131.08"/>
    <n v="610.90959999999995"/>
  </r>
  <r>
    <n v="124"/>
    <s v="Melony Mervyn"/>
    <s v="Prod2"/>
    <x v="0"/>
    <d v="2024-12-06T00:00:00"/>
    <x v="3"/>
    <n v="427.43"/>
    <n v="11"/>
    <n v="12"/>
    <n v="214.15"/>
    <n v="427"/>
    <n v="214.15"/>
    <n v="428"/>
    <n v="215"/>
    <n v="4701.7300000000005"/>
    <n v="376.13839999999999"/>
  </r>
  <r>
    <n v="125"/>
    <s v="Latia Baigent"/>
    <m/>
    <x v="3"/>
    <d v="2024-12-18T00:00:00"/>
    <x v="3"/>
    <n v="485.63"/>
    <n v="10"/>
    <n v="10"/>
    <n v="85.53"/>
    <n v="486"/>
    <n v="85.53"/>
    <n v="486"/>
    <n v="86"/>
    <n v="4856.3"/>
    <n v="437.06700000000001"/>
  </r>
  <r>
    <n v="126"/>
    <s v="Jeremie Wannop"/>
    <s v="Prod3"/>
    <x v="1"/>
    <d v="2025-01-17T00:00:00"/>
    <x v="2"/>
    <n v="721.16"/>
    <n v="15"/>
    <n v="13"/>
    <n v="360.78"/>
    <n v="721"/>
    <n v="360.78"/>
    <n v="722"/>
    <n v="361"/>
    <n v="10817.4"/>
    <n v="627.40919999999994"/>
  </r>
  <r>
    <n v="127"/>
    <s v="Sergent Titmuss"/>
    <s v="Prod2"/>
    <x v="3"/>
    <d v="2024-12-01T00:00:00"/>
    <x v="2"/>
    <n v="259.47000000000003"/>
    <n v="9"/>
    <n v="13"/>
    <n v="381.56"/>
    <n v="259"/>
    <n v="381.56"/>
    <n v="260"/>
    <n v="382"/>
    <n v="2335.2300000000005"/>
    <n v="225.73890000000003"/>
  </r>
  <r>
    <n v="128"/>
    <s v="Tandy Kinder"/>
    <s v="Prod2"/>
    <x v="0"/>
    <d v="2025-01-02T00:00:00"/>
    <x v="2"/>
    <n v="771.99"/>
    <n v="10"/>
    <n v="3"/>
    <n v="31.35"/>
    <n v="772"/>
    <n v="31.35"/>
    <n v="772"/>
    <n v="32"/>
    <n v="7719.9"/>
    <n v="748.83029999999997"/>
  </r>
  <r>
    <n v="129"/>
    <s v="Dino Bodega"/>
    <s v="Prod4"/>
    <x v="1"/>
    <d v="2025-01-02T00:00:00"/>
    <x v="2"/>
    <n v="725"/>
    <n v="9"/>
    <n v="9"/>
    <n v="469.73"/>
    <n v="725"/>
    <n v="469.73"/>
    <n v="725"/>
    <n v="470"/>
    <n v="6525"/>
    <n v="659.75"/>
  </r>
  <r>
    <n v="130"/>
    <s v="Heinrick Megarry"/>
    <s v="Prod3"/>
    <x v="4"/>
    <d v="2024-12-25T00:00:00"/>
    <x v="2"/>
    <n v="815.18"/>
    <n v="8"/>
    <n v="12"/>
    <n v="368.48"/>
    <n v="815"/>
    <n v="368.48"/>
    <n v="816"/>
    <n v="369"/>
    <n v="6521.44"/>
    <n v="717.35839999999996"/>
  </r>
  <r>
    <n v="131"/>
    <s v="Aldwin Wanklyn"/>
    <m/>
    <x v="4"/>
    <d v="2024-12-17T00:00:00"/>
    <x v="2"/>
    <n v="600.96"/>
    <n v="1"/>
    <n v="19"/>
    <n v="446.57"/>
    <n v="601"/>
    <n v="446.57"/>
    <n v="601"/>
    <n v="447"/>
    <n v="600.96"/>
    <n v="486.77760000000006"/>
  </r>
  <r>
    <n v="132"/>
    <s v="Vitia Legg"/>
    <s v="Prod1"/>
    <x v="1"/>
    <d v="2025-01-04T00:00:00"/>
    <x v="2"/>
    <n v="473.12"/>
    <n v="15"/>
    <n v="14"/>
    <n v="343.85"/>
    <n v="473"/>
    <n v="343.85"/>
    <n v="474"/>
    <n v="344"/>
    <n v="7096.8"/>
    <n v="406.88319999999999"/>
  </r>
  <r>
    <n v="133"/>
    <s v="Saudra Towell"/>
    <m/>
    <x v="2"/>
    <d v="2024-12-25T00:00:00"/>
    <x v="3"/>
    <n v="492.13"/>
    <n v="6"/>
    <n v="20"/>
    <n v="135.27000000000001"/>
    <n v="492"/>
    <n v="135.27000000000001"/>
    <n v="493"/>
    <n v="136"/>
    <n v="2952.7799999999997"/>
    <n v="393.70400000000001"/>
  </r>
  <r>
    <n v="134"/>
    <s v="Renaud Yurkiewicz"/>
    <s v="Prod3"/>
    <x v="0"/>
    <d v="2024-12-31T00:00:00"/>
    <x v="1"/>
    <n v="85.14"/>
    <n v="12"/>
    <n v="13"/>
    <n v="347.28"/>
    <n v="85"/>
    <n v="347.28"/>
    <n v="86"/>
    <n v="348"/>
    <n v="1021.6800000000001"/>
    <n v="74.071799999999996"/>
  </r>
  <r>
    <n v="135"/>
    <s v="Melonie Le Huquet"/>
    <m/>
    <x v="5"/>
    <d v="2025-01-06T00:00:00"/>
    <x v="2"/>
    <n v="683.35"/>
    <n v="3"/>
    <n v="6"/>
    <n v="379.49"/>
    <n v="683"/>
    <n v="379.49"/>
    <n v="684"/>
    <n v="380"/>
    <n v="2050.0500000000002"/>
    <n v="642.34899999999993"/>
  </r>
  <r>
    <n v="136"/>
    <s v="Yehudi Scorah"/>
    <s v="Prod1"/>
    <x v="5"/>
    <d v="2024-12-14T00:00:00"/>
    <x v="2"/>
    <n v="278.8"/>
    <n v="12"/>
    <n v="3"/>
    <n v="483.29"/>
    <n v="279"/>
    <n v="483.29"/>
    <n v="279"/>
    <n v="484"/>
    <n v="3345.6000000000004"/>
    <n v="270.43599999999998"/>
  </r>
  <r>
    <n v="137"/>
    <s v="Dannie Mose"/>
    <m/>
    <x v="1"/>
    <d v="2024-12-18T00:00:00"/>
    <x v="1"/>
    <n v="58.27"/>
    <n v="5"/>
    <n v="11"/>
    <n v="273.94"/>
    <n v="58"/>
    <n v="273.94"/>
    <n v="59"/>
    <n v="274"/>
    <n v="291.35000000000002"/>
    <n v="51.860300000000002"/>
  </r>
  <r>
    <n v="138"/>
    <s v="Jacquette Kinningley"/>
    <s v="Prod2"/>
    <x v="0"/>
    <d v="2024-12-29T00:00:00"/>
    <x v="2"/>
    <n v="140.47999999999999"/>
    <n v="12"/>
    <n v="13"/>
    <n v="108.96"/>
    <n v="140"/>
    <n v="108.96"/>
    <n v="141"/>
    <n v="109"/>
    <n v="1685.7599999999998"/>
    <n v="122.21759999999999"/>
  </r>
  <r>
    <n v="139"/>
    <s v="Cosetta Worboys"/>
    <s v="Prod2"/>
    <x v="5"/>
    <d v="2024-12-01T00:00:00"/>
    <x v="2"/>
    <n v="197.18"/>
    <n v="11"/>
    <n v="17"/>
    <n v="195.57"/>
    <n v="197"/>
    <n v="195.57"/>
    <n v="198"/>
    <n v="196"/>
    <n v="2168.98"/>
    <n v="163.65940000000001"/>
  </r>
  <r>
    <n v="140"/>
    <s v="Claudine Milesap"/>
    <s v="Prod2"/>
    <x v="0"/>
    <d v="2024-12-09T00:00:00"/>
    <x v="2"/>
    <n v="698.64"/>
    <n v="9"/>
    <n v="9"/>
    <n v="42.21"/>
    <n v="699"/>
    <n v="42.21"/>
    <n v="699"/>
    <n v="43"/>
    <n v="6287.76"/>
    <n v="635.76239999999996"/>
  </r>
  <r>
    <n v="141"/>
    <s v="Germaine Twitchett"/>
    <s v="Prod5"/>
    <x v="0"/>
    <d v="2024-12-23T00:00:00"/>
    <x v="2"/>
    <n v="724.55"/>
    <n v="10"/>
    <n v="4"/>
    <n v="168.79"/>
    <n v="725"/>
    <n v="168.79"/>
    <n v="725"/>
    <n v="169"/>
    <n v="7245.5"/>
    <n v="695.56799999999998"/>
  </r>
  <r>
    <n v="142"/>
    <s v="Lanita Gouly"/>
    <s v="Prod1"/>
    <x v="5"/>
    <d v="2025-01-12T00:00:00"/>
    <x v="2"/>
    <n v="631.9"/>
    <n v="7"/>
    <n v="5"/>
    <n v="151.16"/>
    <n v="632"/>
    <n v="151.16"/>
    <n v="632"/>
    <n v="152"/>
    <n v="4423.3"/>
    <n v="600.30499999999995"/>
  </r>
  <r>
    <n v="143"/>
    <s v="Flora Yetman"/>
    <s v="Prod4"/>
    <x v="2"/>
    <d v="2025-01-08T00:00:00"/>
    <x v="2"/>
    <n v="474.88"/>
    <n v="9"/>
    <n v="13"/>
    <n v="177.76"/>
    <n v="475"/>
    <n v="177.76"/>
    <n v="475"/>
    <n v="178"/>
    <n v="4273.92"/>
    <n v="413.1456"/>
  </r>
  <r>
    <n v="144"/>
    <s v="Aldis Rubinovici"/>
    <m/>
    <x v="1"/>
    <d v="2024-12-06T00:00:00"/>
    <x v="2"/>
    <n v="137.32"/>
    <n v="7"/>
    <n v="13"/>
    <n v="488.58"/>
    <n v="137"/>
    <n v="488.58"/>
    <n v="138"/>
    <n v="489"/>
    <n v="961.24"/>
    <n v="119.46839999999999"/>
  </r>
  <r>
    <n v="145"/>
    <s v="Rodd Rangell"/>
    <s v="Prod5"/>
    <x v="3"/>
    <d v="2024-12-21T00:00:00"/>
    <x v="2"/>
    <n v="911.47"/>
    <n v="9"/>
    <n v="17"/>
    <n v="266.39999999999998"/>
    <n v="911"/>
    <n v="266.39999999999998"/>
    <n v="912"/>
    <n v="267"/>
    <n v="8203.23"/>
    <n v="756.52009999999996"/>
  </r>
  <r>
    <n v="146"/>
    <s v="Andi Steckings"/>
    <s v="Prod5"/>
    <x v="3"/>
    <d v="2025-01-11T00:00:00"/>
    <x v="2"/>
    <n v="829.17"/>
    <n v="6"/>
    <n v="9"/>
    <n v="290.87"/>
    <n v="829"/>
    <n v="290.87"/>
    <n v="830"/>
    <n v="291"/>
    <n v="4975.0199999999995"/>
    <n v="754.54470000000003"/>
  </r>
  <r>
    <n v="147"/>
    <s v="Cheryl Copo"/>
    <m/>
    <x v="4"/>
    <d v="2025-01-03T00:00:00"/>
    <x v="2"/>
    <n v="134.59"/>
    <n v="15"/>
    <n v="8"/>
    <n v="307.25"/>
    <n v="135"/>
    <n v="307.25"/>
    <n v="135"/>
    <n v="308"/>
    <n v="2018.8500000000001"/>
    <n v="123.82280000000002"/>
  </r>
  <r>
    <n v="148"/>
    <s v="Alaric Bilsborrow"/>
    <s v="Prod2"/>
    <x v="0"/>
    <d v="2024-12-19T00:00:00"/>
    <x v="4"/>
    <n v="332.36"/>
    <n v="5"/>
    <n v="18"/>
    <n v="338.12"/>
    <n v="332"/>
    <n v="338.12"/>
    <n v="333"/>
    <n v="339"/>
    <n v="1661.8000000000002"/>
    <n v="272.53520000000003"/>
  </r>
  <r>
    <n v="149"/>
    <s v="Theodoric Begg"/>
    <s v="Prod2"/>
    <x v="4"/>
    <d v="2024-12-24T00:00:00"/>
    <x v="2"/>
    <n v="525.63"/>
    <n v="5"/>
    <n v="0"/>
    <n v="415.71"/>
    <n v="526"/>
    <n v="415.71"/>
    <n v="526"/>
    <n v="416"/>
    <n v="2628.15"/>
    <n v="525.63"/>
  </r>
  <r>
    <n v="150"/>
    <s v="Joseito Maillard"/>
    <m/>
    <x v="2"/>
    <d v="2024-12-05T00:00:00"/>
    <x v="3"/>
    <n v="410.23"/>
    <n v="12"/>
    <n v="10"/>
    <n v="16.13"/>
    <n v="410"/>
    <n v="16.13"/>
    <n v="411"/>
    <n v="17"/>
    <n v="4922.76"/>
    <n v="369.20700000000005"/>
  </r>
  <r>
    <n v="151"/>
    <s v="Kerrill Parsell"/>
    <s v="Prod5"/>
    <x v="5"/>
    <d v="2024-12-22T00:00:00"/>
    <x v="2"/>
    <n v="635.66999999999996"/>
    <n v="9"/>
    <n v="16"/>
    <n v="426.07"/>
    <n v="636"/>
    <n v="426.07"/>
    <n v="636"/>
    <n v="427"/>
    <n v="5721.03"/>
    <n v="533.9627999999999"/>
  </r>
  <r>
    <n v="152"/>
    <s v="Coralyn Grishunin"/>
    <s v="Prod1"/>
    <x v="4"/>
    <d v="2024-12-31T00:00:00"/>
    <x v="2"/>
    <n v="942.65"/>
    <n v="2"/>
    <n v="2"/>
    <n v="152.66"/>
    <n v="943"/>
    <n v="152.66"/>
    <n v="943"/>
    <n v="153"/>
    <n v="1885.3"/>
    <n v="923.79699999999991"/>
  </r>
  <r>
    <n v="153"/>
    <s v="Kirk Davet"/>
    <s v="Prod1"/>
    <x v="0"/>
    <d v="2025-01-15T00:00:00"/>
    <x v="2"/>
    <n v="570.04999999999995"/>
    <n v="7"/>
    <n v="20"/>
    <n v="255.09"/>
    <n v="570"/>
    <n v="255.09"/>
    <n v="571"/>
    <n v="256"/>
    <n v="3990.3499999999995"/>
    <n v="456.03999999999996"/>
  </r>
  <r>
    <n v="154"/>
    <s v="Leonore Darycott"/>
    <m/>
    <x v="0"/>
    <d v="2024-12-21T00:00:00"/>
    <x v="2"/>
    <n v="780.28"/>
    <n v="12"/>
    <n v="8"/>
    <n v="180.61"/>
    <n v="780"/>
    <n v="180.61"/>
    <n v="781"/>
    <n v="181"/>
    <n v="9363.36"/>
    <n v="717.85760000000005"/>
  </r>
  <r>
    <n v="155"/>
    <s v="Loree Guyonneau"/>
    <s v="Prod2"/>
    <x v="5"/>
    <d v="2024-12-30T00:00:00"/>
    <x v="3"/>
    <n v="696.38"/>
    <n v="1"/>
    <n v="20"/>
    <n v="399.31"/>
    <n v="696"/>
    <n v="399.31"/>
    <n v="697"/>
    <n v="400"/>
    <n v="696.38"/>
    <n v="557.10400000000004"/>
  </r>
  <r>
    <n v="156"/>
    <s v="Aaren Wilbor"/>
    <s v="Prod5"/>
    <x v="5"/>
    <d v="2024-12-22T00:00:00"/>
    <x v="3"/>
    <n v="602.87"/>
    <n v="9"/>
    <n v="8"/>
    <n v="369.81"/>
    <n v="603"/>
    <n v="369.81"/>
    <n v="603"/>
    <n v="370"/>
    <n v="5425.83"/>
    <n v="554.6404"/>
  </r>
  <r>
    <n v="157"/>
    <s v="Tomi Mordey"/>
    <m/>
    <x v="5"/>
    <d v="2025-01-18T00:00:00"/>
    <x v="2"/>
    <n v="938.36"/>
    <n v="13"/>
    <n v="7"/>
    <n v="87.7"/>
    <n v="938"/>
    <n v="87.7"/>
    <n v="939"/>
    <n v="88"/>
    <n v="12198.68"/>
    <n v="872.6748"/>
  </r>
  <r>
    <n v="158"/>
    <s v="Hobie Stanbrooke"/>
    <m/>
    <x v="5"/>
    <d v="2025-01-18T00:00:00"/>
    <x v="2"/>
    <n v="725.39"/>
    <n v="12"/>
    <n v="2"/>
    <n v="165.38"/>
    <n v="725"/>
    <n v="165.38"/>
    <n v="726"/>
    <n v="166"/>
    <n v="8704.68"/>
    <n v="710.88220000000001"/>
  </r>
  <r>
    <n v="159"/>
    <s v="Roanna Found"/>
    <s v="Prod3"/>
    <x v="2"/>
    <d v="2025-01-14T00:00:00"/>
    <x v="2"/>
    <n v="168.08"/>
    <n v="7"/>
    <n v="15"/>
    <n v="126.93"/>
    <n v="168"/>
    <n v="126.93"/>
    <n v="169"/>
    <n v="127"/>
    <n v="1176.5600000000002"/>
    <n v="142.86799999999999"/>
  </r>
  <r>
    <n v="160"/>
    <s v="Udall Farry"/>
    <s v="Prod2"/>
    <x v="2"/>
    <d v="2025-01-07T00:00:00"/>
    <x v="2"/>
    <n v="16.07"/>
    <n v="9"/>
    <n v="8"/>
    <n v="101.19"/>
    <n v="16"/>
    <n v="101.19"/>
    <n v="17"/>
    <n v="102"/>
    <n v="144.63"/>
    <n v="14.784400000000002"/>
  </r>
  <r>
    <n v="161"/>
    <s v="Perceval Simecek"/>
    <m/>
    <x v="0"/>
    <d v="2024-12-27T00:00:00"/>
    <x v="2"/>
    <n v="814.35"/>
    <n v="5"/>
    <n v="10"/>
    <n v="304.76"/>
    <n v="814"/>
    <n v="304.76"/>
    <n v="815"/>
    <n v="305"/>
    <n v="4071.75"/>
    <n v="732.91500000000008"/>
  </r>
  <r>
    <n v="162"/>
    <s v="Sybila Prestidge"/>
    <s v="Prod5"/>
    <x v="3"/>
    <d v="2024-12-09T00:00:00"/>
    <x v="2"/>
    <n v="924.4"/>
    <n v="10"/>
    <n v="15"/>
    <n v="383.68"/>
    <n v="924"/>
    <n v="383.68"/>
    <n v="925"/>
    <n v="384"/>
    <n v="9244"/>
    <n v="785.74"/>
  </r>
  <r>
    <n v="163"/>
    <s v="Melba Record"/>
    <s v="Prod4"/>
    <x v="2"/>
    <d v="2024-12-31T00:00:00"/>
    <x v="2"/>
    <n v="499.61"/>
    <n v="7"/>
    <n v="3"/>
    <n v="219.35"/>
    <n v="500"/>
    <n v="219.35"/>
    <n v="500"/>
    <n v="220"/>
    <n v="3497.27"/>
    <n v="484.62169999999998"/>
  </r>
  <r>
    <n v="164"/>
    <s v="Winston Beatty"/>
    <s v="Prod3"/>
    <x v="5"/>
    <d v="2025-01-08T00:00:00"/>
    <x v="2"/>
    <n v="349.38"/>
    <n v="10"/>
    <n v="15"/>
    <n v="412.18"/>
    <n v="349"/>
    <n v="412.18"/>
    <n v="350"/>
    <n v="413"/>
    <n v="3493.8"/>
    <n v="296.97300000000001"/>
  </r>
  <r>
    <n v="165"/>
    <s v="Cyndie Gouch"/>
    <m/>
    <x v="3"/>
    <d v="2024-12-09T00:00:00"/>
    <x v="2"/>
    <n v="97.24"/>
    <n v="12"/>
    <n v="12"/>
    <n v="273.06"/>
    <n v="97"/>
    <n v="273.06"/>
    <n v="98"/>
    <n v="274"/>
    <n v="1166.8799999999999"/>
    <n v="85.57119999999999"/>
  </r>
  <r>
    <n v="166"/>
    <s v="Neilla Stops"/>
    <s v="Prod1"/>
    <x v="3"/>
    <d v="2024-12-22T00:00:00"/>
    <x v="2"/>
    <n v="403.17"/>
    <n v="7"/>
    <n v="20"/>
    <n v="326.8"/>
    <n v="403"/>
    <n v="326.8"/>
    <n v="404"/>
    <n v="327"/>
    <n v="2822.19"/>
    <n v="322.53600000000006"/>
  </r>
  <r>
    <n v="167"/>
    <s v="Letti Linnane"/>
    <s v="Prod1"/>
    <x v="5"/>
    <d v="2025-01-09T00:00:00"/>
    <x v="2"/>
    <n v="578.64"/>
    <n v="13"/>
    <n v="16"/>
    <n v="366.39"/>
    <n v="579"/>
    <n v="366.39"/>
    <n v="579"/>
    <n v="367"/>
    <n v="7522.32"/>
    <n v="486.05759999999998"/>
  </r>
  <r>
    <n v="168"/>
    <s v="Kariotta Camocke"/>
    <m/>
    <x v="3"/>
    <d v="2024-12-19T00:00:00"/>
    <x v="2"/>
    <n v="116.94"/>
    <n v="9"/>
    <n v="15"/>
    <n v="154.22"/>
    <n v="117"/>
    <n v="154.22"/>
    <n v="117"/>
    <n v="155"/>
    <n v="1052.46"/>
    <n v="99.399000000000001"/>
  </r>
  <r>
    <n v="169"/>
    <s v="Teresa Cowtherd"/>
    <m/>
    <x v="3"/>
    <d v="2024-12-27T00:00:00"/>
    <x v="2"/>
    <n v="386.81"/>
    <n v="5"/>
    <n v="1"/>
    <n v="217.35"/>
    <n v="387"/>
    <n v="217.35"/>
    <n v="387"/>
    <n v="218"/>
    <n v="1934.05"/>
    <n v="382.94189999999998"/>
  </r>
  <r>
    <n v="170"/>
    <s v="Becca Feldbrin"/>
    <s v="Prod3"/>
    <x v="3"/>
    <d v="2025-01-17T00:00:00"/>
    <x v="2"/>
    <n v="982.04"/>
    <n v="3"/>
    <n v="7"/>
    <n v="135.94"/>
    <n v="982"/>
    <n v="135.94"/>
    <n v="983"/>
    <n v="136"/>
    <n v="2946.12"/>
    <n v="913.29719999999986"/>
  </r>
  <r>
    <n v="171"/>
    <s v="Dael Heersma"/>
    <s v="Prod5"/>
    <x v="3"/>
    <d v="2025-01-13T00:00:00"/>
    <x v="0"/>
    <n v="956.36"/>
    <n v="14"/>
    <n v="3"/>
    <n v="85.8"/>
    <n v="956"/>
    <n v="85.8"/>
    <n v="957"/>
    <n v="86"/>
    <n v="13389.04"/>
    <n v="927.66919999999993"/>
  </r>
  <r>
    <n v="172"/>
    <s v="Aguste Matthiae"/>
    <m/>
    <x v="3"/>
    <d v="2024-12-20T00:00:00"/>
    <x v="0"/>
    <n v="398.23"/>
    <n v="1"/>
    <n v="11"/>
    <n v="265.64999999999998"/>
    <n v="398"/>
    <n v="265.64999999999998"/>
    <n v="399"/>
    <n v="266"/>
    <n v="398.23"/>
    <n v="354.42470000000003"/>
  </r>
  <r>
    <n v="173"/>
    <s v="Abey Iacoboni"/>
    <m/>
    <x v="0"/>
    <d v="2024-12-11T00:00:00"/>
    <x v="2"/>
    <n v="120.31"/>
    <n v="13"/>
    <n v="4"/>
    <n v="368.69"/>
    <n v="120"/>
    <n v="368.69"/>
    <n v="121"/>
    <n v="369"/>
    <n v="1564.03"/>
    <n v="115.49759999999999"/>
  </r>
  <r>
    <n v="174"/>
    <s v="Janifer Mountlow"/>
    <m/>
    <x v="5"/>
    <d v="2025-01-05T00:00:00"/>
    <x v="2"/>
    <n v="71.14"/>
    <n v="4"/>
    <n v="14"/>
    <n v="233.2"/>
    <n v="71"/>
    <n v="233.2"/>
    <n v="72"/>
    <n v="234"/>
    <n v="284.56"/>
    <n v="61.180399999999999"/>
  </r>
  <r>
    <n v="175"/>
    <s v="Fayre Braxton"/>
    <s v="Prod5"/>
    <x v="0"/>
    <d v="2024-12-12T00:00:00"/>
    <x v="1"/>
    <n v="282.93"/>
    <n v="1"/>
    <n v="7"/>
    <n v="167.53"/>
    <n v="283"/>
    <n v="167.53"/>
    <n v="283"/>
    <n v="168"/>
    <n v="282.93"/>
    <n v="263.12489999999997"/>
  </r>
  <r>
    <n v="176"/>
    <s v="Guilbert Castanares"/>
    <s v="Prod3"/>
    <x v="3"/>
    <d v="2024-12-05T00:00:00"/>
    <x v="2"/>
    <n v="432.48"/>
    <n v="5"/>
    <n v="19"/>
    <n v="56.02"/>
    <n v="432"/>
    <n v="56.02"/>
    <n v="433"/>
    <n v="57"/>
    <n v="2162.4"/>
    <n v="350.30880000000002"/>
  </r>
  <r>
    <n v="177"/>
    <s v="Emanuele Gosnay"/>
    <s v="Prod5"/>
    <x v="1"/>
    <d v="2025-01-19T00:00:00"/>
    <x v="3"/>
    <n v="197.71"/>
    <n v="14"/>
    <n v="2"/>
    <n v="197.93"/>
    <n v="198"/>
    <n v="197.93"/>
    <n v="198"/>
    <n v="198"/>
    <n v="2767.94"/>
    <n v="193.75579999999999"/>
  </r>
  <r>
    <n v="178"/>
    <s v="Stefania Manger"/>
    <s v="Prod1"/>
    <x v="0"/>
    <d v="2024-12-03T00:00:00"/>
    <x v="2"/>
    <n v="177.64"/>
    <n v="4"/>
    <n v="2"/>
    <n v="17.05"/>
    <n v="178"/>
    <n v="17.05"/>
    <n v="178"/>
    <n v="18"/>
    <n v="710.56"/>
    <n v="174.0872"/>
  </r>
  <r>
    <n v="179"/>
    <s v="Jozef Celloni"/>
    <s v="Prod4"/>
    <x v="0"/>
    <d v="2024-12-30T00:00:00"/>
    <x v="2"/>
    <n v="811.05"/>
    <n v="6"/>
    <n v="3"/>
    <n v="103.07"/>
    <n v="811"/>
    <n v="103.07"/>
    <n v="812"/>
    <n v="104"/>
    <n v="4866.2999999999993"/>
    <n v="786.71849999999995"/>
  </r>
  <r>
    <n v="180"/>
    <s v="Kiley Hullot"/>
    <s v="Prod2"/>
    <x v="0"/>
    <d v="2025-01-09T00:00:00"/>
    <x v="2"/>
    <n v="864"/>
    <n v="9"/>
    <n v="0"/>
    <n v="219.26"/>
    <n v="864"/>
    <n v="219.26"/>
    <n v="864"/>
    <n v="220"/>
    <n v="7776"/>
    <n v="864"/>
  </r>
  <r>
    <n v="181"/>
    <s v="Jay Paskins"/>
    <m/>
    <x v="4"/>
    <d v="2024-12-27T00:00:00"/>
    <x v="2"/>
    <n v="920.15"/>
    <n v="2"/>
    <n v="16"/>
    <n v="436.24"/>
    <n v="920"/>
    <n v="436.24"/>
    <n v="921"/>
    <n v="437"/>
    <n v="1840.3"/>
    <n v="772.92599999999993"/>
  </r>
  <r>
    <n v="182"/>
    <s v="Tonnie Cardello"/>
    <m/>
    <x v="0"/>
    <d v="2024-12-27T00:00:00"/>
    <x v="2"/>
    <n v="171.7"/>
    <n v="8"/>
    <n v="18"/>
    <n v="441.45"/>
    <n v="172"/>
    <n v="441.45"/>
    <n v="172"/>
    <n v="442"/>
    <n v="1373.6"/>
    <n v="140.79400000000001"/>
  </r>
  <r>
    <n v="183"/>
    <s v="Burtie Jeffels"/>
    <s v="Prod3"/>
    <x v="4"/>
    <d v="2024-12-23T00:00:00"/>
    <x v="2"/>
    <n v="642.29999999999995"/>
    <n v="10"/>
    <n v="20"/>
    <n v="438.46"/>
    <n v="642"/>
    <n v="438.46"/>
    <n v="643"/>
    <n v="439"/>
    <n v="6423"/>
    <n v="513.84"/>
  </r>
  <r>
    <n v="184"/>
    <s v="Wakefield Wattingham"/>
    <s v="Prod5"/>
    <x v="0"/>
    <d v="2024-12-09T00:00:00"/>
    <x v="2"/>
    <n v="774.57"/>
    <n v="12"/>
    <n v="16"/>
    <n v="353.51"/>
    <n v="775"/>
    <n v="353.51"/>
    <n v="775"/>
    <n v="354"/>
    <n v="9294.84"/>
    <n v="650.63880000000006"/>
  </r>
  <r>
    <n v="185"/>
    <s v="Faulkner Mapletoft"/>
    <s v="Prod1"/>
    <x v="3"/>
    <d v="2024-12-29T00:00:00"/>
    <x v="0"/>
    <n v="186.24"/>
    <n v="6"/>
    <n v="0"/>
    <n v="217.41"/>
    <n v="186"/>
    <n v="217.41"/>
    <n v="187"/>
    <n v="218"/>
    <n v="1117.44"/>
    <n v="186.24"/>
  </r>
  <r>
    <n v="186"/>
    <s v="Cozmo McGonigal"/>
    <s v="Prod1"/>
    <x v="5"/>
    <d v="2024-12-20T00:00:00"/>
    <x v="3"/>
    <n v="235.53"/>
    <n v="5"/>
    <n v="15"/>
    <n v="447.67"/>
    <n v="236"/>
    <n v="447.67"/>
    <n v="236"/>
    <n v="448"/>
    <n v="1177.6500000000001"/>
    <n v="200.20050000000001"/>
  </r>
  <r>
    <n v="187"/>
    <s v="Nicolea Mougeot"/>
    <s v="Prod5"/>
    <x v="2"/>
    <d v="2025-01-03T00:00:00"/>
    <x v="2"/>
    <n v="476.86"/>
    <n v="8"/>
    <n v="17"/>
    <n v="110.57"/>
    <n v="477"/>
    <n v="110.57"/>
    <n v="477"/>
    <n v="111"/>
    <n v="3814.88"/>
    <n v="395.79379999999998"/>
  </r>
  <r>
    <n v="188"/>
    <s v="Inge Kellen"/>
    <m/>
    <x v="5"/>
    <d v="2024-12-18T00:00:00"/>
    <x v="1"/>
    <n v="915.49"/>
    <n v="5"/>
    <n v="4"/>
    <n v="292.39999999999998"/>
    <n v="915"/>
    <n v="292.39999999999998"/>
    <n v="916"/>
    <n v="293"/>
    <n v="4577.45"/>
    <n v="878.87040000000002"/>
  </r>
  <r>
    <n v="189"/>
    <s v="Graham Tiron"/>
    <s v="Prod3"/>
    <x v="4"/>
    <d v="2024-12-22T00:00:00"/>
    <x v="2"/>
    <n v="536.04"/>
    <n v="10"/>
    <n v="13"/>
    <n v="204.79"/>
    <n v="536"/>
    <n v="204.79"/>
    <n v="537"/>
    <n v="205"/>
    <n v="5360.4"/>
    <n v="466.35479999999995"/>
  </r>
  <r>
    <n v="190"/>
    <s v="Saundra Spybey"/>
    <m/>
    <x v="5"/>
    <d v="2024-12-30T00:00:00"/>
    <x v="4"/>
    <n v="39.659999999999997"/>
    <n v="3"/>
    <n v="7"/>
    <n v="182.65"/>
    <n v="40"/>
    <n v="182.65"/>
    <n v="40"/>
    <n v="183"/>
    <n v="118.97999999999999"/>
    <n v="36.883799999999994"/>
  </r>
  <r>
    <n v="191"/>
    <s v="Blondie Pinel"/>
    <s v="Prod4"/>
    <x v="1"/>
    <d v="2025-01-08T00:00:00"/>
    <x v="2"/>
    <n v="364.52"/>
    <n v="9"/>
    <n v="2"/>
    <n v="435.43"/>
    <n v="365"/>
    <n v="435.43"/>
    <n v="365"/>
    <n v="436"/>
    <n v="3280.68"/>
    <n v="357.22959999999995"/>
  </r>
  <r>
    <n v="192"/>
    <s v="Meris Pover"/>
    <s v="Prod5"/>
    <x v="1"/>
    <d v="2024-12-07T00:00:00"/>
    <x v="2"/>
    <n v="383.31"/>
    <n v="5"/>
    <n v="18"/>
    <n v="181.55"/>
    <n v="383"/>
    <n v="181.55"/>
    <n v="384"/>
    <n v="182"/>
    <n v="1916.55"/>
    <n v="314.31420000000003"/>
  </r>
  <r>
    <n v="193"/>
    <s v="Harlen Marzellano"/>
    <s v="Prod1"/>
    <x v="0"/>
    <d v="2025-01-03T00:00:00"/>
    <x v="2"/>
    <n v="598.79"/>
    <n v="12"/>
    <n v="17"/>
    <n v="45.23"/>
    <n v="599"/>
    <n v="45.23"/>
    <n v="599"/>
    <n v="46"/>
    <n v="7185.48"/>
    <n v="496.99569999999994"/>
  </r>
  <r>
    <n v="194"/>
    <s v="Polly Rushbury"/>
    <m/>
    <x v="5"/>
    <d v="2024-12-03T00:00:00"/>
    <x v="2"/>
    <n v="77.88"/>
    <n v="9"/>
    <n v="15"/>
    <n v="93.79"/>
    <n v="78"/>
    <n v="93.79"/>
    <n v="78"/>
    <n v="94"/>
    <n v="700.92"/>
    <n v="66.197999999999993"/>
  </r>
  <r>
    <n v="195"/>
    <s v="Marika Cousin"/>
    <m/>
    <x v="1"/>
    <d v="2024-12-01T00:00:00"/>
    <x v="2"/>
    <n v="511.59"/>
    <n v="15"/>
    <n v="8"/>
    <n v="100.68"/>
    <n v="512"/>
    <n v="100.68"/>
    <n v="512"/>
    <n v="101"/>
    <n v="7673.8499999999995"/>
    <n v="470.6628"/>
  </r>
  <r>
    <n v="196"/>
    <s v="Vite Petersen"/>
    <s v="Prod2"/>
    <x v="3"/>
    <d v="2024-12-23T00:00:00"/>
    <x v="2"/>
    <n v="597.46"/>
    <n v="15"/>
    <n v="8"/>
    <n v="77.430000000000007"/>
    <n v="597"/>
    <n v="77.430000000000007"/>
    <n v="598"/>
    <n v="78"/>
    <n v="8961.9000000000015"/>
    <n v="549.66320000000007"/>
  </r>
  <r>
    <n v="197"/>
    <s v="Locke Scotti"/>
    <s v="Prod2"/>
    <x v="4"/>
    <d v="2024-12-18T00:00:00"/>
    <x v="2"/>
    <n v="518.19000000000005"/>
    <n v="7"/>
    <n v="2"/>
    <n v="342.5"/>
    <n v="518"/>
    <n v="342.5"/>
    <n v="519"/>
    <n v="343"/>
    <n v="3627.3300000000004"/>
    <n v="507.82620000000003"/>
  </r>
  <r>
    <n v="198"/>
    <s v="Lauralee Dikelin"/>
    <s v="Prod4"/>
    <x v="2"/>
    <d v="2025-01-07T00:00:00"/>
    <x v="2"/>
    <n v="238.56"/>
    <n v="4"/>
    <n v="18"/>
    <n v="311.7"/>
    <n v="239"/>
    <n v="311.7"/>
    <n v="239"/>
    <n v="312"/>
    <n v="954.24"/>
    <n v="195.61920000000001"/>
  </r>
  <r>
    <n v="199"/>
    <s v="Estrella Webland"/>
    <s v="Prod1"/>
    <x v="2"/>
    <d v="2024-12-08T00:00:00"/>
    <x v="4"/>
    <n v="586.98"/>
    <n v="1"/>
    <n v="20"/>
    <n v="108.15"/>
    <n v="587"/>
    <n v="108.15"/>
    <n v="587"/>
    <n v="109"/>
    <n v="586.98"/>
    <n v="469.58400000000006"/>
  </r>
  <r>
    <n v="200"/>
    <s v="Morris Ashlin"/>
    <s v="Prod3"/>
    <x v="5"/>
    <d v="2025-01-07T00:00:00"/>
    <x v="2"/>
    <n v="770.26"/>
    <n v="14"/>
    <n v="13"/>
    <n v="21.89"/>
    <n v="770"/>
    <n v="21.89"/>
    <n v="771"/>
    <n v="22"/>
    <n v="10783.64"/>
    <n v="670.12620000000004"/>
  </r>
  <r>
    <n v="201"/>
    <s v="Grace Bottrell"/>
    <m/>
    <x v="3"/>
    <d v="2025-01-15T00:00:00"/>
    <x v="2"/>
    <n v="367.58"/>
    <n v="1"/>
    <n v="11"/>
    <n v="319.08999999999997"/>
    <n v="368"/>
    <n v="319.08999999999997"/>
    <n v="368"/>
    <n v="320"/>
    <n v="367.58"/>
    <n v="327.14619999999996"/>
  </r>
  <r>
    <n v="202"/>
    <s v="Rourke Ancliffe"/>
    <s v="Prod1"/>
    <x v="1"/>
    <d v="2025-01-11T00:00:00"/>
    <x v="2"/>
    <n v="632.19000000000005"/>
    <n v="8"/>
    <n v="6"/>
    <n v="154.13"/>
    <n v="632"/>
    <n v="154.13"/>
    <n v="633"/>
    <n v="155"/>
    <n v="5057.5200000000004"/>
    <n v="594.2586"/>
  </r>
  <r>
    <n v="203"/>
    <s v="Conrad Vibert"/>
    <s v="Prod1"/>
    <x v="5"/>
    <d v="2025-01-07T00:00:00"/>
    <x v="2"/>
    <n v="237.32"/>
    <n v="13"/>
    <n v="15"/>
    <n v="65.33"/>
    <n v="237"/>
    <n v="65.33"/>
    <n v="238"/>
    <n v="66"/>
    <n v="3085.16"/>
    <n v="201.72199999999998"/>
  </r>
  <r>
    <n v="204"/>
    <s v="Nickolas Firle"/>
    <m/>
    <x v="5"/>
    <d v="2025-01-19T00:00:00"/>
    <x v="3"/>
    <n v="681.08"/>
    <n v="13"/>
    <n v="13"/>
    <n v="85.82"/>
    <n v="681"/>
    <n v="85.82"/>
    <n v="682"/>
    <n v="86"/>
    <n v="8854.0400000000009"/>
    <n v="592.53960000000006"/>
  </r>
  <r>
    <n v="205"/>
    <s v="Harlene Flinders"/>
    <s v="Prod3"/>
    <x v="5"/>
    <d v="2025-01-18T00:00:00"/>
    <x v="0"/>
    <n v="121.23"/>
    <n v="8"/>
    <n v="19"/>
    <n v="398.91"/>
    <n v="121"/>
    <n v="398.91"/>
    <n v="122"/>
    <n v="399"/>
    <n v="969.84"/>
    <n v="98.196300000000008"/>
  </r>
  <r>
    <n v="206"/>
    <s v="Katya Liles"/>
    <m/>
    <x v="0"/>
    <d v="2024-12-31T00:00:00"/>
    <x v="2"/>
    <n v="35.47"/>
    <n v="3"/>
    <n v="15"/>
    <n v="188.12"/>
    <n v="35"/>
    <n v="188.12"/>
    <n v="36"/>
    <n v="189"/>
    <n v="106.41"/>
    <n v="30.1495"/>
  </r>
  <r>
    <n v="207"/>
    <s v="Gordy Sanja"/>
    <s v="Prod4"/>
    <x v="2"/>
    <d v="2024-12-21T00:00:00"/>
    <x v="2"/>
    <n v="282.10000000000002"/>
    <n v="10"/>
    <n v="12"/>
    <n v="368.69"/>
    <n v="282"/>
    <n v="368.69"/>
    <n v="283"/>
    <n v="369"/>
    <n v="2821"/>
    <n v="248.24800000000002"/>
  </r>
  <r>
    <n v="208"/>
    <s v="Kelbee Tizzard"/>
    <s v="Prod3"/>
    <x v="1"/>
    <d v="2024-12-05T00:00:00"/>
    <x v="0"/>
    <n v="180.39"/>
    <n v="5"/>
    <n v="18"/>
    <n v="137.74"/>
    <n v="180"/>
    <n v="137.74"/>
    <n v="181"/>
    <n v="138"/>
    <n v="901.94999999999993"/>
    <n v="147.91980000000001"/>
  </r>
  <r>
    <n v="209"/>
    <s v="Stanfield Romi"/>
    <s v="Prod4"/>
    <x v="1"/>
    <d v="2024-12-29T00:00:00"/>
    <x v="2"/>
    <n v="700.6"/>
    <n v="5"/>
    <n v="16"/>
    <n v="464.85"/>
    <n v="701"/>
    <n v="464.85"/>
    <n v="701"/>
    <n v="465"/>
    <n v="3503"/>
    <n v="588.50400000000002"/>
  </r>
  <r>
    <n v="210"/>
    <s v="Persis Woodrough"/>
    <s v="Prod4"/>
    <x v="4"/>
    <d v="2025-01-09T00:00:00"/>
    <x v="2"/>
    <n v="765.1"/>
    <n v="6"/>
    <n v="14"/>
    <n v="497.09"/>
    <n v="765"/>
    <n v="497.09"/>
    <n v="766"/>
    <n v="498"/>
    <n v="4590.6000000000004"/>
    <n v="657.98599999999999"/>
  </r>
  <r>
    <n v="211"/>
    <s v="Fern Josilevich"/>
    <s v="Prod3"/>
    <x v="4"/>
    <d v="2025-01-15T00:00:00"/>
    <x v="4"/>
    <n v="800.18"/>
    <n v="14"/>
    <n v="9"/>
    <n v="55.5"/>
    <n v="800"/>
    <n v="55.5"/>
    <n v="801"/>
    <n v="56"/>
    <n v="11202.519999999999"/>
    <n v="728.16379999999992"/>
  </r>
  <r>
    <n v="212"/>
    <s v="Dickie McCrisken"/>
    <s v="Prod4"/>
    <x v="5"/>
    <d v="2025-01-18T00:00:00"/>
    <x v="2"/>
    <n v="421.1"/>
    <n v="5"/>
    <n v="0"/>
    <n v="398.83"/>
    <n v="421"/>
    <n v="398.83"/>
    <n v="422"/>
    <n v="399"/>
    <n v="2105.5"/>
    <n v="421.1"/>
  </r>
  <r>
    <n v="213"/>
    <s v="Ruy Collumbell"/>
    <m/>
    <x v="0"/>
    <d v="2025-01-11T00:00:00"/>
    <x v="1"/>
    <n v="137.47999999999999"/>
    <n v="13"/>
    <n v="17"/>
    <n v="71.84"/>
    <n v="137"/>
    <n v="71.84"/>
    <n v="138"/>
    <n v="72"/>
    <n v="1787.2399999999998"/>
    <n v="114.10839999999999"/>
  </r>
  <r>
    <n v="214"/>
    <s v="Benson Prujean"/>
    <s v="Prod3"/>
    <x v="5"/>
    <d v="2024-12-17T00:00:00"/>
    <x v="2"/>
    <n v="304.08999999999997"/>
    <n v="6"/>
    <n v="11"/>
    <n v="127.87"/>
    <n v="304"/>
    <n v="127.87"/>
    <n v="305"/>
    <n v="128"/>
    <n v="1824.54"/>
    <n v="270.64009999999996"/>
  </r>
  <r>
    <n v="215"/>
    <s v="Dorine Coogan"/>
    <s v="Prod2"/>
    <x v="4"/>
    <d v="2025-01-02T00:00:00"/>
    <x v="2"/>
    <n v="599.73"/>
    <n v="14"/>
    <n v="6"/>
    <n v="78.3"/>
    <n v="600"/>
    <n v="78.3"/>
    <n v="600"/>
    <n v="79"/>
    <n v="8396.2200000000012"/>
    <n v="563.74619999999993"/>
  </r>
  <r>
    <n v="216"/>
    <s v="Genna Hansod"/>
    <s v="Prod4"/>
    <x v="2"/>
    <d v="2024-12-26T00:00:00"/>
    <x v="1"/>
    <n v="532.17999999999995"/>
    <n v="14"/>
    <n v="14"/>
    <n v="30.78"/>
    <n v="532"/>
    <n v="30.78"/>
    <n v="533"/>
    <n v="31"/>
    <n v="7450.5199999999995"/>
    <n v="457.67479999999995"/>
  </r>
  <r>
    <n v="217"/>
    <s v="Nil Vila"/>
    <m/>
    <x v="5"/>
    <d v="2024-12-02T00:00:00"/>
    <x v="2"/>
    <n v="138.19"/>
    <n v="9"/>
    <n v="15"/>
    <n v="177.72"/>
    <n v="138"/>
    <n v="177.72"/>
    <n v="139"/>
    <n v="178"/>
    <n v="1243.71"/>
    <n v="117.4615"/>
  </r>
  <r>
    <n v="218"/>
    <s v="Rouvin Langrick"/>
    <s v="Prod4"/>
    <x v="0"/>
    <d v="2025-01-02T00:00:00"/>
    <x v="2"/>
    <n v="940.07"/>
    <n v="13"/>
    <n v="8"/>
    <n v="75.25"/>
    <n v="940"/>
    <n v="75.25"/>
    <n v="941"/>
    <n v="76"/>
    <n v="12220.91"/>
    <n v="864.86440000000005"/>
  </r>
  <r>
    <n v="219"/>
    <s v="Colene Tracey"/>
    <s v="Prod3"/>
    <x v="1"/>
    <d v="2024-12-05T00:00:00"/>
    <x v="2"/>
    <n v="999.67"/>
    <n v="13"/>
    <n v="8"/>
    <n v="435.87"/>
    <n v="1000"/>
    <n v="435.87"/>
    <n v="1000"/>
    <n v="436"/>
    <n v="12995.71"/>
    <n v="919.69640000000004"/>
  </r>
  <r>
    <n v="220"/>
    <s v="Archie Jutson"/>
    <m/>
    <x v="5"/>
    <d v="2024-12-20T00:00:00"/>
    <x v="2"/>
    <n v="398.58"/>
    <n v="6"/>
    <n v="5"/>
    <n v="367.12"/>
    <n v="399"/>
    <n v="367.12"/>
    <n v="399"/>
    <n v="368"/>
    <n v="2391.48"/>
    <n v="378.65099999999995"/>
  </r>
  <r>
    <n v="221"/>
    <s v="Karita Borne"/>
    <s v="Prod1"/>
    <x v="0"/>
    <d v="2025-01-12T00:00:00"/>
    <x v="2"/>
    <n v="319.54000000000002"/>
    <n v="4"/>
    <n v="13"/>
    <n v="66.209999999999994"/>
    <n v="320"/>
    <n v="66.209999999999994"/>
    <n v="320"/>
    <n v="67"/>
    <n v="1278.1600000000001"/>
    <n v="277.99979999999999"/>
  </r>
  <r>
    <n v="222"/>
    <s v="Arlen Lisle"/>
    <m/>
    <x v="5"/>
    <d v="2024-12-23T00:00:00"/>
    <x v="2"/>
    <n v="56.93"/>
    <n v="10"/>
    <n v="1"/>
    <n v="337.9"/>
    <n v="57"/>
    <n v="337.9"/>
    <n v="57"/>
    <n v="338"/>
    <n v="569.29999999999995"/>
    <n v="56.360700000000001"/>
  </r>
  <r>
    <n v="223"/>
    <s v="Dulcy Trounson"/>
    <s v="Prod3"/>
    <x v="4"/>
    <d v="2024-12-14T00:00:00"/>
    <x v="0"/>
    <n v="132.99"/>
    <n v="11"/>
    <n v="5"/>
    <n v="410.53"/>
    <n v="133"/>
    <n v="410.53"/>
    <n v="133"/>
    <n v="411"/>
    <n v="1462.89"/>
    <n v="126.34050000000001"/>
  </r>
  <r>
    <n v="224"/>
    <s v="Berenice Brahms"/>
    <s v="Prod1"/>
    <x v="5"/>
    <d v="2024-12-31T00:00:00"/>
    <x v="2"/>
    <n v="138.97999999999999"/>
    <n v="3"/>
    <n v="17"/>
    <n v="101.75"/>
    <n v="139"/>
    <n v="101.75"/>
    <n v="139"/>
    <n v="102"/>
    <n v="416.93999999999994"/>
    <n v="115.35339999999998"/>
  </r>
  <r>
    <n v="225"/>
    <s v="Stafani Jope"/>
    <s v="Prod1"/>
    <x v="5"/>
    <d v="2024-12-15T00:00:00"/>
    <x v="2"/>
    <n v="683.13"/>
    <n v="14"/>
    <n v="16"/>
    <n v="492.08"/>
    <n v="683"/>
    <n v="492.08"/>
    <n v="684"/>
    <n v="493"/>
    <n v="9563.82"/>
    <n v="573.82920000000001"/>
  </r>
  <r>
    <n v="226"/>
    <s v="Maxi Corain"/>
    <s v="Prod1"/>
    <x v="0"/>
    <d v="2025-01-04T00:00:00"/>
    <x v="4"/>
    <n v="220.01"/>
    <n v="3"/>
    <n v="11"/>
    <n v="390.92"/>
    <n v="220"/>
    <n v="390.92"/>
    <n v="221"/>
    <n v="391"/>
    <n v="660.03"/>
    <n v="195.80889999999999"/>
  </r>
  <r>
    <n v="227"/>
    <s v="Tiff Shimony"/>
    <s v="Prod2"/>
    <x v="1"/>
    <d v="2024-12-22T00:00:00"/>
    <x v="0"/>
    <n v="938.96"/>
    <n v="12"/>
    <n v="5"/>
    <n v="378.45"/>
    <n v="939"/>
    <n v="378.45"/>
    <n v="939"/>
    <n v="379"/>
    <n v="11267.52"/>
    <n v="892.01199999999994"/>
  </r>
  <r>
    <n v="228"/>
    <s v="Kirstyn Casale"/>
    <s v="Prod1"/>
    <x v="2"/>
    <d v="2024-12-27T00:00:00"/>
    <x v="2"/>
    <n v="565.08000000000004"/>
    <n v="15"/>
    <n v="11"/>
    <n v="482.36"/>
    <n v="565"/>
    <n v="482.36"/>
    <n v="566"/>
    <n v="483"/>
    <n v="8476.2000000000007"/>
    <n v="502.92120000000006"/>
  </r>
  <r>
    <n v="229"/>
    <s v="Ganny Gowrie"/>
    <s v="Prod5"/>
    <x v="4"/>
    <d v="2024-12-04T00:00:00"/>
    <x v="2"/>
    <n v="960.17"/>
    <n v="1"/>
    <n v="9"/>
    <n v="300.56"/>
    <n v="960"/>
    <n v="300.56"/>
    <n v="961"/>
    <n v="301"/>
    <n v="960.17"/>
    <n v="873.75469999999996"/>
  </r>
  <r>
    <n v="230"/>
    <s v="Denna Blagden"/>
    <s v="Prod3"/>
    <x v="4"/>
    <d v="2024-12-21T00:00:00"/>
    <x v="1"/>
    <n v="514.29999999999995"/>
    <n v="11"/>
    <n v="16"/>
    <n v="136.91"/>
    <n v="514"/>
    <n v="136.91"/>
    <n v="515"/>
    <n v="137"/>
    <n v="5657.2999999999993"/>
    <n v="432.01199999999994"/>
  </r>
  <r>
    <n v="231"/>
    <s v="Alden Isac"/>
    <s v="Prod2"/>
    <x v="4"/>
    <d v="2024-12-26T00:00:00"/>
    <x v="2"/>
    <n v="947.07"/>
    <n v="12"/>
    <n v="14"/>
    <n v="403.22"/>
    <n v="947"/>
    <n v="403.22"/>
    <n v="948"/>
    <n v="404"/>
    <n v="11364.84"/>
    <n v="814.48020000000008"/>
  </r>
  <r>
    <n v="232"/>
    <s v="Darrick Ingles"/>
    <m/>
    <x v="5"/>
    <d v="2024-12-31T00:00:00"/>
    <x v="2"/>
    <n v="328.52"/>
    <n v="6"/>
    <n v="20"/>
    <n v="108.3"/>
    <n v="329"/>
    <n v="108.3"/>
    <n v="329"/>
    <n v="109"/>
    <n v="1971.12"/>
    <n v="262.81599999999997"/>
  </r>
  <r>
    <n v="233"/>
    <s v="Idette Menghi"/>
    <m/>
    <x v="1"/>
    <d v="2024-12-02T00:00:00"/>
    <x v="2"/>
    <n v="675.18"/>
    <n v="6"/>
    <n v="15"/>
    <n v="453.78"/>
    <n v="675"/>
    <n v="453.78"/>
    <n v="676"/>
    <n v="454"/>
    <n v="4051.08"/>
    <n v="573.90299999999991"/>
  </r>
  <r>
    <n v="234"/>
    <s v="Jerome Sandom"/>
    <s v="Prod4"/>
    <x v="2"/>
    <d v="2025-01-14T00:00:00"/>
    <x v="2"/>
    <n v="669.02"/>
    <n v="10"/>
    <n v="16"/>
    <n v="249"/>
    <n v="669"/>
    <n v="249"/>
    <n v="670"/>
    <n v="249"/>
    <n v="6690.2"/>
    <n v="561.97679999999991"/>
  </r>
  <r>
    <n v="235"/>
    <s v="Dosi Palphreyman"/>
    <s v="Prod2"/>
    <x v="4"/>
    <d v="2025-01-13T00:00:00"/>
    <x v="0"/>
    <n v="886.13"/>
    <n v="7"/>
    <n v="4"/>
    <n v="464.78"/>
    <n v="886"/>
    <n v="464.78"/>
    <n v="887"/>
    <n v="465"/>
    <n v="6202.91"/>
    <n v="850.6848"/>
  </r>
  <r>
    <n v="236"/>
    <s v="Conan Worboys"/>
    <s v="Prod2"/>
    <x v="2"/>
    <d v="2024-12-13T00:00:00"/>
    <x v="1"/>
    <n v="29.41"/>
    <n v="5"/>
    <n v="20"/>
    <n v="121.8"/>
    <n v="29"/>
    <n v="121.8"/>
    <n v="30"/>
    <n v="122"/>
    <n v="147.05000000000001"/>
    <n v="23.528000000000002"/>
  </r>
  <r>
    <n v="237"/>
    <s v="Elbert Jakubovics"/>
    <m/>
    <x v="1"/>
    <d v="2024-12-05T00:00:00"/>
    <x v="4"/>
    <n v="117.29"/>
    <n v="12"/>
    <n v="4"/>
    <n v="360.39"/>
    <n v="117"/>
    <n v="360.39"/>
    <n v="118"/>
    <n v="361"/>
    <n v="1407.48"/>
    <n v="112.5984"/>
  </r>
  <r>
    <n v="238"/>
    <s v="Ilyse Dunsmuir"/>
    <m/>
    <x v="3"/>
    <d v="2025-01-18T00:00:00"/>
    <x v="3"/>
    <n v="811.6"/>
    <n v="12"/>
    <n v="15"/>
    <n v="320.95"/>
    <n v="812"/>
    <n v="320.95"/>
    <n v="812"/>
    <n v="321"/>
    <n v="9739.2000000000007"/>
    <n v="689.86"/>
  </r>
  <r>
    <n v="239"/>
    <s v="Franzen Facey"/>
    <s v="Prod1"/>
    <x v="1"/>
    <d v="2024-12-15T00:00:00"/>
    <x v="2"/>
    <n v="442.26"/>
    <n v="9"/>
    <n v="7"/>
    <n v="194.69"/>
    <n v="442"/>
    <n v="194.69"/>
    <n v="443"/>
    <n v="195"/>
    <n v="3980.34"/>
    <n v="411.30179999999996"/>
  </r>
  <r>
    <n v="240"/>
    <s v="Hillyer Bedo"/>
    <s v="Prod2"/>
    <x v="3"/>
    <d v="2024-12-22T00:00:00"/>
    <x v="2"/>
    <n v="334.24"/>
    <n v="1"/>
    <n v="18"/>
    <n v="432.83"/>
    <n v="334"/>
    <n v="432.83"/>
    <n v="335"/>
    <n v="433"/>
    <n v="334.24"/>
    <n v="274.07680000000005"/>
  </r>
  <r>
    <n v="241"/>
    <s v="Barbie Hemmingway"/>
    <s v="Prod2"/>
    <x v="5"/>
    <d v="2025-01-17T00:00:00"/>
    <x v="2"/>
    <n v="884.05"/>
    <n v="7"/>
    <n v="12"/>
    <n v="340.87"/>
    <n v="884"/>
    <n v="340.87"/>
    <n v="885"/>
    <n v="341"/>
    <n v="6188.3499999999995"/>
    <n v="777.96399999999994"/>
  </r>
  <r>
    <n v="242"/>
    <s v="Chrysler Stanbrooke"/>
    <s v="Prod5"/>
    <x v="1"/>
    <d v="2024-12-12T00:00:00"/>
    <x v="2"/>
    <n v="20.47"/>
    <n v="2"/>
    <n v="7"/>
    <n v="467.6"/>
    <n v="20"/>
    <n v="467.6"/>
    <n v="21"/>
    <n v="468"/>
    <n v="40.94"/>
    <n v="19.037099999999999"/>
  </r>
  <r>
    <n v="243"/>
    <s v="Kiley de Marco"/>
    <s v="Prod4"/>
    <x v="4"/>
    <d v="2025-01-05T00:00:00"/>
    <x v="3"/>
    <n v="268.16000000000003"/>
    <n v="11"/>
    <n v="8"/>
    <n v="17.05"/>
    <n v="268"/>
    <n v="17.05"/>
    <n v="269"/>
    <n v="18"/>
    <n v="2949.76"/>
    <n v="246.70720000000003"/>
  </r>
  <r>
    <n v="244"/>
    <s v="Booth McElvogue"/>
    <m/>
    <x v="5"/>
    <d v="2024-12-30T00:00:00"/>
    <x v="3"/>
    <n v="264.17"/>
    <n v="8"/>
    <n v="2"/>
    <n v="146.53"/>
    <n v="264"/>
    <n v="146.53"/>
    <n v="265"/>
    <n v="147"/>
    <n v="2113.36"/>
    <n v="258.88659999999999"/>
  </r>
  <r>
    <n v="245"/>
    <s v="John Bunston"/>
    <s v="Prod3"/>
    <x v="4"/>
    <d v="2025-01-19T00:00:00"/>
    <x v="1"/>
    <n v="497.75"/>
    <n v="11"/>
    <n v="5"/>
    <n v="348.55"/>
    <n v="498"/>
    <n v="348.55"/>
    <n v="498"/>
    <n v="349"/>
    <n v="5475.25"/>
    <n v="472.86249999999995"/>
  </r>
  <r>
    <n v="246"/>
    <s v="Harri Corsar"/>
    <m/>
    <x v="2"/>
    <d v="2025-01-17T00:00:00"/>
    <x v="4"/>
    <n v="720.3"/>
    <n v="5"/>
    <n v="20"/>
    <n v="489.65"/>
    <n v="720"/>
    <n v="489.65"/>
    <n v="721"/>
    <n v="490"/>
    <n v="3601.5"/>
    <n v="576.24"/>
  </r>
  <r>
    <n v="247"/>
    <s v="Nils Goodboddy"/>
    <s v="Prod1"/>
    <x v="1"/>
    <d v="2025-01-02T00:00:00"/>
    <x v="2"/>
    <n v="38.450000000000003"/>
    <n v="6"/>
    <n v="19"/>
    <n v="279.24"/>
    <n v="38"/>
    <n v="279.24"/>
    <n v="39"/>
    <n v="280"/>
    <n v="230.70000000000002"/>
    <n v="31.144500000000004"/>
  </r>
  <r>
    <n v="248"/>
    <s v="Lia McDyer"/>
    <m/>
    <x v="5"/>
    <d v="2024-12-07T00:00:00"/>
    <x v="2"/>
    <n v="250.45"/>
    <n v="4"/>
    <n v="0"/>
    <n v="261.72000000000003"/>
    <n v="250"/>
    <n v="261.72000000000003"/>
    <n v="251"/>
    <n v="262"/>
    <n v="1001.8"/>
    <n v="250.45"/>
  </r>
  <r>
    <n v="249"/>
    <s v="Hyman Marcome"/>
    <s v="Prod1"/>
    <x v="2"/>
    <d v="2024-12-01T00:00:00"/>
    <x v="0"/>
    <n v="688.42"/>
    <n v="9"/>
    <n v="16"/>
    <n v="13.29"/>
    <n v="688"/>
    <n v="13.29"/>
    <n v="689"/>
    <n v="14"/>
    <n v="6195.78"/>
    <n v="578.27279999999996"/>
  </r>
  <r>
    <n v="250"/>
    <s v="Rutherford Brugden"/>
    <m/>
    <x v="1"/>
    <d v="2025-01-06T00:00:00"/>
    <x v="2"/>
    <n v="450.81"/>
    <n v="1"/>
    <n v="8"/>
    <n v="426.49"/>
    <n v="451"/>
    <n v="426.49"/>
    <n v="451"/>
    <n v="427"/>
    <n v="450.81"/>
    <n v="414.74520000000001"/>
  </r>
  <r>
    <n v="251"/>
    <s v="Gertruda Symmons"/>
    <s v="Prod5"/>
    <x v="1"/>
    <d v="2024-12-23T00:00:00"/>
    <x v="2"/>
    <n v="109.51"/>
    <n v="1"/>
    <n v="10"/>
    <n v="473.06"/>
    <n v="110"/>
    <n v="473.06"/>
    <n v="110"/>
    <n v="474"/>
    <n v="109.51"/>
    <n v="98.559000000000012"/>
  </r>
  <r>
    <n v="252"/>
    <s v="Elmore Bette"/>
    <m/>
    <x v="0"/>
    <d v="2025-01-16T00:00:00"/>
    <x v="2"/>
    <n v="761.25"/>
    <n v="5"/>
    <n v="19"/>
    <n v="427.78"/>
    <n v="761"/>
    <n v="427.78"/>
    <n v="762"/>
    <n v="428"/>
    <n v="3806.25"/>
    <n v="616.61250000000007"/>
  </r>
  <r>
    <n v="253"/>
    <s v="Barthel Addey"/>
    <s v="Prod4"/>
    <x v="3"/>
    <d v="2024-12-03T00:00:00"/>
    <x v="2"/>
    <n v="509.93"/>
    <n v="2"/>
    <n v="2"/>
    <n v="375.04"/>
    <n v="510"/>
    <n v="375.04"/>
    <n v="510"/>
    <n v="376"/>
    <n v="1019.86"/>
    <n v="499.73140000000001"/>
  </r>
  <r>
    <n v="254"/>
    <s v="Etienne Keble"/>
    <s v="Prod1"/>
    <x v="0"/>
    <d v="2024-12-09T00:00:00"/>
    <x v="4"/>
    <n v="180.09"/>
    <n v="11"/>
    <n v="3"/>
    <n v="357.63"/>
    <n v="180"/>
    <n v="357.63"/>
    <n v="181"/>
    <n v="358"/>
    <n v="1980.99"/>
    <n v="174.68729999999999"/>
  </r>
  <r>
    <n v="255"/>
    <s v="Reinwald Digan"/>
    <s v="Prod2"/>
    <x v="3"/>
    <d v="2024-12-04T00:00:00"/>
    <x v="2"/>
    <n v="945.15"/>
    <n v="7"/>
    <n v="2"/>
    <n v="119.37"/>
    <n v="945"/>
    <n v="119.37"/>
    <n v="946"/>
    <n v="120"/>
    <n v="6616.05"/>
    <n v="926.24699999999996"/>
  </r>
  <r>
    <n v="256"/>
    <s v="Rahal Pierton"/>
    <s v="Prod3"/>
    <x v="5"/>
    <d v="2024-12-05T00:00:00"/>
    <x v="2"/>
    <n v="352.92"/>
    <n v="8"/>
    <n v="17"/>
    <n v="347.27"/>
    <n v="353"/>
    <n v="347.27"/>
    <n v="353"/>
    <n v="348"/>
    <n v="2823.36"/>
    <n v="292.92360000000002"/>
  </r>
  <r>
    <n v="257"/>
    <s v="Madelin Dunley"/>
    <s v="Prod4"/>
    <x v="3"/>
    <d v="2025-01-13T00:00:00"/>
    <x v="2"/>
    <n v="993.44"/>
    <n v="15"/>
    <n v="1"/>
    <n v="265.13"/>
    <n v="993"/>
    <n v="265.13"/>
    <n v="994"/>
    <n v="266"/>
    <n v="14901.6"/>
    <n v="983.50560000000007"/>
  </r>
  <r>
    <n v="258"/>
    <s v="Elmira Burren"/>
    <s v="Prod3"/>
    <x v="5"/>
    <d v="2024-12-19T00:00:00"/>
    <x v="2"/>
    <n v="263.95999999999998"/>
    <n v="15"/>
    <n v="11"/>
    <n v="149.44"/>
    <n v="264"/>
    <n v="149.44"/>
    <n v="264"/>
    <n v="150"/>
    <n v="3959.3999999999996"/>
    <n v="234.92439999999999"/>
  </r>
  <r>
    <n v="259"/>
    <s v="Tanhya Presshaugh"/>
    <m/>
    <x v="3"/>
    <d v="2025-01-07T00:00:00"/>
    <x v="2"/>
    <n v="823.81"/>
    <n v="3"/>
    <n v="20"/>
    <n v="253.52"/>
    <n v="824"/>
    <n v="253.52"/>
    <n v="824"/>
    <n v="254"/>
    <n v="2471.4299999999998"/>
    <n v="659.048"/>
  </r>
  <r>
    <n v="260"/>
    <s v="Romola Deguara"/>
    <s v="Prod5"/>
    <x v="0"/>
    <d v="2024-12-10T00:00:00"/>
    <x v="2"/>
    <n v="634.1"/>
    <n v="1"/>
    <n v="19"/>
    <n v="340.71"/>
    <n v="634"/>
    <n v="340.71"/>
    <n v="635"/>
    <n v="341"/>
    <n v="634.1"/>
    <n v="513.62100000000009"/>
  </r>
  <r>
    <n v="261"/>
    <s v="Alma Purkins"/>
    <s v="Prod3"/>
    <x v="2"/>
    <d v="2025-01-02T00:00:00"/>
    <x v="2"/>
    <n v="59.44"/>
    <n v="2"/>
    <n v="16"/>
    <n v="160.41999999999999"/>
    <n v="59"/>
    <n v="160.41999999999999"/>
    <n v="60"/>
    <n v="161"/>
    <n v="118.88"/>
    <n v="49.929599999999994"/>
  </r>
  <r>
    <n v="262"/>
    <s v="Cyndi Walklot"/>
    <s v="Prod2"/>
    <x v="4"/>
    <d v="2024-12-05T00:00:00"/>
    <x v="0"/>
    <n v="12.66"/>
    <n v="5"/>
    <n v="20"/>
    <n v="228.5"/>
    <n v="13"/>
    <n v="228.5"/>
    <n v="13"/>
    <n v="229"/>
    <n v="63.3"/>
    <n v="10.128"/>
  </r>
  <r>
    <n v="263"/>
    <s v="Jenifer Derges"/>
    <s v="Prod3"/>
    <x v="3"/>
    <d v="2025-01-09T00:00:00"/>
    <x v="2"/>
    <n v="504.93"/>
    <n v="2"/>
    <n v="18"/>
    <n v="309.81"/>
    <n v="505"/>
    <n v="309.81"/>
    <n v="505"/>
    <n v="310"/>
    <n v="1009.86"/>
    <n v="414.04260000000005"/>
  </r>
  <r>
    <n v="264"/>
    <s v="Abrahan Kepp"/>
    <m/>
    <x v="5"/>
    <d v="2024-12-10T00:00:00"/>
    <x v="2"/>
    <n v="679"/>
    <n v="11"/>
    <n v="18"/>
    <n v="221.46"/>
    <n v="679"/>
    <n v="221.46"/>
    <n v="679"/>
    <n v="222"/>
    <n v="7469"/>
    <n v="556.78000000000009"/>
  </r>
  <r>
    <n v="265"/>
    <s v="Worthington McFfaden"/>
    <m/>
    <x v="2"/>
    <d v="2025-01-08T00:00:00"/>
    <x v="1"/>
    <n v="635.52"/>
    <n v="2"/>
    <n v="16"/>
    <n v="234.02"/>
    <n v="636"/>
    <n v="234.02"/>
    <n v="636"/>
    <n v="235"/>
    <n v="1271.04"/>
    <n v="533.83679999999993"/>
  </r>
  <r>
    <n v="266"/>
    <s v="Henry McPhee"/>
    <s v="Prod1"/>
    <x v="2"/>
    <d v="2025-01-07T00:00:00"/>
    <x v="2"/>
    <n v="891.78"/>
    <n v="7"/>
    <n v="20"/>
    <n v="276.19"/>
    <n v="892"/>
    <n v="276.19"/>
    <n v="892"/>
    <n v="277"/>
    <n v="6242.46"/>
    <n v="713.42399999999998"/>
  </r>
  <r>
    <n v="267"/>
    <s v="Sullivan Lesor"/>
    <m/>
    <x v="5"/>
    <d v="2024-12-06T00:00:00"/>
    <x v="2"/>
    <n v="280.64999999999998"/>
    <n v="13"/>
    <n v="10"/>
    <n v="354.72"/>
    <n v="281"/>
    <n v="354.72"/>
    <n v="281"/>
    <n v="355"/>
    <n v="3648.45"/>
    <n v="252.58499999999998"/>
  </r>
  <r>
    <n v="268"/>
    <s v="Evanne Tailour"/>
    <s v="Prod4"/>
    <x v="2"/>
    <d v="2025-01-15T00:00:00"/>
    <x v="2"/>
    <n v="519.54999999999995"/>
    <n v="5"/>
    <n v="4"/>
    <n v="461.26"/>
    <n v="520"/>
    <n v="461.26"/>
    <n v="520"/>
    <n v="462"/>
    <n v="2597.75"/>
    <n v="498.76799999999992"/>
  </r>
  <r>
    <n v="269"/>
    <s v="Beverlie Dowman"/>
    <s v="Prod3"/>
    <x v="3"/>
    <d v="2025-01-01T00:00:00"/>
    <x v="2"/>
    <n v="716.97"/>
    <n v="11"/>
    <n v="20"/>
    <n v="262.57"/>
    <n v="717"/>
    <n v="262.57"/>
    <n v="717"/>
    <n v="263"/>
    <n v="7886.67"/>
    <n v="573.57600000000002"/>
  </r>
  <r>
    <n v="270"/>
    <s v="Timi Northeast"/>
    <s v="Prod4"/>
    <x v="4"/>
    <d v="2024-12-26T00:00:00"/>
    <x v="2"/>
    <n v="420.91"/>
    <n v="3"/>
    <n v="3"/>
    <n v="88.8"/>
    <n v="421"/>
    <n v="88.8"/>
    <n v="421"/>
    <n v="89"/>
    <n v="1262.73"/>
    <n v="408.28270000000003"/>
  </r>
  <r>
    <n v="271"/>
    <s v="Patrice Ferraretto"/>
    <s v="Prod1"/>
    <x v="0"/>
    <d v="2024-12-04T00:00:00"/>
    <x v="2"/>
    <n v="350.12"/>
    <n v="7"/>
    <n v="17"/>
    <n v="437.63"/>
    <n v="350"/>
    <n v="437.63"/>
    <n v="351"/>
    <n v="438"/>
    <n v="2450.84"/>
    <n v="290.59960000000001"/>
  </r>
  <r>
    <n v="272"/>
    <s v="Kissie Buckingham"/>
    <s v="Prod2"/>
    <x v="2"/>
    <d v="2024-12-14T00:00:00"/>
    <x v="0"/>
    <n v="763.03"/>
    <n v="11"/>
    <n v="16"/>
    <n v="426.3"/>
    <n v="763"/>
    <n v="426.3"/>
    <n v="764"/>
    <n v="427"/>
    <n v="8393.33"/>
    <n v="640.9452"/>
  </r>
  <r>
    <n v="273"/>
    <s v="Denys Pinel"/>
    <s v="Prod5"/>
    <x v="2"/>
    <d v="2025-01-13T00:00:00"/>
    <x v="2"/>
    <n v="19.48"/>
    <n v="6"/>
    <n v="1"/>
    <n v="61.44"/>
    <n v="19"/>
    <n v="61.44"/>
    <n v="20"/>
    <n v="62"/>
    <n v="116.88"/>
    <n v="19.2852"/>
  </r>
  <r>
    <n v="274"/>
    <s v="Douglas Hagwood"/>
    <s v="Prod2"/>
    <x v="0"/>
    <d v="2025-01-08T00:00:00"/>
    <x v="2"/>
    <n v="685.12"/>
    <n v="11"/>
    <n v="2"/>
    <n v="252.77"/>
    <n v="685"/>
    <n v="252.77"/>
    <n v="686"/>
    <n v="253"/>
    <n v="7536.32"/>
    <n v="671.41759999999999"/>
  </r>
  <r>
    <n v="275"/>
    <s v="Iris Wallworth"/>
    <s v="Prod4"/>
    <x v="1"/>
    <d v="2024-12-18T00:00:00"/>
    <x v="2"/>
    <n v="121.78"/>
    <n v="9"/>
    <n v="18"/>
    <n v="1.51"/>
    <n v="122"/>
    <n v="1.51"/>
    <n v="122"/>
    <n v="2"/>
    <n v="1096.02"/>
    <n v="99.859600000000015"/>
  </r>
  <r>
    <n v="276"/>
    <s v="Josy Danev"/>
    <s v="Prod5"/>
    <x v="0"/>
    <d v="2024-12-02T00:00:00"/>
    <x v="2"/>
    <n v="334.98"/>
    <n v="9"/>
    <n v="4"/>
    <n v="87.99"/>
    <n v="335"/>
    <n v="87.99"/>
    <n v="335"/>
    <n v="88"/>
    <n v="3014.82"/>
    <n v="321.58080000000001"/>
  </r>
  <r>
    <n v="277"/>
    <s v="Brenda Brimley"/>
    <s v="Prod5"/>
    <x v="3"/>
    <d v="2025-01-11T00:00:00"/>
    <x v="2"/>
    <n v="670.38"/>
    <n v="13"/>
    <n v="12"/>
    <n v="411.28"/>
    <n v="670"/>
    <n v="411.28"/>
    <n v="671"/>
    <n v="412"/>
    <n v="8714.94"/>
    <n v="589.93439999999998"/>
  </r>
  <r>
    <n v="278"/>
    <s v="Goldina Zohrer"/>
    <s v="Prod1"/>
    <x v="3"/>
    <d v="2024-12-30T00:00:00"/>
    <x v="2"/>
    <n v="627.01"/>
    <n v="6"/>
    <n v="12"/>
    <n v="291.49"/>
    <n v="627"/>
    <n v="291.49"/>
    <n v="628"/>
    <n v="292"/>
    <n v="3762.06"/>
    <n v="551.76879999999994"/>
  </r>
  <r>
    <n v="279"/>
    <s v="Alidia Plumstead"/>
    <s v="Prod5"/>
    <x v="3"/>
    <d v="2024-12-26T00:00:00"/>
    <x v="2"/>
    <n v="315.12"/>
    <n v="15"/>
    <n v="14"/>
    <n v="257.52999999999997"/>
    <n v="315"/>
    <n v="257.52999999999997"/>
    <n v="316"/>
    <n v="258"/>
    <n v="4726.8"/>
    <n v="271.00319999999999"/>
  </r>
  <r>
    <n v="280"/>
    <s v="Monica Troke"/>
    <m/>
    <x v="0"/>
    <d v="2025-01-04T00:00:00"/>
    <x v="2"/>
    <n v="956.29"/>
    <n v="6"/>
    <n v="17"/>
    <n v="299.63"/>
    <n v="956"/>
    <n v="299.63"/>
    <n v="957"/>
    <n v="300"/>
    <n v="5737.74"/>
    <n v="793.72069999999997"/>
  </r>
  <r>
    <n v="281"/>
    <s v="Amelina De La Salle"/>
    <s v="Prod1"/>
    <x v="2"/>
    <d v="2024-12-23T00:00:00"/>
    <x v="2"/>
    <n v="660.3"/>
    <n v="14"/>
    <n v="16"/>
    <n v="145.16"/>
    <n v="660"/>
    <n v="145.16"/>
    <n v="661"/>
    <n v="146"/>
    <n v="9244.1999999999989"/>
    <n v="554.65199999999993"/>
  </r>
  <r>
    <n v="282"/>
    <s v="Maighdiln Wooland"/>
    <s v="Prod4"/>
    <x v="5"/>
    <d v="2024-12-15T00:00:00"/>
    <x v="2"/>
    <n v="782.03"/>
    <n v="7"/>
    <n v="12"/>
    <n v="85.42"/>
    <n v="782"/>
    <n v="85.42"/>
    <n v="783"/>
    <n v="86"/>
    <n v="5474.21"/>
    <n v="688.18639999999994"/>
  </r>
  <r>
    <n v="283"/>
    <s v="Buddy Glencross"/>
    <s v="Prod5"/>
    <x v="1"/>
    <d v="2024-12-31T00:00:00"/>
    <x v="2"/>
    <n v="369.4"/>
    <n v="10"/>
    <n v="5"/>
    <n v="333.18"/>
    <n v="369"/>
    <n v="333.18"/>
    <n v="370"/>
    <n v="334"/>
    <n v="3694"/>
    <n v="350.92999999999995"/>
  </r>
  <r>
    <n v="284"/>
    <s v="Estel Caile"/>
    <s v="Prod5"/>
    <x v="3"/>
    <d v="2025-01-17T00:00:00"/>
    <x v="2"/>
    <n v="984.22"/>
    <n v="15"/>
    <n v="14"/>
    <n v="488.91"/>
    <n v="984"/>
    <n v="488.91"/>
    <n v="985"/>
    <n v="489"/>
    <n v="14763.300000000001"/>
    <n v="846.42920000000004"/>
  </r>
  <r>
    <n v="285"/>
    <s v="Marlena Denslow"/>
    <s v="Prod1"/>
    <x v="0"/>
    <d v="2025-01-11T00:00:00"/>
    <x v="2"/>
    <n v="18.37"/>
    <n v="4"/>
    <n v="11"/>
    <n v="156.72999999999999"/>
    <n v="18"/>
    <n v="156.72999999999999"/>
    <n v="19"/>
    <n v="157"/>
    <n v="73.48"/>
    <n v="16.349299999999999"/>
  </r>
  <r>
    <n v="286"/>
    <s v="Sloan Tyrwhitt"/>
    <s v="Prod4"/>
    <x v="0"/>
    <d v="2025-01-03T00:00:00"/>
    <x v="2"/>
    <n v="992.31"/>
    <n v="10"/>
    <n v="11"/>
    <n v="435.2"/>
    <n v="992"/>
    <n v="435.2"/>
    <n v="993"/>
    <n v="436"/>
    <n v="9923.0999999999985"/>
    <n v="883.15589999999997"/>
  </r>
  <r>
    <n v="287"/>
    <s v="Lennie Brownsall"/>
    <s v="Prod5"/>
    <x v="1"/>
    <d v="2024-12-23T00:00:00"/>
    <x v="2"/>
    <n v="310.44"/>
    <n v="1"/>
    <n v="13"/>
    <n v="277.08999999999997"/>
    <n v="310"/>
    <n v="277.08999999999997"/>
    <n v="311"/>
    <n v="278"/>
    <n v="310.44"/>
    <n v="270.08280000000002"/>
  </r>
  <r>
    <n v="288"/>
    <s v="Gustav Gandrich"/>
    <s v="Prod3"/>
    <x v="0"/>
    <d v="2024-12-26T00:00:00"/>
    <x v="2"/>
    <n v="162.53"/>
    <n v="1"/>
    <n v="17"/>
    <n v="462.99"/>
    <n v="163"/>
    <n v="462.99"/>
    <n v="163"/>
    <n v="463"/>
    <n v="162.53"/>
    <n v="134.8999"/>
  </r>
  <r>
    <n v="289"/>
    <s v="Simona Lowder"/>
    <m/>
    <x v="3"/>
    <d v="2024-12-02T00:00:00"/>
    <x v="2"/>
    <n v="789.32"/>
    <n v="14"/>
    <n v="4"/>
    <n v="487.39"/>
    <n v="789"/>
    <n v="487.39"/>
    <n v="790"/>
    <n v="488"/>
    <n v="11050.480000000001"/>
    <n v="757.74720000000002"/>
  </r>
  <r>
    <n v="290"/>
    <s v="Zara Gallyon"/>
    <s v="Prod5"/>
    <x v="1"/>
    <d v="2024-12-22T00:00:00"/>
    <x v="1"/>
    <n v="188.01"/>
    <n v="14"/>
    <n v="11"/>
    <n v="34.24"/>
    <n v="188"/>
    <n v="34.24"/>
    <n v="189"/>
    <n v="35"/>
    <n v="2632.14"/>
    <n v="167.3289"/>
  </r>
  <r>
    <n v="291"/>
    <s v="Quentin Ilyasov"/>
    <s v="Prod4"/>
    <x v="2"/>
    <d v="2024-12-12T00:00:00"/>
    <x v="2"/>
    <n v="211.05"/>
    <n v="7"/>
    <n v="20"/>
    <n v="391.27"/>
    <n v="211"/>
    <n v="391.27"/>
    <n v="212"/>
    <n v="392"/>
    <n v="1477.3500000000001"/>
    <n v="168.84000000000003"/>
  </r>
  <r>
    <n v="292"/>
    <s v="Ezechiel Holdforth"/>
    <m/>
    <x v="2"/>
    <d v="2024-12-10T00:00:00"/>
    <x v="2"/>
    <n v="699.72"/>
    <n v="14"/>
    <n v="16"/>
    <n v="414.1"/>
    <n v="700"/>
    <n v="414.1"/>
    <n v="700"/>
    <n v="415"/>
    <n v="9796.08"/>
    <n v="587.76480000000004"/>
  </r>
  <r>
    <n v="293"/>
    <s v="Brooke Overlow"/>
    <s v="Prod1"/>
    <x v="1"/>
    <d v="2024-12-07T00:00:00"/>
    <x v="2"/>
    <n v="576.76"/>
    <n v="2"/>
    <n v="0"/>
    <n v="172.59"/>
    <n v="577"/>
    <n v="172.59"/>
    <n v="577"/>
    <n v="173"/>
    <n v="1153.52"/>
    <n v="576.76"/>
  </r>
  <r>
    <n v="294"/>
    <s v="Mace Rathborne"/>
    <s v="Prod5"/>
    <x v="0"/>
    <d v="2024-12-30T00:00:00"/>
    <x v="3"/>
    <n v="269.25"/>
    <n v="4"/>
    <n v="8"/>
    <n v="135.16"/>
    <n v="269"/>
    <n v="135.16"/>
    <n v="270"/>
    <n v="136"/>
    <n v="1077"/>
    <n v="247.71"/>
  </r>
  <r>
    <n v="295"/>
    <s v="Riane Kilgallen"/>
    <s v="Prod5"/>
    <x v="3"/>
    <d v="2024-12-19T00:00:00"/>
    <x v="3"/>
    <n v="236.34"/>
    <n v="8"/>
    <n v="16"/>
    <n v="20.149999999999999"/>
    <n v="236"/>
    <n v="20.149999999999999"/>
    <n v="237"/>
    <n v="21"/>
    <n v="1890.72"/>
    <n v="198.5256"/>
  </r>
  <r>
    <n v="296"/>
    <s v="Mikkel Gilliver"/>
    <s v="Prod1"/>
    <x v="1"/>
    <d v="2025-01-13T00:00:00"/>
    <x v="3"/>
    <n v="264.77"/>
    <n v="1"/>
    <n v="10"/>
    <n v="121.75"/>
    <n v="265"/>
    <n v="121.75"/>
    <n v="265"/>
    <n v="122"/>
    <n v="264.77"/>
    <n v="238.29299999999998"/>
  </r>
  <r>
    <n v="297"/>
    <s v="Langston Vanshin"/>
    <m/>
    <x v="5"/>
    <d v="2024-12-16T00:00:00"/>
    <x v="2"/>
    <n v="337.59"/>
    <n v="8"/>
    <n v="18"/>
    <n v="427.62"/>
    <n v="338"/>
    <n v="427.62"/>
    <n v="338"/>
    <n v="428"/>
    <n v="2700.72"/>
    <n v="276.82380000000001"/>
  </r>
  <r>
    <n v="298"/>
    <s v="Lorens MacElane"/>
    <s v="Prod1"/>
    <x v="0"/>
    <d v="2025-01-15T00:00:00"/>
    <x v="2"/>
    <n v="862.29"/>
    <n v="12"/>
    <n v="9"/>
    <n v="388.37"/>
    <n v="862"/>
    <n v="388.37"/>
    <n v="863"/>
    <n v="389"/>
    <n v="10347.48"/>
    <n v="784.68389999999999"/>
  </r>
  <r>
    <n v="299"/>
    <s v="Mose Gores"/>
    <m/>
    <x v="1"/>
    <d v="2024-12-23T00:00:00"/>
    <x v="2"/>
    <n v="731.85"/>
    <n v="7"/>
    <n v="13"/>
    <n v="202.49"/>
    <n v="732"/>
    <n v="202.49"/>
    <n v="732"/>
    <n v="203"/>
    <n v="5122.95"/>
    <n v="636.70950000000005"/>
  </r>
  <r>
    <n v="300"/>
    <s v="Etienne Konmann"/>
    <s v="Prod1"/>
    <x v="0"/>
    <d v="2025-01-02T00:00:00"/>
    <x v="2"/>
    <n v="792.55"/>
    <n v="1"/>
    <n v="15"/>
    <n v="214.11"/>
    <n v="793"/>
    <n v="214.11"/>
    <n v="793"/>
    <n v="215"/>
    <n v="792.55"/>
    <n v="673.6674999999999"/>
  </r>
  <r>
    <n v="301"/>
    <s v="Alaine Whightman"/>
    <s v="Prod5"/>
    <x v="0"/>
    <d v="2025-01-11T00:00:00"/>
    <x v="2"/>
    <n v="187.27"/>
    <n v="2"/>
    <n v="8"/>
    <n v="290.58"/>
    <n v="187"/>
    <n v="290.58"/>
    <n v="188"/>
    <n v="291"/>
    <n v="374.54"/>
    <n v="172.28840000000002"/>
  </r>
  <r>
    <n v="302"/>
    <s v="Bernelle Cristofano"/>
    <m/>
    <x v="5"/>
    <d v="2024-12-24T00:00:00"/>
    <x v="2"/>
    <n v="774.03"/>
    <n v="9"/>
    <n v="12"/>
    <n v="79.59"/>
    <n v="774"/>
    <n v="79.59"/>
    <n v="775"/>
    <n v="80"/>
    <n v="6966.2699999999995"/>
    <n v="681.14639999999997"/>
  </r>
  <r>
    <n v="303"/>
    <s v="Franciska Kliche"/>
    <s v="Prod5"/>
    <x v="2"/>
    <d v="2024-12-19T00:00:00"/>
    <x v="2"/>
    <n v="138.32"/>
    <n v="8"/>
    <n v="9"/>
    <n v="144.81"/>
    <n v="138"/>
    <n v="144.81"/>
    <n v="139"/>
    <n v="145"/>
    <n v="1106.56"/>
    <n v="125.8712"/>
  </r>
  <r>
    <n v="304"/>
    <s v="Ase Wookey"/>
    <s v="Prod3"/>
    <x v="1"/>
    <d v="2024-12-23T00:00:00"/>
    <x v="4"/>
    <n v="228.42"/>
    <n v="12"/>
    <n v="20"/>
    <n v="19.170000000000002"/>
    <n v="228"/>
    <n v="19.170000000000002"/>
    <n v="229"/>
    <n v="20"/>
    <n v="2741.04"/>
    <n v="182.73599999999999"/>
  </r>
  <r>
    <n v="305"/>
    <s v="Erina Arch"/>
    <m/>
    <x v="4"/>
    <d v="2024-12-26T00:00:00"/>
    <x v="2"/>
    <n v="447.63"/>
    <n v="5"/>
    <n v="15"/>
    <n v="427.91"/>
    <n v="448"/>
    <n v="427.91"/>
    <n v="448"/>
    <n v="428"/>
    <n v="2238.15"/>
    <n v="380.4855"/>
  </r>
  <r>
    <n v="306"/>
    <s v="Jilli McRobb"/>
    <s v="Prod2"/>
    <x v="0"/>
    <d v="2024-12-15T00:00:00"/>
    <x v="2"/>
    <n v="199.47"/>
    <n v="9"/>
    <n v="16"/>
    <n v="320.56"/>
    <n v="199"/>
    <n v="320.56"/>
    <n v="200"/>
    <n v="321"/>
    <n v="1795.23"/>
    <n v="167.5548"/>
  </r>
  <r>
    <n v="307"/>
    <s v="Donovan Perryman"/>
    <s v="Prod1"/>
    <x v="4"/>
    <d v="2025-01-13T00:00:00"/>
    <x v="2"/>
    <n v="413.62"/>
    <n v="11"/>
    <n v="7"/>
    <n v="455.12"/>
    <n v="414"/>
    <n v="455.12"/>
    <n v="414"/>
    <n v="456"/>
    <n v="4549.82"/>
    <n v="384.66659999999996"/>
  </r>
  <r>
    <n v="308"/>
    <s v="Duncan Dahlbom"/>
    <s v="Prod4"/>
    <x v="3"/>
    <d v="2025-01-06T00:00:00"/>
    <x v="0"/>
    <n v="97.99"/>
    <n v="7"/>
    <n v="14"/>
    <n v="345.93"/>
    <n v="98"/>
    <n v="345.93"/>
    <n v="98"/>
    <n v="346"/>
    <n v="685.93"/>
    <n v="84.2714"/>
  </r>
  <r>
    <n v="309"/>
    <s v="Rudiger Lauxmann"/>
    <s v="Prod5"/>
    <x v="4"/>
    <d v="2024-12-16T00:00:00"/>
    <x v="2"/>
    <n v="54.42"/>
    <n v="13"/>
    <n v="19"/>
    <n v="426.36"/>
    <n v="54"/>
    <n v="426.36"/>
    <n v="55"/>
    <n v="427"/>
    <n v="707.46"/>
    <n v="44.080200000000005"/>
  </r>
  <r>
    <n v="310"/>
    <s v="Carri Measom"/>
    <m/>
    <x v="5"/>
    <d v="2024-12-08T00:00:00"/>
    <x v="2"/>
    <n v="194.13"/>
    <n v="10"/>
    <n v="3"/>
    <n v="145.55000000000001"/>
    <n v="194"/>
    <n v="145.55000000000001"/>
    <n v="195"/>
    <n v="146"/>
    <n v="1941.3"/>
    <n v="188.30609999999999"/>
  </r>
  <r>
    <n v="311"/>
    <s v="Sunny Asty"/>
    <s v="Prod2"/>
    <x v="3"/>
    <d v="2024-12-06T00:00:00"/>
    <x v="2"/>
    <n v="83.08"/>
    <n v="3"/>
    <n v="9"/>
    <n v="79.19"/>
    <n v="83"/>
    <n v="79.19"/>
    <n v="84"/>
    <n v="80"/>
    <n v="249.24"/>
    <n v="75.602800000000002"/>
  </r>
  <r>
    <n v="312"/>
    <s v="Edee Broadberry"/>
    <s v="Prod3"/>
    <x v="1"/>
    <d v="2024-12-11T00:00:00"/>
    <x v="2"/>
    <n v="773.78"/>
    <n v="9"/>
    <n v="13"/>
    <n v="354.97"/>
    <n v="774"/>
    <n v="354.97"/>
    <n v="774"/>
    <n v="355"/>
    <n v="6964.0199999999995"/>
    <n v="673.18859999999995"/>
  </r>
  <r>
    <n v="313"/>
    <s v="Miriam Duffie"/>
    <m/>
    <x v="1"/>
    <d v="2024-12-27T00:00:00"/>
    <x v="2"/>
    <n v="740.39"/>
    <n v="3"/>
    <n v="2"/>
    <n v="94.58"/>
    <n v="740"/>
    <n v="94.58"/>
    <n v="741"/>
    <n v="95"/>
    <n v="2221.17"/>
    <n v="725.58219999999994"/>
  </r>
  <r>
    <n v="314"/>
    <s v="Westbrooke Tregenza"/>
    <s v="Prod3"/>
    <x v="2"/>
    <d v="2024-12-21T00:00:00"/>
    <x v="2"/>
    <n v="187.33"/>
    <n v="9"/>
    <n v="7"/>
    <n v="495.34"/>
    <n v="187"/>
    <n v="495.34"/>
    <n v="188"/>
    <n v="496"/>
    <n v="1685.97"/>
    <n v="174.21690000000001"/>
  </r>
  <r>
    <n v="315"/>
    <s v="Roselia Shirland"/>
    <m/>
    <x v="4"/>
    <d v="2024-12-09T00:00:00"/>
    <x v="3"/>
    <n v="952.41"/>
    <n v="14"/>
    <n v="6"/>
    <n v="496.04"/>
    <n v="952"/>
    <n v="496.04"/>
    <n v="953"/>
    <n v="497"/>
    <n v="13333.74"/>
    <n v="895.26539999999989"/>
  </r>
  <r>
    <n v="316"/>
    <s v="Cordell Jamrowicz"/>
    <s v="Prod2"/>
    <x v="1"/>
    <d v="2024-12-23T00:00:00"/>
    <x v="2"/>
    <n v="322.06"/>
    <n v="7"/>
    <n v="19"/>
    <n v="218.57"/>
    <n v="322"/>
    <n v="218.57"/>
    <n v="323"/>
    <n v="219"/>
    <n v="2254.42"/>
    <n v="260.86860000000001"/>
  </r>
  <r>
    <n v="317"/>
    <s v="Dinnie Mingardi"/>
    <s v="Prod4"/>
    <x v="2"/>
    <d v="2024-12-28T00:00:00"/>
    <x v="2"/>
    <n v="244.35"/>
    <n v="1"/>
    <n v="3"/>
    <n v="78.11"/>
    <n v="244"/>
    <n v="78.11"/>
    <n v="245"/>
    <n v="79"/>
    <n v="244.35"/>
    <n v="237.01949999999999"/>
  </r>
  <r>
    <n v="318"/>
    <s v="Mindy Dyshart"/>
    <m/>
    <x v="2"/>
    <d v="2025-01-06T00:00:00"/>
    <x v="2"/>
    <n v="338.97"/>
    <n v="2"/>
    <n v="16"/>
    <n v="387.61"/>
    <n v="339"/>
    <n v="387.61"/>
    <n v="339"/>
    <n v="388"/>
    <n v="677.94"/>
    <n v="284.73480000000001"/>
  </r>
  <r>
    <n v="319"/>
    <s v="Earle Hevey"/>
    <s v="Prod1"/>
    <x v="2"/>
    <d v="2025-01-18T00:00:00"/>
    <x v="2"/>
    <n v="118.73"/>
    <n v="13"/>
    <n v="5"/>
    <n v="399.48"/>
    <n v="119"/>
    <n v="399.48"/>
    <n v="119"/>
    <n v="400"/>
    <n v="1543.49"/>
    <n v="112.79349999999999"/>
  </r>
  <r>
    <n v="320"/>
    <s v="Lyda Parken"/>
    <s v="Prod5"/>
    <x v="5"/>
    <d v="2024-12-01T00:00:00"/>
    <x v="2"/>
    <n v="960.36"/>
    <n v="3"/>
    <n v="8"/>
    <n v="195.93"/>
    <n v="960"/>
    <n v="195.93"/>
    <n v="961"/>
    <n v="196"/>
    <n v="2881.08"/>
    <n v="883.53120000000001"/>
  </r>
  <r>
    <n v="321"/>
    <s v="Tiebout Proback"/>
    <m/>
    <x v="0"/>
    <d v="2025-01-04T00:00:00"/>
    <x v="2"/>
    <n v="411.63"/>
    <n v="13"/>
    <n v="20"/>
    <n v="221.76"/>
    <n v="412"/>
    <n v="221.76"/>
    <n v="412"/>
    <n v="222"/>
    <n v="5351.19"/>
    <n v="329.30400000000003"/>
  </r>
  <r>
    <n v="322"/>
    <s v="Penny Whiteway"/>
    <m/>
    <x v="5"/>
    <d v="2025-01-04T00:00:00"/>
    <x v="4"/>
    <n v="582.83000000000004"/>
    <n v="7"/>
    <n v="8"/>
    <n v="157.86000000000001"/>
    <n v="583"/>
    <n v="157.86000000000001"/>
    <n v="583"/>
    <n v="158"/>
    <n v="4079.8100000000004"/>
    <n v="536.20360000000005"/>
  </r>
  <r>
    <n v="323"/>
    <s v="Carmelia Cracker"/>
    <m/>
    <x v="0"/>
    <d v="2025-01-01T00:00:00"/>
    <x v="2"/>
    <n v="465.88"/>
    <n v="8"/>
    <n v="20"/>
    <n v="479.97"/>
    <n v="466"/>
    <n v="479.97"/>
    <n v="466"/>
    <n v="480"/>
    <n v="3727.04"/>
    <n v="372.70400000000001"/>
  </r>
  <r>
    <n v="324"/>
    <s v="Evangeline Lugden"/>
    <s v="Prod3"/>
    <x v="5"/>
    <d v="2025-01-03T00:00:00"/>
    <x v="2"/>
    <n v="579.16"/>
    <n v="8"/>
    <n v="19"/>
    <n v="244.85"/>
    <n v="579"/>
    <n v="244.85"/>
    <n v="580"/>
    <n v="245"/>
    <n v="4633.28"/>
    <n v="469.11959999999999"/>
  </r>
  <r>
    <n v="325"/>
    <s v="Jeanna Scrowby"/>
    <s v="Prod3"/>
    <x v="5"/>
    <d v="2025-01-02T00:00:00"/>
    <x v="2"/>
    <n v="635.09"/>
    <n v="2"/>
    <n v="11"/>
    <n v="177.34"/>
    <n v="635"/>
    <n v="177.34"/>
    <n v="636"/>
    <n v="178"/>
    <n v="1270.18"/>
    <n v="565.23009999999999"/>
  </r>
  <r>
    <n v="326"/>
    <s v="Laetitia Keets"/>
    <s v="Prod2"/>
    <x v="0"/>
    <d v="2025-01-04T00:00:00"/>
    <x v="2"/>
    <n v="618"/>
    <n v="15"/>
    <n v="20"/>
    <n v="360.23"/>
    <n v="618"/>
    <n v="360.23"/>
    <n v="618"/>
    <n v="361"/>
    <n v="9270"/>
    <n v="494.40000000000003"/>
  </r>
  <r>
    <n v="327"/>
    <s v="Jenn Menauteau"/>
    <s v="Prod5"/>
    <x v="1"/>
    <d v="2025-01-19T00:00:00"/>
    <x v="3"/>
    <n v="495.76"/>
    <n v="11"/>
    <n v="2"/>
    <n v="156.06"/>
    <n v="496"/>
    <n v="156.06"/>
    <n v="496"/>
    <n v="157"/>
    <n v="5453.36"/>
    <n v="485.84479999999996"/>
  </r>
  <r>
    <n v="328"/>
    <s v="Hieronymus Ferrillio"/>
    <s v="Prod2"/>
    <x v="3"/>
    <d v="2024-12-06T00:00:00"/>
    <x v="2"/>
    <n v="86.24"/>
    <n v="7"/>
    <n v="9"/>
    <n v="227.48"/>
    <n v="86"/>
    <n v="227.48"/>
    <n v="87"/>
    <n v="228"/>
    <n v="603.67999999999995"/>
    <n v="78.478399999999993"/>
  </r>
  <r>
    <n v="329"/>
    <s v="Agatha Crux"/>
    <s v="Prod3"/>
    <x v="3"/>
    <d v="2024-12-24T00:00:00"/>
    <x v="0"/>
    <n v="974.35"/>
    <n v="1"/>
    <n v="8"/>
    <n v="174.45"/>
    <n v="974"/>
    <n v="174.45"/>
    <n v="975"/>
    <n v="175"/>
    <n v="974.35"/>
    <n v="896.40200000000004"/>
  </r>
  <r>
    <n v="330"/>
    <s v="Alisha Fawthorpe"/>
    <m/>
    <x v="5"/>
    <d v="2025-01-08T00:00:00"/>
    <x v="3"/>
    <n v="935.63"/>
    <n v="6"/>
    <n v="11"/>
    <n v="260.91000000000003"/>
    <n v="936"/>
    <n v="260.91000000000003"/>
    <n v="936"/>
    <n v="261"/>
    <n v="5613.78"/>
    <n v="832.71069999999997"/>
  </r>
  <r>
    <n v="331"/>
    <s v="Katrina Marnes"/>
    <s v="Prod3"/>
    <x v="1"/>
    <d v="2024-12-31T00:00:00"/>
    <x v="2"/>
    <n v="512.22"/>
    <n v="7"/>
    <n v="15"/>
    <n v="257.52999999999997"/>
    <n v="512"/>
    <n v="257.52999999999997"/>
    <n v="513"/>
    <n v="258"/>
    <n v="3585.54"/>
    <n v="435.387"/>
  </r>
  <r>
    <n v="332"/>
    <s v="Danette Aseef"/>
    <s v="Prod1"/>
    <x v="0"/>
    <d v="2024-12-25T00:00:00"/>
    <x v="2"/>
    <n v="597.37"/>
    <n v="10"/>
    <n v="0"/>
    <n v="186.78"/>
    <n v="597"/>
    <n v="186.78"/>
    <n v="598"/>
    <n v="187"/>
    <n v="5973.7"/>
    <n v="597.37"/>
  </r>
  <r>
    <n v="333"/>
    <s v="Lucila Severns"/>
    <s v="Prod2"/>
    <x v="4"/>
    <d v="2024-12-01T00:00:00"/>
    <x v="2"/>
    <n v="583.22"/>
    <n v="15"/>
    <n v="14"/>
    <n v="132.97"/>
    <n v="583"/>
    <n v="132.97"/>
    <n v="584"/>
    <n v="133"/>
    <n v="8748.3000000000011"/>
    <n v="501.56920000000002"/>
  </r>
  <r>
    <n v="334"/>
    <s v="Fee Phizacklea"/>
    <s v="Prod1"/>
    <x v="3"/>
    <d v="2025-01-16T00:00:00"/>
    <x v="3"/>
    <n v="845.56"/>
    <n v="5"/>
    <n v="11"/>
    <n v="105.74"/>
    <n v="846"/>
    <n v="105.74"/>
    <n v="846"/>
    <n v="106"/>
    <n v="4227.7999999999993"/>
    <n v="752.54840000000002"/>
  </r>
  <r>
    <n v="335"/>
    <s v="Mathilda Cardno"/>
    <m/>
    <x v="3"/>
    <d v="2024-12-02T00:00:00"/>
    <x v="2"/>
    <n v="612.88"/>
    <n v="3"/>
    <n v="13"/>
    <n v="142.93"/>
    <n v="613"/>
    <n v="142.93"/>
    <n v="613"/>
    <n v="143"/>
    <n v="1838.6399999999999"/>
    <n v="533.2056"/>
  </r>
  <r>
    <n v="336"/>
    <s v="Loella McCrachen"/>
    <m/>
    <x v="2"/>
    <d v="2024-12-06T00:00:00"/>
    <x v="2"/>
    <n v="122.44"/>
    <n v="14"/>
    <n v="12"/>
    <n v="216.38"/>
    <n v="122"/>
    <n v="216.38"/>
    <n v="123"/>
    <n v="217"/>
    <n v="1714.1599999999999"/>
    <n v="107.74719999999999"/>
  </r>
  <r>
    <n v="337"/>
    <s v="Cory Bruckenthal"/>
    <s v="Prod3"/>
    <x v="1"/>
    <d v="2024-12-28T00:00:00"/>
    <x v="2"/>
    <n v="838.09"/>
    <n v="12"/>
    <n v="18"/>
    <n v="5.0199999999999996"/>
    <n v="838"/>
    <n v="5.0199999999999996"/>
    <n v="839"/>
    <n v="6"/>
    <n v="10057.08"/>
    <n v="687.23380000000009"/>
  </r>
  <r>
    <n v="338"/>
    <s v="Cobbie Scoggins"/>
    <m/>
    <x v="4"/>
    <d v="2024-12-24T00:00:00"/>
    <x v="2"/>
    <n v="112.51"/>
    <n v="7"/>
    <n v="16"/>
    <n v="175.07"/>
    <n v="113"/>
    <n v="175.07"/>
    <n v="113"/>
    <n v="176"/>
    <n v="787.57"/>
    <n v="94.508399999999995"/>
  </r>
  <r>
    <n v="339"/>
    <s v="Wini Gent"/>
    <s v="Prod2"/>
    <x v="0"/>
    <d v="2024-12-31T00:00:00"/>
    <x v="0"/>
    <n v="680.63"/>
    <n v="14"/>
    <n v="13"/>
    <n v="341.26"/>
    <n v="681"/>
    <n v="341.26"/>
    <n v="681"/>
    <n v="342"/>
    <n v="9528.82"/>
    <n v="592.1481"/>
  </r>
  <r>
    <n v="340"/>
    <s v="Sybil Ostick"/>
    <s v="Prod5"/>
    <x v="2"/>
    <d v="2024-12-01T00:00:00"/>
    <x v="2"/>
    <n v="988.16"/>
    <n v="3"/>
    <n v="5"/>
    <n v="126.25"/>
    <n v="988"/>
    <n v="126.25"/>
    <n v="989"/>
    <n v="127"/>
    <n v="2964.48"/>
    <n v="938.75199999999995"/>
  </r>
  <r>
    <n v="341"/>
    <s v="Vachel Wellwood"/>
    <s v="Prod5"/>
    <x v="1"/>
    <d v="2024-12-24T00:00:00"/>
    <x v="2"/>
    <n v="791.74"/>
    <n v="4"/>
    <n v="13"/>
    <n v="338.21"/>
    <n v="792"/>
    <n v="338.21"/>
    <n v="792"/>
    <n v="339"/>
    <n v="3166.96"/>
    <n v="688.81380000000001"/>
  </r>
  <r>
    <n v="342"/>
    <s v="Sauncho Lambot"/>
    <s v="Prod5"/>
    <x v="3"/>
    <d v="2024-12-11T00:00:00"/>
    <x v="2"/>
    <n v="653.07000000000005"/>
    <n v="9"/>
    <n v="20"/>
    <n v="206.24"/>
    <n v="653"/>
    <n v="206.24"/>
    <n v="654"/>
    <n v="207"/>
    <n v="5877.63"/>
    <n v="522.45600000000002"/>
  </r>
  <r>
    <n v="343"/>
    <s v="Billye Etteridge"/>
    <s v="Prod3"/>
    <x v="1"/>
    <d v="2024-12-29T00:00:00"/>
    <x v="4"/>
    <n v="366.91"/>
    <n v="4"/>
    <n v="7"/>
    <n v="246.38"/>
    <n v="367"/>
    <n v="246.38"/>
    <n v="367"/>
    <n v="247"/>
    <n v="1467.64"/>
    <n v="341.22629999999998"/>
  </r>
  <r>
    <n v="344"/>
    <s v="Brandais Blacklock"/>
    <s v="Prod1"/>
    <x v="0"/>
    <d v="2025-01-12T00:00:00"/>
    <x v="2"/>
    <n v="264.8"/>
    <n v="6"/>
    <n v="15"/>
    <n v="412.81"/>
    <n v="265"/>
    <n v="412.81"/>
    <n v="265"/>
    <n v="413"/>
    <n v="1588.8000000000002"/>
    <n v="225.08"/>
  </r>
  <r>
    <n v="345"/>
    <s v="Gaile Petrescu"/>
    <s v="Prod5"/>
    <x v="2"/>
    <d v="2024-12-22T00:00:00"/>
    <x v="2"/>
    <n v="269.35000000000002"/>
    <n v="13"/>
    <n v="3"/>
    <n v="281.10000000000002"/>
    <n v="269"/>
    <n v="281.10000000000002"/>
    <n v="270"/>
    <n v="282"/>
    <n v="3501.55"/>
    <n v="261.26949999999999"/>
  </r>
  <r>
    <n v="346"/>
    <s v="Geoff Logg"/>
    <s v="Prod4"/>
    <x v="0"/>
    <d v="2024-12-16T00:00:00"/>
    <x v="0"/>
    <n v="479.96"/>
    <n v="1"/>
    <n v="18"/>
    <n v="8.4499999999999993"/>
    <n v="480"/>
    <n v="8.4499999999999993"/>
    <n v="480"/>
    <n v="9"/>
    <n v="479.96"/>
    <n v="393.56720000000001"/>
  </r>
  <r>
    <n v="347"/>
    <s v="Heriberto Garritley"/>
    <m/>
    <x v="0"/>
    <d v="2025-01-02T00:00:00"/>
    <x v="3"/>
    <n v="800.71"/>
    <n v="5"/>
    <n v="13"/>
    <n v="148.29"/>
    <n v="801"/>
    <n v="148.29"/>
    <n v="801"/>
    <n v="149"/>
    <n v="4003.55"/>
    <n v="696.61770000000001"/>
  </r>
  <r>
    <n v="348"/>
    <s v="Wilfred Castano"/>
    <s v="Prod4"/>
    <x v="3"/>
    <d v="2025-01-09T00:00:00"/>
    <x v="2"/>
    <n v="441.24"/>
    <n v="10"/>
    <n v="3"/>
    <n v="296.95"/>
    <n v="441"/>
    <n v="296.95"/>
    <n v="442"/>
    <n v="297"/>
    <n v="4412.3999999999996"/>
    <n v="428.00279999999998"/>
  </r>
  <r>
    <n v="349"/>
    <s v="Milo Craig"/>
    <s v="Prod4"/>
    <x v="5"/>
    <d v="2024-12-02T00:00:00"/>
    <x v="2"/>
    <n v="853.34"/>
    <n v="4"/>
    <n v="0"/>
    <n v="113.53"/>
    <n v="853"/>
    <n v="113.53"/>
    <n v="854"/>
    <n v="114"/>
    <n v="3413.36"/>
    <n v="853.34"/>
  </r>
  <r>
    <n v="350"/>
    <s v="Max Di Frisco"/>
    <s v="Prod1"/>
    <x v="3"/>
    <d v="2024-12-01T00:00:00"/>
    <x v="3"/>
    <n v="263.22000000000003"/>
    <n v="3"/>
    <n v="15"/>
    <n v="371.01"/>
    <n v="263"/>
    <n v="371.01"/>
    <n v="264"/>
    <n v="372"/>
    <n v="789.66000000000008"/>
    <n v="223.73700000000002"/>
  </r>
  <r>
    <n v="351"/>
    <s v="Catherin Van Rembrandt"/>
    <s v="Prod4"/>
    <x v="1"/>
    <d v="2024-12-05T00:00:00"/>
    <x v="2"/>
    <n v="694.91"/>
    <n v="1"/>
    <n v="4"/>
    <n v="131.94999999999999"/>
    <n v="695"/>
    <n v="131.94999999999999"/>
    <n v="695"/>
    <n v="132"/>
    <n v="694.91"/>
    <n v="667.11359999999991"/>
  </r>
  <r>
    <n v="352"/>
    <s v="Becka Higbin"/>
    <s v="Prod2"/>
    <x v="1"/>
    <d v="2024-12-27T00:00:00"/>
    <x v="2"/>
    <n v="615.44000000000005"/>
    <n v="4"/>
    <n v="0"/>
    <n v="159.65"/>
    <n v="615"/>
    <n v="159.65"/>
    <n v="616"/>
    <n v="160"/>
    <n v="2461.7600000000002"/>
    <n v="615.44000000000005"/>
  </r>
  <r>
    <n v="353"/>
    <s v="Wenona Swatheridge"/>
    <s v="Prod3"/>
    <x v="5"/>
    <d v="2024-12-15T00:00:00"/>
    <x v="2"/>
    <n v="779.3"/>
    <n v="9"/>
    <n v="16"/>
    <n v="18.11"/>
    <n v="779"/>
    <n v="18.11"/>
    <n v="780"/>
    <n v="19"/>
    <n v="7013.7"/>
    <n v="654.61199999999997"/>
  </r>
  <r>
    <n v="354"/>
    <s v="Wyatan McLanachan"/>
    <s v="Prod4"/>
    <x v="2"/>
    <d v="2025-01-11T00:00:00"/>
    <x v="2"/>
    <n v="631.63"/>
    <n v="11"/>
    <n v="7"/>
    <n v="395.62"/>
    <n v="632"/>
    <n v="395.62"/>
    <n v="632"/>
    <n v="396"/>
    <n v="6947.93"/>
    <n v="587.41589999999997"/>
  </r>
  <r>
    <n v="355"/>
    <s v="Amii Edscer"/>
    <s v="Prod1"/>
    <x v="5"/>
    <d v="2025-01-05T00:00:00"/>
    <x v="2"/>
    <n v="581.15"/>
    <n v="5"/>
    <n v="20"/>
    <n v="159.05000000000001"/>
    <n v="581"/>
    <n v="159.05000000000001"/>
    <n v="582"/>
    <n v="160"/>
    <n v="2905.75"/>
    <n v="464.92"/>
  </r>
  <r>
    <n v="356"/>
    <s v="Alisa Acton"/>
    <s v="Prod3"/>
    <x v="3"/>
    <d v="2024-12-24T00:00:00"/>
    <x v="2"/>
    <n v="637.78"/>
    <n v="8"/>
    <n v="12"/>
    <n v="383.06"/>
    <n v="638"/>
    <n v="383.06"/>
    <n v="638"/>
    <n v="384"/>
    <n v="5102.24"/>
    <n v="561.24639999999999"/>
  </r>
  <r>
    <n v="357"/>
    <s v="Giovanna Buttwell"/>
    <s v="Prod1"/>
    <x v="0"/>
    <d v="2024-12-18T00:00:00"/>
    <x v="2"/>
    <n v="644.35"/>
    <n v="5"/>
    <n v="18"/>
    <n v="189.39"/>
    <n v="644"/>
    <n v="189.39"/>
    <n v="645"/>
    <n v="190"/>
    <n v="3221.75"/>
    <n v="528.36700000000008"/>
  </r>
  <r>
    <n v="358"/>
    <s v="Demetre Rivenzon"/>
    <s v="Prod1"/>
    <x v="3"/>
    <d v="2025-01-14T00:00:00"/>
    <x v="2"/>
    <n v="563.67999999999995"/>
    <n v="7"/>
    <n v="13"/>
    <n v="308.01"/>
    <n v="564"/>
    <n v="308.01"/>
    <n v="564"/>
    <n v="309"/>
    <n v="3945.7599999999998"/>
    <n v="490.40159999999997"/>
  </r>
  <r>
    <n v="359"/>
    <s v="Dareen Friary"/>
    <s v="Prod1"/>
    <x v="4"/>
    <d v="2025-01-05T00:00:00"/>
    <x v="0"/>
    <n v="716.28"/>
    <n v="1"/>
    <n v="13"/>
    <n v="434.86"/>
    <n v="716"/>
    <n v="434.86"/>
    <n v="717"/>
    <n v="435"/>
    <n v="716.28"/>
    <n v="623.16359999999997"/>
  </r>
  <r>
    <n v="360"/>
    <s v="Gay Crocker"/>
    <s v="Prod1"/>
    <x v="1"/>
    <d v="2024-12-18T00:00:00"/>
    <x v="2"/>
    <n v="213.82"/>
    <n v="9"/>
    <n v="4"/>
    <n v="443.28"/>
    <n v="214"/>
    <n v="443.28"/>
    <n v="214"/>
    <n v="444"/>
    <n v="1924.3799999999999"/>
    <n v="205.26719999999997"/>
  </r>
  <r>
    <n v="361"/>
    <s v="Cathee Dunbobbin"/>
    <s v="Prod4"/>
    <x v="4"/>
    <d v="2025-01-04T00:00:00"/>
    <x v="2"/>
    <n v="493.25"/>
    <n v="12"/>
    <n v="16"/>
    <n v="72.760000000000005"/>
    <n v="493"/>
    <n v="72.760000000000005"/>
    <n v="494"/>
    <n v="73"/>
    <n v="5919"/>
    <n v="414.33"/>
  </r>
  <r>
    <n v="362"/>
    <s v="Demetria Hayden"/>
    <m/>
    <x v="2"/>
    <d v="2024-12-08T00:00:00"/>
    <x v="1"/>
    <n v="539.48"/>
    <n v="11"/>
    <n v="13"/>
    <n v="427.75"/>
    <n v="539"/>
    <n v="427.75"/>
    <n v="540"/>
    <n v="428"/>
    <n v="5934.2800000000007"/>
    <n v="469.3476"/>
  </r>
  <r>
    <n v="363"/>
    <s v="Emilio Kernley"/>
    <s v="Prod2"/>
    <x v="3"/>
    <d v="2024-12-17T00:00:00"/>
    <x v="1"/>
    <n v="964.94"/>
    <n v="14"/>
    <n v="16"/>
    <n v="103.51"/>
    <n v="965"/>
    <n v="103.51"/>
    <n v="965"/>
    <n v="104"/>
    <n v="13509.16"/>
    <n v="810.54960000000005"/>
  </r>
  <r>
    <n v="364"/>
    <s v="Valma Messingham"/>
    <s v="Prod3"/>
    <x v="2"/>
    <d v="2025-01-08T00:00:00"/>
    <x v="2"/>
    <n v="348.35"/>
    <n v="4"/>
    <n v="13"/>
    <n v="122.88"/>
    <n v="348"/>
    <n v="122.88"/>
    <n v="349"/>
    <n v="123"/>
    <n v="1393.4"/>
    <n v="303.06450000000001"/>
  </r>
  <r>
    <n v="365"/>
    <s v="Myrwyn Strowan"/>
    <s v="Prod3"/>
    <x v="1"/>
    <d v="2025-01-05T00:00:00"/>
    <x v="2"/>
    <n v="305.98"/>
    <n v="8"/>
    <n v="5"/>
    <n v="483.21"/>
    <n v="306"/>
    <n v="483.21"/>
    <n v="306"/>
    <n v="484"/>
    <n v="2447.84"/>
    <n v="290.68099999999998"/>
  </r>
  <r>
    <n v="366"/>
    <s v="Kandy Wisniowski"/>
    <m/>
    <x v="3"/>
    <d v="2025-01-13T00:00:00"/>
    <x v="4"/>
    <n v="782.84"/>
    <n v="9"/>
    <n v="16"/>
    <n v="103.06"/>
    <n v="783"/>
    <n v="103.06"/>
    <n v="783"/>
    <n v="104"/>
    <n v="7045.56"/>
    <n v="657.5856"/>
  </r>
  <r>
    <n v="367"/>
    <s v="Jorrie Lomasna"/>
    <s v="Prod4"/>
    <x v="4"/>
    <d v="2024-12-27T00:00:00"/>
    <x v="2"/>
    <n v="890.89"/>
    <n v="13"/>
    <n v="13"/>
    <n v="494.84"/>
    <n v="891"/>
    <n v="494.84"/>
    <n v="891"/>
    <n v="495"/>
    <n v="11581.57"/>
    <n v="775.07429999999999"/>
  </r>
  <r>
    <n v="368"/>
    <s v="Editha Tatem"/>
    <s v="Prod4"/>
    <x v="1"/>
    <d v="2025-01-12T00:00:00"/>
    <x v="2"/>
    <n v="565.52"/>
    <n v="10"/>
    <n v="14"/>
    <n v="407.45"/>
    <n v="566"/>
    <n v="407.45"/>
    <n v="566"/>
    <n v="408"/>
    <n v="5655.2"/>
    <n v="486.34719999999999"/>
  </r>
  <r>
    <n v="369"/>
    <s v="Harry Ballintyne"/>
    <s v="Prod1"/>
    <x v="2"/>
    <d v="2024-12-15T00:00:00"/>
    <x v="2"/>
    <n v="814.07"/>
    <n v="3"/>
    <n v="18"/>
    <n v="322.75"/>
    <n v="814"/>
    <n v="322.75"/>
    <n v="815"/>
    <n v="323"/>
    <n v="2442.21"/>
    <n v="667.53740000000005"/>
  </r>
  <r>
    <n v="370"/>
    <s v="Lanna Tubble"/>
    <s v="Prod5"/>
    <x v="2"/>
    <d v="2025-01-16T00:00:00"/>
    <x v="2"/>
    <n v="181.3"/>
    <n v="4"/>
    <n v="16"/>
    <n v="208.67"/>
    <n v="181"/>
    <n v="208.67"/>
    <n v="182"/>
    <n v="209"/>
    <n v="725.2"/>
    <n v="152.292"/>
  </r>
  <r>
    <n v="371"/>
    <s v="Oby Ledeker"/>
    <s v="Prod5"/>
    <x v="5"/>
    <d v="2024-12-12T00:00:00"/>
    <x v="2"/>
    <n v="728.22"/>
    <n v="10"/>
    <n v="12"/>
    <n v="481.53"/>
    <n v="728"/>
    <n v="481.53"/>
    <n v="729"/>
    <n v="482"/>
    <n v="7282.2000000000007"/>
    <n v="640.83360000000005"/>
  </r>
  <r>
    <n v="372"/>
    <s v="Nevil Croyser"/>
    <s v="Prod4"/>
    <x v="3"/>
    <d v="2024-12-03T00:00:00"/>
    <x v="2"/>
    <n v="416.77"/>
    <n v="5"/>
    <n v="13"/>
    <n v="204.63"/>
    <n v="417"/>
    <n v="204.63"/>
    <n v="417"/>
    <n v="205"/>
    <n v="2083.85"/>
    <n v="362.5899"/>
  </r>
  <r>
    <n v="373"/>
    <s v="Sergent Cokely"/>
    <s v="Prod5"/>
    <x v="1"/>
    <d v="2025-01-09T00:00:00"/>
    <x v="2"/>
    <n v="372.9"/>
    <n v="9"/>
    <n v="6"/>
    <n v="267.33999999999997"/>
    <n v="373"/>
    <n v="267.33999999999997"/>
    <n v="373"/>
    <n v="268"/>
    <n v="3356.1"/>
    <n v="350.52599999999995"/>
  </r>
  <r>
    <n v="374"/>
    <s v="Jobye Poley"/>
    <s v="Prod4"/>
    <x v="3"/>
    <d v="2025-01-02T00:00:00"/>
    <x v="2"/>
    <n v="280.27999999999997"/>
    <n v="3"/>
    <n v="16"/>
    <n v="250.94"/>
    <n v="280"/>
    <n v="250.94"/>
    <n v="281"/>
    <n v="251"/>
    <n v="840.83999999999992"/>
    <n v="235.43519999999998"/>
  </r>
  <r>
    <n v="375"/>
    <s v="Florence Doumer"/>
    <s v="Prod1"/>
    <x v="4"/>
    <d v="2025-01-07T00:00:00"/>
    <x v="3"/>
    <n v="220.29"/>
    <n v="3"/>
    <n v="18"/>
    <n v="138.36000000000001"/>
    <n v="220"/>
    <n v="138.36000000000001"/>
    <n v="221"/>
    <n v="139"/>
    <n v="660.87"/>
    <n v="180.6378"/>
  </r>
  <r>
    <n v="376"/>
    <s v="Monah Breem"/>
    <s v="Prod1"/>
    <x v="0"/>
    <d v="2024-12-09T00:00:00"/>
    <x v="2"/>
    <n v="897.75"/>
    <n v="9"/>
    <n v="3"/>
    <n v="286.62"/>
    <n v="898"/>
    <n v="286.62"/>
    <n v="898"/>
    <n v="287"/>
    <n v="8079.75"/>
    <n v="870.8175"/>
  </r>
  <r>
    <n v="377"/>
    <s v="Ingaberg Barensky"/>
    <s v="Prod4"/>
    <x v="2"/>
    <d v="2024-12-15T00:00:00"/>
    <x v="2"/>
    <n v="484.03"/>
    <n v="12"/>
    <n v="2"/>
    <n v="238.83"/>
    <n v="484"/>
    <n v="238.83"/>
    <n v="485"/>
    <n v="239"/>
    <n v="5808.36"/>
    <n v="474.34939999999995"/>
  </r>
  <r>
    <n v="378"/>
    <s v="Millisent Philip"/>
    <m/>
    <x v="4"/>
    <d v="2024-12-23T00:00:00"/>
    <x v="4"/>
    <n v="918.92"/>
    <n v="8"/>
    <n v="9"/>
    <n v="139.5"/>
    <n v="919"/>
    <n v="139.5"/>
    <n v="919"/>
    <n v="140"/>
    <n v="7351.36"/>
    <n v="836.21720000000005"/>
  </r>
  <r>
    <n v="379"/>
    <s v="Chaddy MacKaig"/>
    <s v="Prod3"/>
    <x v="2"/>
    <d v="2024-12-19T00:00:00"/>
    <x v="1"/>
    <n v="961.26"/>
    <n v="7"/>
    <n v="10"/>
    <n v="450.4"/>
    <n v="961"/>
    <n v="450.4"/>
    <n v="962"/>
    <n v="451"/>
    <n v="6728.82"/>
    <n v="865.13400000000001"/>
  </r>
  <r>
    <n v="380"/>
    <s v="Cecily Thayre"/>
    <s v="Prod4"/>
    <x v="4"/>
    <d v="2024-12-20T00:00:00"/>
    <x v="2"/>
    <n v="340.16"/>
    <n v="15"/>
    <n v="6"/>
    <n v="218.47"/>
    <n v="340"/>
    <n v="218.47"/>
    <n v="341"/>
    <n v="219"/>
    <n v="5102.4000000000005"/>
    <n v="319.75040000000001"/>
  </r>
  <r>
    <n v="381"/>
    <s v="Lennard Feldberg"/>
    <m/>
    <x v="5"/>
    <d v="2024-12-03T00:00:00"/>
    <x v="2"/>
    <n v="47.11"/>
    <n v="3"/>
    <n v="20"/>
    <n v="74.989999999999995"/>
    <n v="47"/>
    <n v="74.989999999999995"/>
    <n v="48"/>
    <n v="75"/>
    <n v="141.32999999999998"/>
    <n v="37.688000000000002"/>
  </r>
  <r>
    <n v="382"/>
    <s v="Berkeley Trewhela"/>
    <s v="Prod3"/>
    <x v="1"/>
    <d v="2025-01-06T00:00:00"/>
    <x v="0"/>
    <n v="1.08"/>
    <n v="9"/>
    <n v="14"/>
    <n v="284.8"/>
    <n v="1"/>
    <n v="284.8"/>
    <n v="2"/>
    <n v="285"/>
    <n v="9.7200000000000006"/>
    <n v="0.92880000000000007"/>
  </r>
  <r>
    <n v="383"/>
    <s v="Olivero Angus"/>
    <m/>
    <x v="4"/>
    <d v="2024-12-15T00:00:00"/>
    <x v="2"/>
    <n v="908.8"/>
    <n v="3"/>
    <n v="19"/>
    <n v="427.3"/>
    <n v="909"/>
    <n v="427.3"/>
    <n v="909"/>
    <n v="428"/>
    <n v="2726.3999999999996"/>
    <n v="736.12800000000004"/>
  </r>
  <r>
    <n v="384"/>
    <s v="Lib McClarence"/>
    <s v="Prod1"/>
    <x v="3"/>
    <d v="2024-12-29T00:00:00"/>
    <x v="0"/>
    <n v="219.29"/>
    <n v="6"/>
    <n v="3"/>
    <n v="361.11"/>
    <n v="219"/>
    <n v="361.11"/>
    <n v="220"/>
    <n v="362"/>
    <n v="1315.74"/>
    <n v="212.71129999999999"/>
  </r>
  <r>
    <n v="385"/>
    <s v="Boone Pendrich"/>
    <m/>
    <x v="4"/>
    <d v="2025-01-09T00:00:00"/>
    <x v="2"/>
    <n v="159.35"/>
    <n v="12"/>
    <n v="13"/>
    <n v="458.25"/>
    <n v="159"/>
    <n v="458.25"/>
    <n v="160"/>
    <n v="459"/>
    <n v="1912.1999999999998"/>
    <n v="138.6345"/>
  </r>
  <r>
    <n v="386"/>
    <s v="Edee Rackley"/>
    <s v="Prod5"/>
    <x v="0"/>
    <d v="2025-01-18T00:00:00"/>
    <x v="2"/>
    <n v="664.81"/>
    <n v="9"/>
    <n v="7"/>
    <n v="111.46"/>
    <n v="665"/>
    <n v="111.46"/>
    <n v="665"/>
    <n v="112"/>
    <n v="5983.2899999999991"/>
    <n v="618.27329999999995"/>
  </r>
  <r>
    <n v="387"/>
    <s v="Parnell Bolitho"/>
    <s v="Prod5"/>
    <x v="1"/>
    <d v="2024-12-26T00:00:00"/>
    <x v="2"/>
    <n v="933.7"/>
    <n v="13"/>
    <n v="11"/>
    <n v="404.71"/>
    <n v="934"/>
    <n v="404.71"/>
    <n v="934"/>
    <n v="405"/>
    <n v="12138.1"/>
    <n v="830.99300000000005"/>
  </r>
  <r>
    <n v="388"/>
    <s v="Eli Koopman"/>
    <s v="Prod2"/>
    <x v="4"/>
    <d v="2025-01-09T00:00:00"/>
    <x v="1"/>
    <n v="404.09"/>
    <n v="2"/>
    <n v="17"/>
    <n v="237.76"/>
    <n v="404"/>
    <n v="237.76"/>
    <n v="405"/>
    <n v="238"/>
    <n v="808.18"/>
    <n v="335.39469999999994"/>
  </r>
  <r>
    <n v="389"/>
    <s v="Kathi Kort"/>
    <s v="Prod3"/>
    <x v="4"/>
    <d v="2024-12-23T00:00:00"/>
    <x v="2"/>
    <n v="415.28"/>
    <n v="10"/>
    <n v="14"/>
    <n v="215.72"/>
    <n v="415"/>
    <n v="215.72"/>
    <n v="416"/>
    <n v="216"/>
    <n v="4152.7999999999993"/>
    <n v="357.14079999999996"/>
  </r>
  <r>
    <n v="390"/>
    <s v="Lyell Hebron"/>
    <s v="Prod4"/>
    <x v="4"/>
    <d v="2024-12-25T00:00:00"/>
    <x v="2"/>
    <n v="791.64"/>
    <n v="14"/>
    <n v="2"/>
    <n v="139.91"/>
    <n v="792"/>
    <n v="139.91"/>
    <n v="792"/>
    <n v="140"/>
    <n v="11082.96"/>
    <n v="775.80719999999997"/>
  </r>
  <r>
    <n v="391"/>
    <s v="Kailey Painter"/>
    <s v="Prod2"/>
    <x v="2"/>
    <d v="2024-12-02T00:00:00"/>
    <x v="3"/>
    <n v="751.84"/>
    <n v="11"/>
    <n v="3"/>
    <n v="70.739999999999995"/>
    <n v="752"/>
    <n v="70.739999999999995"/>
    <n v="752"/>
    <n v="71"/>
    <n v="8270.24"/>
    <n v="729.28480000000002"/>
  </r>
  <r>
    <n v="392"/>
    <s v="Jessika Genery"/>
    <s v="Prod3"/>
    <x v="5"/>
    <d v="2024-12-14T00:00:00"/>
    <x v="2"/>
    <n v="608.34"/>
    <n v="1"/>
    <n v="2"/>
    <n v="493.81"/>
    <n v="608"/>
    <n v="493.81"/>
    <n v="609"/>
    <n v="494"/>
    <n v="608.34"/>
    <n v="596.17320000000007"/>
  </r>
  <r>
    <n v="393"/>
    <s v="Farlee Callister"/>
    <s v="Prod2"/>
    <x v="3"/>
    <d v="2024-12-28T00:00:00"/>
    <x v="2"/>
    <n v="726.36"/>
    <n v="8"/>
    <n v="15"/>
    <n v="184.4"/>
    <n v="726"/>
    <n v="184.4"/>
    <n v="727"/>
    <n v="185"/>
    <n v="5810.88"/>
    <n v="617.40599999999995"/>
  </r>
  <r>
    <n v="394"/>
    <s v="Winnifred Ingerfield"/>
    <s v="Prod1"/>
    <x v="0"/>
    <d v="2024-12-12T00:00:00"/>
    <x v="2"/>
    <n v="387.3"/>
    <n v="15"/>
    <n v="13"/>
    <n v="346.08"/>
    <n v="387"/>
    <n v="346.08"/>
    <n v="388"/>
    <n v="347"/>
    <n v="5809.5"/>
    <n v="336.95100000000002"/>
  </r>
  <r>
    <n v="395"/>
    <s v="Corbin Wathall"/>
    <s v="Prod4"/>
    <x v="5"/>
    <d v="2024-12-08T00:00:00"/>
    <x v="2"/>
    <n v="348.78"/>
    <n v="1"/>
    <n v="4"/>
    <n v="290.69"/>
    <n v="349"/>
    <n v="290.69"/>
    <n v="349"/>
    <n v="291"/>
    <n v="348.78"/>
    <n v="334.82879999999994"/>
  </r>
  <r>
    <n v="396"/>
    <s v="Dietrich De Carlo"/>
    <s v="Prod3"/>
    <x v="5"/>
    <d v="2024-12-08T00:00:00"/>
    <x v="2"/>
    <n v="294.22000000000003"/>
    <n v="8"/>
    <n v="8"/>
    <n v="218.67"/>
    <n v="294"/>
    <n v="218.67"/>
    <n v="295"/>
    <n v="219"/>
    <n v="2353.7600000000002"/>
    <n v="270.68240000000003"/>
  </r>
  <r>
    <n v="397"/>
    <s v="Raymund Sowter"/>
    <s v="Prod3"/>
    <x v="5"/>
    <d v="2024-12-20T00:00:00"/>
    <x v="2"/>
    <n v="913.29"/>
    <n v="2"/>
    <n v="17"/>
    <n v="81.7"/>
    <n v="913"/>
    <n v="81.7"/>
    <n v="914"/>
    <n v="82"/>
    <n v="1826.58"/>
    <n v="758.03069999999991"/>
  </r>
  <r>
    <n v="398"/>
    <s v="Joachim Cheavin"/>
    <m/>
    <x v="0"/>
    <d v="2024-12-03T00:00:00"/>
    <x v="2"/>
    <n v="472.14"/>
    <n v="6"/>
    <n v="1"/>
    <n v="339.97"/>
    <n v="472"/>
    <n v="339.97"/>
    <n v="473"/>
    <n v="340"/>
    <n v="2832.84"/>
    <n v="467.41859999999997"/>
  </r>
  <r>
    <n v="399"/>
    <s v="Cassandre McCarry"/>
    <s v="Prod4"/>
    <x v="1"/>
    <d v="2025-01-19T00:00:00"/>
    <x v="2"/>
    <n v="696.68"/>
    <n v="11"/>
    <n v="14"/>
    <n v="131.41999999999999"/>
    <n v="697"/>
    <n v="131.41999999999999"/>
    <n v="697"/>
    <n v="132"/>
    <n v="7663.48"/>
    <n v="599.14479999999992"/>
  </r>
  <r>
    <n v="400"/>
    <s v="Ole Escritt"/>
    <s v="Prod1"/>
    <x v="4"/>
    <d v="2024-12-01T00:00:00"/>
    <x v="2"/>
    <n v="534.02"/>
    <n v="6"/>
    <n v="6"/>
    <n v="395.58"/>
    <n v="534"/>
    <n v="395.58"/>
    <n v="535"/>
    <n v="396"/>
    <n v="3204.12"/>
    <n v="501.97879999999998"/>
  </r>
  <r>
    <n v="401"/>
    <s v="Ryley Ashton"/>
    <s v="Prod5"/>
    <x v="3"/>
    <d v="2025-01-09T00:00:00"/>
    <x v="3"/>
    <n v="752.55"/>
    <n v="2"/>
    <n v="13"/>
    <n v="395.07"/>
    <n v="753"/>
    <n v="395.07"/>
    <n v="753"/>
    <n v="396"/>
    <n v="1505.1"/>
    <n v="654.71849999999995"/>
  </r>
  <r>
    <n v="402"/>
    <s v="Gauthier Meggison"/>
    <s v="Prod3"/>
    <x v="3"/>
    <d v="2024-12-01T00:00:00"/>
    <x v="2"/>
    <n v="901.61"/>
    <n v="8"/>
    <n v="11"/>
    <n v="433.12"/>
    <n v="902"/>
    <n v="433.12"/>
    <n v="902"/>
    <n v="434"/>
    <n v="7212.88"/>
    <n v="802.43290000000002"/>
  </r>
  <r>
    <n v="403"/>
    <s v="Bill Morican"/>
    <m/>
    <x v="5"/>
    <d v="2024-12-14T00:00:00"/>
    <x v="3"/>
    <n v="85.57"/>
    <n v="7"/>
    <n v="1"/>
    <n v="83.7"/>
    <n v="86"/>
    <n v="83.7"/>
    <n v="86"/>
    <n v="84"/>
    <n v="598.99"/>
    <n v="84.714299999999994"/>
  </r>
  <r>
    <n v="404"/>
    <s v="Layton Domico"/>
    <s v="Prod3"/>
    <x v="4"/>
    <d v="2024-12-28T00:00:00"/>
    <x v="2"/>
    <n v="744.97"/>
    <n v="12"/>
    <n v="18"/>
    <n v="194.57"/>
    <n v="745"/>
    <n v="194.57"/>
    <n v="745"/>
    <n v="195"/>
    <n v="8939.64"/>
    <n v="610.87540000000001"/>
  </r>
  <r>
    <n v="405"/>
    <s v="Celinda Bamborough"/>
    <m/>
    <x v="2"/>
    <d v="2025-01-09T00:00:00"/>
    <x v="2"/>
    <n v="988.29"/>
    <n v="12"/>
    <n v="4"/>
    <n v="433.45"/>
    <n v="988"/>
    <n v="433.45"/>
    <n v="989"/>
    <n v="434"/>
    <n v="11859.48"/>
    <n v="948.75839999999994"/>
  </r>
  <r>
    <n v="406"/>
    <s v="Chiquia Philipot"/>
    <s v="Prod3"/>
    <x v="3"/>
    <d v="2024-12-01T00:00:00"/>
    <x v="4"/>
    <n v="132.66999999999999"/>
    <n v="14"/>
    <n v="9"/>
    <n v="243.19"/>
    <n v="133"/>
    <n v="243.19"/>
    <n v="133"/>
    <n v="244"/>
    <n v="1857.3799999999999"/>
    <n v="120.72969999999999"/>
  </r>
  <r>
    <n v="407"/>
    <s v="Pietra Wakes"/>
    <s v="Prod5"/>
    <x v="2"/>
    <d v="2025-01-05T00:00:00"/>
    <x v="1"/>
    <n v="526.08000000000004"/>
    <n v="4"/>
    <n v="1"/>
    <n v="277.63"/>
    <n v="526"/>
    <n v="277.63"/>
    <n v="527"/>
    <n v="278"/>
    <n v="2104.3200000000002"/>
    <n v="520.81920000000002"/>
  </r>
  <r>
    <n v="408"/>
    <s v="Clotilda Cake"/>
    <m/>
    <x v="1"/>
    <d v="2024-12-02T00:00:00"/>
    <x v="2"/>
    <n v="563.99"/>
    <n v="2"/>
    <n v="16"/>
    <n v="478.23"/>
    <n v="564"/>
    <n v="478.23"/>
    <n v="564"/>
    <n v="479"/>
    <n v="1127.98"/>
    <n v="473.7516"/>
  </r>
  <r>
    <n v="409"/>
    <s v="Garrott Boshers"/>
    <s v="Prod1"/>
    <x v="4"/>
    <d v="2024-12-13T00:00:00"/>
    <x v="2"/>
    <n v="643.72"/>
    <n v="15"/>
    <n v="4"/>
    <n v="155.68"/>
    <n v="644"/>
    <n v="155.68"/>
    <n v="644"/>
    <n v="156"/>
    <n v="9655.8000000000011"/>
    <n v="617.97119999999995"/>
  </r>
  <r>
    <n v="410"/>
    <s v="Raine Trime"/>
    <s v="Prod3"/>
    <x v="5"/>
    <d v="2025-01-01T00:00:00"/>
    <x v="3"/>
    <n v="855.07"/>
    <n v="11"/>
    <n v="4"/>
    <n v="55.12"/>
    <n v="855"/>
    <n v="55.12"/>
    <n v="856"/>
    <n v="56"/>
    <n v="9405.77"/>
    <n v="820.86720000000003"/>
  </r>
  <r>
    <n v="411"/>
    <s v="Clari Feeham"/>
    <s v="Prod1"/>
    <x v="2"/>
    <d v="2025-01-10T00:00:00"/>
    <x v="2"/>
    <n v="380.28"/>
    <n v="5"/>
    <n v="6"/>
    <n v="99.3"/>
    <n v="380"/>
    <n v="99.3"/>
    <n v="381"/>
    <n v="100"/>
    <n v="1901.3999999999999"/>
    <n v="357.46319999999997"/>
  </r>
  <r>
    <n v="412"/>
    <s v="Corenda Flanne"/>
    <s v="Prod1"/>
    <x v="0"/>
    <d v="2024-12-17T00:00:00"/>
    <x v="2"/>
    <n v="376.95"/>
    <n v="11"/>
    <n v="7"/>
    <n v="61.43"/>
    <n v="377"/>
    <n v="61.43"/>
    <n v="377"/>
    <n v="62"/>
    <n v="4146.45"/>
    <n v="350.56349999999998"/>
  </r>
  <r>
    <n v="413"/>
    <s v="Raynard Rentoll"/>
    <s v="Prod1"/>
    <x v="4"/>
    <d v="2024-12-12T00:00:00"/>
    <x v="2"/>
    <n v="200.4"/>
    <n v="9"/>
    <n v="12"/>
    <n v="275.60000000000002"/>
    <n v="200"/>
    <n v="275.60000000000002"/>
    <n v="201"/>
    <n v="276"/>
    <n v="1803.6000000000001"/>
    <n v="176.352"/>
  </r>
  <r>
    <n v="414"/>
    <s v="Buck Jorat"/>
    <s v="Prod2"/>
    <x v="1"/>
    <d v="2024-12-28T00:00:00"/>
    <x v="2"/>
    <n v="563.59"/>
    <n v="2"/>
    <n v="20"/>
    <n v="385.28"/>
    <n v="564"/>
    <n v="385.28"/>
    <n v="564"/>
    <n v="386"/>
    <n v="1127.18"/>
    <n v="450.87200000000007"/>
  </r>
  <r>
    <n v="415"/>
    <s v="Ambros Willimott"/>
    <s v="Prod4"/>
    <x v="1"/>
    <d v="2024-12-25T00:00:00"/>
    <x v="2"/>
    <n v="768.7"/>
    <n v="3"/>
    <n v="13"/>
    <n v="366.72"/>
    <n v="769"/>
    <n v="366.72"/>
    <n v="769"/>
    <n v="367"/>
    <n v="2306.1000000000004"/>
    <n v="668.76900000000001"/>
  </r>
  <r>
    <n v="416"/>
    <s v="Lanie Ritchman"/>
    <s v="Prod5"/>
    <x v="4"/>
    <d v="2025-01-04T00:00:00"/>
    <x v="2"/>
    <n v="792.12"/>
    <n v="1"/>
    <n v="19"/>
    <n v="305.05"/>
    <n v="792"/>
    <n v="305.05"/>
    <n v="793"/>
    <n v="306"/>
    <n v="792.12"/>
    <n v="641.61720000000003"/>
  </r>
  <r>
    <n v="417"/>
    <s v="Dyna Doleman"/>
    <s v="Prod3"/>
    <x v="1"/>
    <d v="2024-12-02T00:00:00"/>
    <x v="3"/>
    <n v="275.10000000000002"/>
    <n v="11"/>
    <n v="13"/>
    <n v="122.36"/>
    <n v="275"/>
    <n v="122.36"/>
    <n v="276"/>
    <n v="123"/>
    <n v="3026.1000000000004"/>
    <n v="239.33700000000002"/>
  </r>
  <r>
    <n v="418"/>
    <s v="Krista Lorrimer"/>
    <s v="Prod2"/>
    <x v="2"/>
    <d v="2024-12-07T00:00:00"/>
    <x v="2"/>
    <n v="785.68"/>
    <n v="8"/>
    <n v="17"/>
    <n v="388.16"/>
    <n v="786"/>
    <n v="388.16"/>
    <n v="786"/>
    <n v="389"/>
    <n v="6285.44"/>
    <n v="652.11439999999993"/>
  </r>
  <r>
    <n v="419"/>
    <s v="Belinda Wyvill"/>
    <s v="Prod3"/>
    <x v="1"/>
    <d v="2024-12-04T00:00:00"/>
    <x v="2"/>
    <n v="323.86"/>
    <n v="1"/>
    <n v="17"/>
    <n v="28.75"/>
    <n v="324"/>
    <n v="28.75"/>
    <n v="324"/>
    <n v="29"/>
    <n v="323.86"/>
    <n v="268.80380000000002"/>
  </r>
  <r>
    <n v="420"/>
    <s v="Nonnah Screas"/>
    <s v="Prod3"/>
    <x v="2"/>
    <d v="2024-12-10T00:00:00"/>
    <x v="2"/>
    <n v="999.46"/>
    <n v="1"/>
    <n v="4"/>
    <n v="32.83"/>
    <n v="999"/>
    <n v="32.83"/>
    <n v="1000"/>
    <n v="33"/>
    <n v="999.46"/>
    <n v="959.48159999999996"/>
  </r>
  <r>
    <n v="421"/>
    <s v="Hamish Hanvey"/>
    <s v="Prod1"/>
    <x v="4"/>
    <d v="2024-12-28T00:00:00"/>
    <x v="1"/>
    <n v="494.58"/>
    <n v="6"/>
    <n v="10"/>
    <n v="481.55"/>
    <n v="495"/>
    <n v="481.55"/>
    <n v="495"/>
    <n v="482"/>
    <n v="2967.48"/>
    <n v="445.12200000000001"/>
  </r>
  <r>
    <n v="422"/>
    <s v="Martguerita Fright"/>
    <s v="Prod1"/>
    <x v="1"/>
    <d v="2024-12-02T00:00:00"/>
    <x v="2"/>
    <n v="500.96"/>
    <n v="12"/>
    <n v="16"/>
    <n v="319.57"/>
    <n v="501"/>
    <n v="319.57"/>
    <n v="501"/>
    <n v="320"/>
    <n v="6011.5199999999995"/>
    <n v="420.80639999999994"/>
  </r>
  <r>
    <n v="423"/>
    <s v="Rickert Shearsby"/>
    <s v="Prod3"/>
    <x v="3"/>
    <d v="2024-12-05T00:00:00"/>
    <x v="2"/>
    <n v="136.03"/>
    <n v="5"/>
    <n v="3"/>
    <n v="472.05"/>
    <n v="136"/>
    <n v="472.05"/>
    <n v="137"/>
    <n v="473"/>
    <n v="680.15"/>
    <n v="131.94909999999999"/>
  </r>
  <r>
    <n v="424"/>
    <s v="Ulrika Paver"/>
    <m/>
    <x v="2"/>
    <d v="2024-12-22T00:00:00"/>
    <x v="2"/>
    <n v="435.81"/>
    <n v="15"/>
    <n v="16"/>
    <n v="463.77"/>
    <n v="436"/>
    <n v="463.77"/>
    <n v="436"/>
    <n v="464"/>
    <n v="6537.15"/>
    <n v="366.0804"/>
  </r>
  <r>
    <n v="425"/>
    <s v="Maureene O'Lenechan"/>
    <m/>
    <x v="5"/>
    <d v="2024-12-12T00:00:00"/>
    <x v="2"/>
    <n v="175.77"/>
    <n v="7"/>
    <n v="2"/>
    <n v="376.58"/>
    <n v="176"/>
    <n v="376.58"/>
    <n v="176"/>
    <n v="377"/>
    <n v="1230.3900000000001"/>
    <n v="172.25460000000001"/>
  </r>
  <r>
    <n v="426"/>
    <s v="Tremain Raggatt"/>
    <s v="Prod5"/>
    <x v="2"/>
    <d v="2025-01-18T00:00:00"/>
    <x v="2"/>
    <n v="847.89"/>
    <n v="15"/>
    <n v="9"/>
    <n v="99.29"/>
    <n v="848"/>
    <n v="99.29"/>
    <n v="848"/>
    <n v="100"/>
    <n v="12718.35"/>
    <n v="771.57990000000007"/>
  </r>
  <r>
    <n v="427"/>
    <s v="Rowland Ackery"/>
    <s v="Prod1"/>
    <x v="2"/>
    <d v="2024-12-20T00:00:00"/>
    <x v="2"/>
    <n v="206"/>
    <n v="11"/>
    <n v="5"/>
    <n v="461.98"/>
    <n v="206"/>
    <n v="461.98"/>
    <n v="206"/>
    <n v="462"/>
    <n v="2266"/>
    <n v="195.7"/>
  </r>
  <r>
    <n v="428"/>
    <s v="Micki Stoll"/>
    <s v="Prod4"/>
    <x v="3"/>
    <d v="2024-12-08T00:00:00"/>
    <x v="0"/>
    <n v="805.02"/>
    <n v="14"/>
    <n v="13"/>
    <n v="123.9"/>
    <n v="805"/>
    <n v="123.9"/>
    <n v="806"/>
    <n v="124"/>
    <n v="11270.279999999999"/>
    <n v="700.36739999999998"/>
  </r>
  <r>
    <n v="429"/>
    <s v="Aline Banford"/>
    <s v="Prod2"/>
    <x v="0"/>
    <d v="2024-12-08T00:00:00"/>
    <x v="0"/>
    <n v="716.94"/>
    <n v="12"/>
    <n v="0"/>
    <n v="72.41"/>
    <n v="717"/>
    <n v="72.41"/>
    <n v="717"/>
    <n v="73"/>
    <n v="8603.2800000000007"/>
    <n v="716.94"/>
  </r>
  <r>
    <n v="430"/>
    <s v="Aldus Dunkerly"/>
    <s v="Prod1"/>
    <x v="0"/>
    <d v="2024-12-15T00:00:00"/>
    <x v="2"/>
    <n v="323.43"/>
    <n v="7"/>
    <n v="1"/>
    <n v="457.2"/>
    <n v="323"/>
    <n v="457.2"/>
    <n v="324"/>
    <n v="458"/>
    <n v="2264.0100000000002"/>
    <n v="320.19569999999999"/>
  </r>
  <r>
    <n v="431"/>
    <s v="Jewel Bumpass"/>
    <s v="Prod3"/>
    <x v="5"/>
    <d v="2024-12-21T00:00:00"/>
    <x v="0"/>
    <n v="579.77"/>
    <n v="11"/>
    <n v="10"/>
    <n v="135.63"/>
    <n v="580"/>
    <n v="135.63"/>
    <n v="580"/>
    <n v="136"/>
    <n v="6377.4699999999993"/>
    <n v="521.79300000000001"/>
  </r>
  <r>
    <n v="432"/>
    <s v="Nady Thomen"/>
    <m/>
    <x v="3"/>
    <d v="2025-01-06T00:00:00"/>
    <x v="4"/>
    <n v="369.81"/>
    <n v="2"/>
    <n v="15"/>
    <n v="487.49"/>
    <n v="370"/>
    <n v="487.49"/>
    <n v="370"/>
    <n v="488"/>
    <n v="739.62"/>
    <n v="314.33850000000001"/>
  </r>
  <r>
    <n v="433"/>
    <s v="Maxwell Stenner"/>
    <s v="Prod3"/>
    <x v="4"/>
    <d v="2024-12-30T00:00:00"/>
    <x v="2"/>
    <n v="924.93"/>
    <n v="9"/>
    <n v="17"/>
    <n v="315.42"/>
    <n v="925"/>
    <n v="315.42"/>
    <n v="925"/>
    <n v="316"/>
    <n v="8324.369999999999"/>
    <n v="767.69189999999992"/>
  </r>
  <r>
    <n v="434"/>
    <s v="Ebenezer Fenning"/>
    <m/>
    <x v="4"/>
    <d v="2025-01-02T00:00:00"/>
    <x v="0"/>
    <n v="111.15"/>
    <n v="14"/>
    <n v="4"/>
    <n v="175.5"/>
    <n v="111"/>
    <n v="175.5"/>
    <n v="112"/>
    <n v="176"/>
    <n v="1556.1000000000001"/>
    <n v="106.70400000000001"/>
  </r>
  <r>
    <n v="435"/>
    <s v="Halli Brangan"/>
    <s v="Prod4"/>
    <x v="1"/>
    <d v="2024-12-26T00:00:00"/>
    <x v="2"/>
    <n v="667.69"/>
    <n v="6"/>
    <n v="16"/>
    <n v="212.9"/>
    <n v="668"/>
    <n v="212.9"/>
    <n v="668"/>
    <n v="213"/>
    <n v="4006.1400000000003"/>
    <n v="560.8596"/>
  </r>
  <r>
    <n v="436"/>
    <s v="Abbie Fibbitts"/>
    <m/>
    <x v="4"/>
    <d v="2024-12-09T00:00:00"/>
    <x v="2"/>
    <n v="476.66"/>
    <n v="2"/>
    <n v="8"/>
    <n v="201.02"/>
    <n v="477"/>
    <n v="201.02"/>
    <n v="477"/>
    <n v="202"/>
    <n v="953.32"/>
    <n v="438.52720000000005"/>
  </r>
  <r>
    <n v="437"/>
    <s v="Delphinia Loddon"/>
    <s v="Prod5"/>
    <x v="5"/>
    <d v="2025-01-15T00:00:00"/>
    <x v="0"/>
    <n v="896.48"/>
    <n v="14"/>
    <n v="1"/>
    <n v="292.92"/>
    <n v="896"/>
    <n v="292.92"/>
    <n v="897"/>
    <n v="293"/>
    <n v="12550.720000000001"/>
    <n v="887.51520000000005"/>
  </r>
  <r>
    <n v="438"/>
    <s v="Savina Pinchen"/>
    <s v="Prod1"/>
    <x v="2"/>
    <d v="2025-01-05T00:00:00"/>
    <x v="2"/>
    <n v="702.9"/>
    <n v="1"/>
    <n v="19"/>
    <n v="253.64"/>
    <n v="703"/>
    <n v="253.64"/>
    <n v="703"/>
    <n v="254"/>
    <n v="702.9"/>
    <n v="569.34900000000005"/>
  </r>
  <r>
    <n v="439"/>
    <s v="Court Duckering"/>
    <m/>
    <x v="5"/>
    <d v="2025-01-09T00:00:00"/>
    <x v="3"/>
    <n v="27.35"/>
    <n v="7"/>
    <n v="13"/>
    <n v="53.85"/>
    <n v="27"/>
    <n v="53.85"/>
    <n v="28"/>
    <n v="54"/>
    <n v="191.45000000000002"/>
    <n v="23.794500000000003"/>
  </r>
  <r>
    <n v="440"/>
    <s v="Verine Hodgen"/>
    <s v="Prod3"/>
    <x v="4"/>
    <d v="2024-12-29T00:00:00"/>
    <x v="2"/>
    <n v="106.76"/>
    <n v="2"/>
    <n v="12"/>
    <n v="298.36"/>
    <n v="107"/>
    <n v="298.36"/>
    <n v="107"/>
    <n v="299"/>
    <n v="213.52"/>
    <n v="93.948800000000006"/>
  </r>
  <r>
    <n v="441"/>
    <s v="Maire Mochan"/>
    <s v="Prod4"/>
    <x v="3"/>
    <d v="2025-01-09T00:00:00"/>
    <x v="2"/>
    <n v="118.37"/>
    <n v="1"/>
    <n v="19"/>
    <n v="175.7"/>
    <n v="118"/>
    <n v="175.7"/>
    <n v="119"/>
    <n v="176"/>
    <n v="118.37"/>
    <n v="95.879700000000014"/>
  </r>
  <r>
    <n v="442"/>
    <s v="Lilas Neave"/>
    <m/>
    <x v="3"/>
    <d v="2025-01-16T00:00:00"/>
    <x v="2"/>
    <n v="554.39"/>
    <n v="1"/>
    <n v="0"/>
    <n v="438.02"/>
    <n v="554"/>
    <n v="438.02"/>
    <n v="555"/>
    <n v="439"/>
    <n v="554.39"/>
    <n v="554.39"/>
  </r>
  <r>
    <n v="443"/>
    <s v="Damiano Asmus"/>
    <s v="Prod1"/>
    <x v="0"/>
    <d v="2025-01-14T00:00:00"/>
    <x v="2"/>
    <n v="458.26"/>
    <n v="4"/>
    <n v="16"/>
    <n v="245.64"/>
    <n v="458"/>
    <n v="245.64"/>
    <n v="459"/>
    <n v="246"/>
    <n v="1833.04"/>
    <n v="384.9384"/>
  </r>
  <r>
    <n v="444"/>
    <s v="Carlyn Scamerden"/>
    <s v="Prod1"/>
    <x v="3"/>
    <d v="2024-12-15T00:00:00"/>
    <x v="2"/>
    <n v="47.12"/>
    <n v="10"/>
    <n v="3"/>
    <n v="363.1"/>
    <n v="47"/>
    <n v="363.1"/>
    <n v="48"/>
    <n v="364"/>
    <n v="471.2"/>
    <n v="45.706399999999995"/>
  </r>
  <r>
    <n v="445"/>
    <s v="Aura Golborne"/>
    <s v="Prod2"/>
    <x v="0"/>
    <d v="2024-12-12T00:00:00"/>
    <x v="2"/>
    <n v="773.78"/>
    <n v="6"/>
    <n v="2"/>
    <n v="83.9"/>
    <n v="774"/>
    <n v="83.9"/>
    <n v="774"/>
    <n v="84"/>
    <n v="4642.68"/>
    <n v="758.30439999999999"/>
  </r>
  <r>
    <n v="446"/>
    <s v="Padraic Mudle"/>
    <s v="Prod1"/>
    <x v="3"/>
    <d v="2024-12-08T00:00:00"/>
    <x v="2"/>
    <n v="629.45000000000005"/>
    <n v="7"/>
    <n v="4"/>
    <n v="402.5"/>
    <n v="629"/>
    <n v="402.5"/>
    <n v="630"/>
    <n v="403"/>
    <n v="4406.1500000000005"/>
    <n v="604.27200000000005"/>
  </r>
  <r>
    <n v="447"/>
    <s v="Mildrid Lantoph"/>
    <s v="Prod5"/>
    <x v="1"/>
    <d v="2025-01-07T00:00:00"/>
    <x v="3"/>
    <n v="119.3"/>
    <n v="10"/>
    <n v="2"/>
    <n v="309.8"/>
    <n v="119"/>
    <n v="309.8"/>
    <n v="120"/>
    <n v="310"/>
    <n v="1193"/>
    <n v="116.914"/>
  </r>
  <r>
    <n v="448"/>
    <s v="Marylynne Bilsford"/>
    <m/>
    <x v="0"/>
    <d v="2024-12-09T00:00:00"/>
    <x v="2"/>
    <n v="817.3"/>
    <n v="6"/>
    <n v="3"/>
    <n v="155.16999999999999"/>
    <n v="817"/>
    <n v="155.16999999999999"/>
    <n v="818"/>
    <n v="156"/>
    <n v="4903.7999999999993"/>
    <n v="792.78099999999995"/>
  </r>
  <r>
    <n v="449"/>
    <s v="Ingaborg Physick"/>
    <s v="Prod3"/>
    <x v="3"/>
    <d v="2024-12-26T00:00:00"/>
    <x v="2"/>
    <n v="810.13"/>
    <n v="12"/>
    <n v="13"/>
    <n v="178.66"/>
    <n v="810"/>
    <n v="178.66"/>
    <n v="811"/>
    <n v="179"/>
    <n v="9721.56"/>
    <n v="704.81309999999996"/>
  </r>
  <r>
    <n v="450"/>
    <s v="Laurel Fehner"/>
    <s v="Prod5"/>
    <x v="0"/>
    <d v="2025-01-15T00:00:00"/>
    <x v="1"/>
    <n v="464.38"/>
    <n v="12"/>
    <n v="16"/>
    <n v="144.96"/>
    <n v="464"/>
    <n v="144.96"/>
    <n v="465"/>
    <n v="145"/>
    <n v="5572.5599999999995"/>
    <n v="390.07919999999996"/>
  </r>
  <r>
    <n v="451"/>
    <s v="Laryssa Brackpool"/>
    <s v="Prod3"/>
    <x v="2"/>
    <d v="2025-01-15T00:00:00"/>
    <x v="1"/>
    <n v="558.09"/>
    <n v="13"/>
    <n v="9"/>
    <n v="373.21"/>
    <n v="558"/>
    <n v="373.21"/>
    <n v="559"/>
    <n v="374"/>
    <n v="7255.17"/>
    <n v="507.86190000000005"/>
  </r>
  <r>
    <n v="452"/>
    <s v="Denney Shovlin"/>
    <s v="Prod4"/>
    <x v="1"/>
    <d v="2025-01-10T00:00:00"/>
    <x v="2"/>
    <n v="700.6"/>
    <n v="11"/>
    <n v="0"/>
    <n v="302.56"/>
    <n v="701"/>
    <n v="302.56"/>
    <n v="701"/>
    <n v="303"/>
    <n v="7706.6"/>
    <n v="700.6"/>
  </r>
  <r>
    <n v="453"/>
    <s v="Ofelia Eubank"/>
    <s v="Prod3"/>
    <x v="0"/>
    <d v="2024-12-19T00:00:00"/>
    <x v="2"/>
    <n v="187"/>
    <n v="12"/>
    <n v="9"/>
    <n v="125.85"/>
    <n v="187"/>
    <n v="125.85"/>
    <n v="187"/>
    <n v="126"/>
    <n v="2244"/>
    <n v="170.17000000000002"/>
  </r>
  <r>
    <n v="454"/>
    <s v="Lazar Hunnawill"/>
    <s v="Prod5"/>
    <x v="1"/>
    <d v="2025-01-05T00:00:00"/>
    <x v="2"/>
    <n v="503.75"/>
    <n v="13"/>
    <n v="16"/>
    <n v="281.16000000000003"/>
    <n v="504"/>
    <n v="281.16000000000003"/>
    <n v="504"/>
    <n v="282"/>
    <n v="6548.75"/>
    <n v="423.15"/>
  </r>
  <r>
    <n v="455"/>
    <s v="Christiana Tabbernor"/>
    <s v="Prod1"/>
    <x v="1"/>
    <d v="2024-12-03T00:00:00"/>
    <x v="2"/>
    <n v="246.76"/>
    <n v="1"/>
    <n v="17"/>
    <n v="205.7"/>
    <n v="247"/>
    <n v="205.7"/>
    <n v="247"/>
    <n v="206"/>
    <n v="246.76"/>
    <n v="204.81079999999997"/>
  </r>
  <r>
    <n v="456"/>
    <s v="Maryl Hollyar"/>
    <s v="Prod2"/>
    <x v="1"/>
    <d v="2024-12-21T00:00:00"/>
    <x v="2"/>
    <n v="210.42"/>
    <n v="13"/>
    <n v="19"/>
    <n v="272.7"/>
    <n v="210"/>
    <n v="272.7"/>
    <n v="211"/>
    <n v="273"/>
    <n v="2735.46"/>
    <n v="170.4402"/>
  </r>
  <r>
    <n v="457"/>
    <s v="Torey Meechan"/>
    <s v="Prod3"/>
    <x v="3"/>
    <d v="2024-12-19T00:00:00"/>
    <x v="2"/>
    <n v="836.36"/>
    <n v="8"/>
    <n v="14"/>
    <n v="227.02"/>
    <n v="836"/>
    <n v="227.02"/>
    <n v="837"/>
    <n v="228"/>
    <n v="6690.88"/>
    <n v="719.26959999999997"/>
  </r>
  <r>
    <n v="458"/>
    <s v="Sophey Livingston"/>
    <s v="Prod4"/>
    <x v="2"/>
    <d v="2025-01-03T00:00:00"/>
    <x v="4"/>
    <n v="82.34"/>
    <n v="8"/>
    <n v="11"/>
    <n v="422.29"/>
    <n v="82"/>
    <n v="422.29"/>
    <n v="83"/>
    <n v="423"/>
    <n v="658.72"/>
    <n v="73.282600000000002"/>
  </r>
  <r>
    <n v="459"/>
    <s v="Cleavland Maso"/>
    <m/>
    <x v="0"/>
    <d v="2025-01-05T00:00:00"/>
    <x v="2"/>
    <n v="914.15"/>
    <n v="10"/>
    <n v="7"/>
    <n v="440.12"/>
    <n v="914"/>
    <n v="440.12"/>
    <n v="915"/>
    <n v="441"/>
    <n v="9141.5"/>
    <n v="850.15949999999987"/>
  </r>
  <r>
    <n v="460"/>
    <s v="Tiphany Esche"/>
    <s v="Prod4"/>
    <x v="3"/>
    <d v="2025-01-15T00:00:00"/>
    <x v="2"/>
    <n v="523.92999999999995"/>
    <n v="4"/>
    <n v="9"/>
    <n v="63.35"/>
    <n v="524"/>
    <n v="63.35"/>
    <n v="524"/>
    <n v="64"/>
    <n v="2095.7199999999998"/>
    <n v="476.77629999999999"/>
  </r>
  <r>
    <n v="461"/>
    <s v="Simonne Phillot"/>
    <s v="Prod5"/>
    <x v="4"/>
    <d v="2024-12-31T00:00:00"/>
    <x v="0"/>
    <n v="455.23"/>
    <n v="8"/>
    <n v="2"/>
    <n v="446.64"/>
    <n v="455"/>
    <n v="446.64"/>
    <n v="456"/>
    <n v="447"/>
    <n v="3641.84"/>
    <n v="446.12540000000001"/>
  </r>
  <r>
    <n v="462"/>
    <s v="Joachim Benez"/>
    <s v="Prod4"/>
    <x v="0"/>
    <d v="2025-01-09T00:00:00"/>
    <x v="2"/>
    <n v="579.61"/>
    <n v="6"/>
    <n v="17"/>
    <n v="460.22"/>
    <n v="580"/>
    <n v="460.22"/>
    <n v="580"/>
    <n v="461"/>
    <n v="3477.66"/>
    <n v="481.0763"/>
  </r>
  <r>
    <n v="463"/>
    <s v="Leanor Stodit"/>
    <m/>
    <x v="3"/>
    <d v="2024-12-12T00:00:00"/>
    <x v="2"/>
    <n v="660.51"/>
    <n v="6"/>
    <n v="18"/>
    <n v="173.73"/>
    <n v="661"/>
    <n v="173.73"/>
    <n v="661"/>
    <n v="174"/>
    <n v="3963.06"/>
    <n v="541.6182"/>
  </r>
  <r>
    <n v="464"/>
    <s v="Lenore Folan"/>
    <s v="Prod2"/>
    <x v="1"/>
    <d v="2025-01-15T00:00:00"/>
    <x v="2"/>
    <n v="310.95"/>
    <n v="2"/>
    <n v="11"/>
    <n v="464.71"/>
    <n v="311"/>
    <n v="464.71"/>
    <n v="311"/>
    <n v="465"/>
    <n v="621.9"/>
    <n v="276.74549999999999"/>
  </r>
  <r>
    <n v="465"/>
    <s v="Taddeo Lahrs"/>
    <s v="Prod1"/>
    <x v="2"/>
    <d v="2025-01-13T00:00:00"/>
    <x v="2"/>
    <n v="603.47"/>
    <n v="7"/>
    <n v="14"/>
    <n v="354.58"/>
    <n v="603"/>
    <n v="354.58"/>
    <n v="604"/>
    <n v="355"/>
    <n v="4224.29"/>
    <n v="518.98419999999999"/>
  </r>
  <r>
    <n v="466"/>
    <s v="Harwilll Steanyng"/>
    <s v="Prod2"/>
    <x v="1"/>
    <d v="2025-01-01T00:00:00"/>
    <x v="2"/>
    <n v="300.64999999999998"/>
    <n v="10"/>
    <n v="6"/>
    <n v="157.43"/>
    <n v="301"/>
    <n v="157.43"/>
    <n v="301"/>
    <n v="158"/>
    <n v="3006.5"/>
    <n v="282.61099999999999"/>
  </r>
  <r>
    <n v="467"/>
    <s v="Stella Cruce"/>
    <s v="Prod4"/>
    <x v="3"/>
    <d v="2024-12-05T00:00:00"/>
    <x v="2"/>
    <n v="416.57"/>
    <n v="10"/>
    <n v="19"/>
    <n v="210.2"/>
    <n v="417"/>
    <n v="210.2"/>
    <n v="417"/>
    <n v="211"/>
    <n v="4165.7"/>
    <n v="337.42170000000004"/>
  </r>
  <r>
    <n v="468"/>
    <s v="Florentia Burhouse"/>
    <s v="Prod2"/>
    <x v="4"/>
    <d v="2024-12-09T00:00:00"/>
    <x v="2"/>
    <n v="936.05"/>
    <n v="7"/>
    <n v="7"/>
    <n v="273.39999999999998"/>
    <n v="936"/>
    <n v="273.39999999999998"/>
    <n v="937"/>
    <n v="274"/>
    <n v="6552.3499999999995"/>
    <n v="870.52649999999994"/>
  </r>
  <r>
    <n v="469"/>
    <s v="Cletus Longrigg"/>
    <s v="Prod5"/>
    <x v="1"/>
    <d v="2024-12-09T00:00:00"/>
    <x v="2"/>
    <n v="104.7"/>
    <n v="5"/>
    <n v="17"/>
    <n v="225.08"/>
    <n v="105"/>
    <n v="225.08"/>
    <n v="105"/>
    <n v="226"/>
    <n v="523.5"/>
    <n v="86.900999999999996"/>
  </r>
  <r>
    <n v="470"/>
    <s v="Siana Kornilov"/>
    <s v="Prod1"/>
    <x v="5"/>
    <d v="2024-12-24T00:00:00"/>
    <x v="4"/>
    <n v="412.15"/>
    <n v="14"/>
    <n v="14"/>
    <n v="414.33"/>
    <n v="412"/>
    <n v="414.33"/>
    <n v="413"/>
    <n v="415"/>
    <n v="5770.0999999999995"/>
    <n v="354.44899999999996"/>
  </r>
  <r>
    <n v="471"/>
    <s v="Hanna Waleran"/>
    <s v="Prod5"/>
    <x v="2"/>
    <d v="2024-12-29T00:00:00"/>
    <x v="2"/>
    <n v="483.4"/>
    <n v="10"/>
    <n v="16"/>
    <n v="316.56"/>
    <n v="483"/>
    <n v="316.56"/>
    <n v="484"/>
    <n v="317"/>
    <n v="4834"/>
    <n v="406.05599999999998"/>
  </r>
  <r>
    <n v="472"/>
    <s v="Carie Stoggles"/>
    <s v="Prod3"/>
    <x v="1"/>
    <d v="2024-12-15T00:00:00"/>
    <x v="2"/>
    <n v="851.51"/>
    <n v="8"/>
    <n v="2"/>
    <n v="460.35"/>
    <n v="852"/>
    <n v="460.35"/>
    <n v="852"/>
    <n v="461"/>
    <n v="6812.08"/>
    <n v="834.47979999999995"/>
  </r>
  <r>
    <n v="473"/>
    <s v="Karlan Bilton"/>
    <s v="Prod4"/>
    <x v="5"/>
    <d v="2025-01-03T00:00:00"/>
    <x v="2"/>
    <n v="742.47"/>
    <n v="8"/>
    <n v="0"/>
    <n v="282.36"/>
    <n v="742"/>
    <n v="282.36"/>
    <n v="743"/>
    <n v="283"/>
    <n v="5939.76"/>
    <n v="742.47"/>
  </r>
  <r>
    <n v="474"/>
    <s v="Mareah Close"/>
    <s v="Prod4"/>
    <x v="4"/>
    <d v="2025-01-04T00:00:00"/>
    <x v="2"/>
    <n v="557.34"/>
    <n v="10"/>
    <n v="7"/>
    <n v="398"/>
    <n v="557"/>
    <n v="398"/>
    <n v="558"/>
    <n v="398"/>
    <n v="5573.4000000000005"/>
    <n v="518.32619999999997"/>
  </r>
  <r>
    <n v="475"/>
    <s v="Elmer Myhan"/>
    <s v="Prod2"/>
    <x v="0"/>
    <d v="2025-01-01T00:00:00"/>
    <x v="0"/>
    <n v="17.71"/>
    <n v="10"/>
    <n v="0"/>
    <n v="337.86"/>
    <n v="18"/>
    <n v="337.86"/>
    <n v="18"/>
    <n v="338"/>
    <n v="177.10000000000002"/>
    <n v="17.71"/>
  </r>
  <r>
    <n v="476"/>
    <s v="Kelila Scimonelli"/>
    <m/>
    <x v="3"/>
    <d v="2025-01-12T00:00:00"/>
    <x v="2"/>
    <n v="422.32"/>
    <n v="12"/>
    <n v="1"/>
    <n v="245.81"/>
    <n v="422"/>
    <n v="245.81"/>
    <n v="423"/>
    <n v="246"/>
    <n v="5067.84"/>
    <n v="418.09679999999997"/>
  </r>
  <r>
    <n v="477"/>
    <s v="Lodovico Coldbathe"/>
    <s v="Prod5"/>
    <x v="1"/>
    <d v="2024-12-13T00:00:00"/>
    <x v="2"/>
    <n v="980.79"/>
    <n v="12"/>
    <n v="11"/>
    <n v="119.88"/>
    <n v="981"/>
    <n v="119.88"/>
    <n v="981"/>
    <n v="120"/>
    <n v="11769.48"/>
    <n v="872.90309999999999"/>
  </r>
  <r>
    <n v="478"/>
    <s v="Nomi Westcot"/>
    <m/>
    <x v="3"/>
    <d v="2024-12-27T00:00:00"/>
    <x v="2"/>
    <n v="193.48"/>
    <n v="12"/>
    <n v="19"/>
    <n v="427.36"/>
    <n v="193"/>
    <n v="427.36"/>
    <n v="194"/>
    <n v="428"/>
    <n v="2321.7599999999998"/>
    <n v="156.71880000000002"/>
  </r>
  <r>
    <n v="479"/>
    <s v="Alisha Ottewill"/>
    <m/>
    <x v="2"/>
    <d v="2024-12-19T00:00:00"/>
    <x v="2"/>
    <n v="617.79"/>
    <n v="3"/>
    <n v="13"/>
    <n v="249.33"/>
    <n v="618"/>
    <n v="249.33"/>
    <n v="618"/>
    <n v="250"/>
    <n v="1853.37"/>
    <n v="537.47730000000001"/>
  </r>
  <r>
    <n v="480"/>
    <s v="Ajay Glynn"/>
    <s v="Prod3"/>
    <x v="4"/>
    <d v="2024-12-04T00:00:00"/>
    <x v="2"/>
    <n v="729.28"/>
    <n v="1"/>
    <n v="12"/>
    <n v="488.98"/>
    <n v="729"/>
    <n v="488.98"/>
    <n v="730"/>
    <n v="489"/>
    <n v="729.28"/>
    <n v="641.76639999999998"/>
  </r>
  <r>
    <n v="481"/>
    <s v="Daryl Bricksey"/>
    <s v="Prod4"/>
    <x v="4"/>
    <d v="2024-12-24T00:00:00"/>
    <x v="2"/>
    <n v="761.36"/>
    <n v="14"/>
    <n v="20"/>
    <n v="462.21"/>
    <n v="761"/>
    <n v="462.21"/>
    <n v="762"/>
    <n v="463"/>
    <n v="10659.04"/>
    <n v="609.08800000000008"/>
  </r>
  <r>
    <n v="482"/>
    <s v="Giselle Lotwich"/>
    <s v="Prod3"/>
    <x v="5"/>
    <d v="2024-12-19T00:00:00"/>
    <x v="2"/>
    <n v="708.7"/>
    <n v="2"/>
    <n v="6"/>
    <n v="11.21"/>
    <n v="709"/>
    <n v="11.21"/>
    <n v="709"/>
    <n v="12"/>
    <n v="1417.4"/>
    <n v="666.178"/>
  </r>
  <r>
    <n v="483"/>
    <s v="Dilan Theuss"/>
    <s v="Prod3"/>
    <x v="3"/>
    <d v="2025-01-07T00:00:00"/>
    <x v="2"/>
    <n v="587.71"/>
    <n v="15"/>
    <n v="13"/>
    <n v="170.47"/>
    <n v="588"/>
    <n v="170.47"/>
    <n v="588"/>
    <n v="171"/>
    <n v="8815.6500000000015"/>
    <n v="511.30770000000001"/>
  </r>
  <r>
    <n v="484"/>
    <s v="Atalanta Hulle"/>
    <s v="Prod1"/>
    <x v="0"/>
    <d v="2025-01-10T00:00:00"/>
    <x v="2"/>
    <n v="289.61"/>
    <n v="6"/>
    <n v="17"/>
    <n v="119.77"/>
    <n v="290"/>
    <n v="119.77"/>
    <n v="290"/>
    <n v="120"/>
    <n v="1737.66"/>
    <n v="240.37629999999999"/>
  </r>
  <r>
    <n v="485"/>
    <s v="Cherice Camilleri"/>
    <m/>
    <x v="2"/>
    <d v="2025-01-03T00:00:00"/>
    <x v="2"/>
    <n v="459.37"/>
    <n v="5"/>
    <n v="11"/>
    <n v="294.83999999999997"/>
    <n v="459"/>
    <n v="294.83999999999997"/>
    <n v="460"/>
    <n v="295"/>
    <n v="2296.85"/>
    <n v="408.83930000000004"/>
  </r>
  <r>
    <n v="486"/>
    <s v="Krissy Barford"/>
    <s v="Prod1"/>
    <x v="1"/>
    <d v="2025-01-04T00:00:00"/>
    <x v="2"/>
    <n v="736.95"/>
    <n v="11"/>
    <n v="6"/>
    <n v="100.56"/>
    <n v="737"/>
    <n v="100.56"/>
    <n v="737"/>
    <n v="101"/>
    <n v="8106.4500000000007"/>
    <n v="692.73299999999995"/>
  </r>
  <r>
    <n v="487"/>
    <s v="Maurits Parnaby"/>
    <s v="Prod2"/>
    <x v="3"/>
    <d v="2024-12-01T00:00:00"/>
    <x v="2"/>
    <n v="388.3"/>
    <n v="13"/>
    <n v="0"/>
    <n v="91.96"/>
    <n v="388"/>
    <n v="91.96"/>
    <n v="389"/>
    <n v="92"/>
    <n v="5047.9000000000005"/>
    <n v="388.3"/>
  </r>
  <r>
    <n v="488"/>
    <s v="Finlay Dymick"/>
    <s v="Prod4"/>
    <x v="2"/>
    <d v="2024-12-15T00:00:00"/>
    <x v="0"/>
    <n v="160.15"/>
    <n v="5"/>
    <n v="7"/>
    <n v="282.83"/>
    <n v="160"/>
    <n v="282.83"/>
    <n v="161"/>
    <n v="283"/>
    <n v="800.75"/>
    <n v="148.93949999999998"/>
  </r>
  <r>
    <n v="489"/>
    <s v="Josepha Wayman"/>
    <s v="Prod4"/>
    <x v="3"/>
    <d v="2025-01-12T00:00:00"/>
    <x v="2"/>
    <n v="891.03"/>
    <n v="8"/>
    <n v="20"/>
    <n v="386.72"/>
    <n v="891"/>
    <n v="386.72"/>
    <n v="892"/>
    <n v="387"/>
    <n v="7128.24"/>
    <n v="712.82400000000007"/>
  </r>
  <r>
    <n v="490"/>
    <s v="Colas Browne"/>
    <s v="Prod1"/>
    <x v="1"/>
    <d v="2024-12-05T00:00:00"/>
    <x v="2"/>
    <n v="543.32000000000005"/>
    <n v="3"/>
    <n v="5"/>
    <n v="396.37"/>
    <n v="543"/>
    <n v="396.37"/>
    <n v="544"/>
    <n v="397"/>
    <n v="1629.96"/>
    <n v="516.154"/>
  </r>
  <r>
    <n v="491"/>
    <s v="Ellsworth Drowsfield"/>
    <m/>
    <x v="3"/>
    <d v="2024-12-27T00:00:00"/>
    <x v="2"/>
    <n v="551.09"/>
    <n v="8"/>
    <n v="0"/>
    <n v="6.95"/>
    <n v="551"/>
    <n v="6.95"/>
    <n v="552"/>
    <n v="7"/>
    <n v="4408.72"/>
    <n v="551.09"/>
  </r>
  <r>
    <n v="492"/>
    <s v="Madelon Buckberry"/>
    <m/>
    <x v="0"/>
    <d v="2024-12-04T00:00:00"/>
    <x v="2"/>
    <n v="268.56"/>
    <n v="6"/>
    <n v="1"/>
    <n v="20.32"/>
    <n v="269"/>
    <n v="20.32"/>
    <n v="269"/>
    <n v="21"/>
    <n v="1611.3600000000001"/>
    <n v="265.87439999999998"/>
  </r>
  <r>
    <n v="493"/>
    <s v="Rachele Misken"/>
    <s v="Prod3"/>
    <x v="1"/>
    <d v="2024-12-04T00:00:00"/>
    <x v="2"/>
    <n v="903.48"/>
    <n v="5"/>
    <n v="13"/>
    <n v="102.75"/>
    <n v="903"/>
    <n v="102.75"/>
    <n v="904"/>
    <n v="103"/>
    <n v="4517.3999999999996"/>
    <n v="786.02760000000001"/>
  </r>
  <r>
    <n v="494"/>
    <s v="Carson Hynes"/>
    <s v="Prod1"/>
    <x v="5"/>
    <d v="2024-12-09T00:00:00"/>
    <x v="0"/>
    <n v="35.549999999999997"/>
    <n v="4"/>
    <n v="16"/>
    <n v="369.08"/>
    <n v="36"/>
    <n v="369.08"/>
    <n v="36"/>
    <n v="370"/>
    <n v="142.19999999999999"/>
    <n v="29.861999999999995"/>
  </r>
  <r>
    <n v="495"/>
    <s v="Parrnell Maggorini"/>
    <s v="Prod2"/>
    <x v="2"/>
    <d v="2025-01-09T00:00:00"/>
    <x v="2"/>
    <n v="978.41"/>
    <n v="2"/>
    <n v="2"/>
    <n v="255.13"/>
    <n v="978"/>
    <n v="255.13"/>
    <n v="979"/>
    <n v="256"/>
    <n v="1956.82"/>
    <n v="958.84179999999992"/>
  </r>
  <r>
    <n v="496"/>
    <s v="Jeannie Feast"/>
    <s v="Prod5"/>
    <x v="3"/>
    <d v="2024-12-14T00:00:00"/>
    <x v="2"/>
    <n v="496.44"/>
    <n v="1"/>
    <n v="0"/>
    <n v="327.81"/>
    <n v="496"/>
    <n v="327.81"/>
    <n v="497"/>
    <n v="328"/>
    <n v="496.44"/>
    <n v="496.44"/>
  </r>
  <r>
    <n v="497"/>
    <s v="Celene Kardos-Stowe"/>
    <s v="Prod4"/>
    <x v="3"/>
    <d v="2025-01-13T00:00:00"/>
    <x v="0"/>
    <n v="203.85"/>
    <n v="8"/>
    <n v="2"/>
    <n v="476.48"/>
    <n v="204"/>
    <n v="476.48"/>
    <n v="204"/>
    <n v="477"/>
    <n v="1630.8"/>
    <n v="199.773"/>
  </r>
  <r>
    <n v="498"/>
    <s v="Eliot Caddies"/>
    <s v="Prod5"/>
    <x v="4"/>
    <d v="2024-12-01T00:00:00"/>
    <x v="1"/>
    <n v="919.07"/>
    <n v="14"/>
    <n v="18"/>
    <n v="93.17"/>
    <n v="919"/>
    <n v="93.17"/>
    <n v="920"/>
    <n v="94"/>
    <n v="12866.980000000001"/>
    <n v="753.63740000000007"/>
  </r>
  <r>
    <n v="499"/>
    <s v="Whitby Ivery"/>
    <s v="Prod2"/>
    <x v="3"/>
    <d v="2024-12-17T00:00:00"/>
    <x v="2"/>
    <n v="650.47"/>
    <n v="8"/>
    <n v="20"/>
    <n v="416.95"/>
    <n v="650"/>
    <n v="416.95"/>
    <n v="651"/>
    <n v="417"/>
    <n v="5203.76"/>
    <n v="520.37600000000009"/>
  </r>
  <r>
    <n v="500"/>
    <s v="Delcine Mynard"/>
    <s v="Prod1"/>
    <x v="1"/>
    <d v="2024-12-25T00:00:00"/>
    <x v="2"/>
    <n v="359.46"/>
    <n v="4"/>
    <n v="13"/>
    <n v="174.16"/>
    <n v="359"/>
    <n v="174.16"/>
    <n v="360"/>
    <n v="175"/>
    <n v="1437.84"/>
    <n v="312.73019999999997"/>
  </r>
  <r>
    <n v="501"/>
    <s v="Donn Flemmich"/>
    <m/>
    <x v="3"/>
    <d v="2024-12-26T00:00:00"/>
    <x v="2"/>
    <n v="591.21"/>
    <n v="13"/>
    <n v="17"/>
    <n v="340.35"/>
    <n v="591"/>
    <n v="340.35"/>
    <n v="592"/>
    <n v="341"/>
    <n v="7685.7300000000005"/>
    <n v="490.70429999999999"/>
  </r>
  <r>
    <n v="502"/>
    <s v="Adara Lanmeid"/>
    <m/>
    <x v="1"/>
    <d v="2025-01-12T00:00:00"/>
    <x v="2"/>
    <n v="556.01"/>
    <n v="12"/>
    <n v="15"/>
    <n v="145.25"/>
    <n v="556"/>
    <n v="145.25"/>
    <n v="557"/>
    <n v="146"/>
    <n v="6672.12"/>
    <n v="472.60849999999999"/>
  </r>
  <r>
    <n v="503"/>
    <s v="Ulberto Thomazet"/>
    <m/>
    <x v="4"/>
    <d v="2025-01-19T00:00:00"/>
    <x v="2"/>
    <n v="420.4"/>
    <n v="11"/>
    <n v="19"/>
    <n v="237.04"/>
    <n v="420"/>
    <n v="237.04"/>
    <n v="421"/>
    <n v="238"/>
    <n v="4624.3999999999996"/>
    <n v="340.524"/>
  </r>
  <r>
    <n v="504"/>
    <s v="Madelene Ferriman"/>
    <s v="Prod5"/>
    <x v="1"/>
    <d v="2024-12-13T00:00:00"/>
    <x v="2"/>
    <n v="743.47"/>
    <n v="9"/>
    <n v="7"/>
    <n v="196.39"/>
    <n v="743"/>
    <n v="196.39"/>
    <n v="744"/>
    <n v="197"/>
    <n v="6691.2300000000005"/>
    <n v="691.4271"/>
  </r>
  <r>
    <n v="505"/>
    <s v="Francisca Benwell"/>
    <m/>
    <x v="4"/>
    <d v="2025-01-08T00:00:00"/>
    <x v="2"/>
    <n v="598.46"/>
    <n v="10"/>
    <n v="16"/>
    <n v="478.79"/>
    <n v="598"/>
    <n v="478.79"/>
    <n v="599"/>
    <n v="479"/>
    <n v="5984.6"/>
    <n v="502.70640000000003"/>
  </r>
  <r>
    <n v="506"/>
    <s v="Claudette Rehn"/>
    <s v="Prod5"/>
    <x v="3"/>
    <d v="2025-01-12T00:00:00"/>
    <x v="2"/>
    <n v="62.48"/>
    <n v="14"/>
    <n v="15"/>
    <n v="133.27000000000001"/>
    <n v="62"/>
    <n v="133.27000000000001"/>
    <n v="63"/>
    <n v="134"/>
    <n v="874.71999999999991"/>
    <n v="53.107999999999997"/>
  </r>
  <r>
    <n v="507"/>
    <s v="Alameda Carayol"/>
    <s v="Prod2"/>
    <x v="5"/>
    <d v="2024-12-31T00:00:00"/>
    <x v="2"/>
    <n v="239.33"/>
    <n v="3"/>
    <n v="18"/>
    <n v="171.32"/>
    <n v="239"/>
    <n v="171.32"/>
    <n v="240"/>
    <n v="172"/>
    <n v="717.99"/>
    <n v="196.25060000000002"/>
  </r>
  <r>
    <n v="508"/>
    <s v="Godiva Heaps"/>
    <m/>
    <x v="2"/>
    <d v="2024-12-08T00:00:00"/>
    <x v="2"/>
    <n v="725.73"/>
    <n v="2"/>
    <n v="16"/>
    <n v="5.96"/>
    <n v="726"/>
    <n v="5.96"/>
    <n v="726"/>
    <n v="6"/>
    <n v="1451.46"/>
    <n v="609.61320000000001"/>
  </r>
  <r>
    <n v="509"/>
    <s v="Stanfield Limpricht"/>
    <s v="Prod2"/>
    <x v="1"/>
    <d v="2025-01-06T00:00:00"/>
    <x v="4"/>
    <n v="796.68"/>
    <n v="13"/>
    <n v="0"/>
    <n v="421.32"/>
    <n v="797"/>
    <n v="421.32"/>
    <n v="797"/>
    <n v="422"/>
    <n v="10356.84"/>
    <n v="796.68"/>
  </r>
  <r>
    <n v="510"/>
    <s v="Sibby Wybourne"/>
    <s v="Prod4"/>
    <x v="3"/>
    <d v="2024-12-28T00:00:00"/>
    <x v="3"/>
    <n v="80.400000000000006"/>
    <n v="3"/>
    <n v="12"/>
    <n v="248.45"/>
    <n v="80"/>
    <n v="248.45"/>
    <n v="81"/>
    <n v="249"/>
    <n v="241.20000000000002"/>
    <n v="70.75200000000001"/>
  </r>
  <r>
    <n v="511"/>
    <s v="Alejoa Strute"/>
    <m/>
    <x v="1"/>
    <d v="2024-12-12T00:00:00"/>
    <x v="2"/>
    <n v="172.47"/>
    <n v="11"/>
    <n v="14"/>
    <n v="257.69"/>
    <n v="172"/>
    <n v="257.69"/>
    <n v="173"/>
    <n v="258"/>
    <n v="1897.17"/>
    <n v="148.32419999999999"/>
  </r>
  <r>
    <n v="512"/>
    <s v="Rod Graysmark"/>
    <m/>
    <x v="0"/>
    <d v="2025-01-10T00:00:00"/>
    <x v="2"/>
    <n v="587.25"/>
    <n v="5"/>
    <n v="11"/>
    <n v="97.69"/>
    <n v="587"/>
    <n v="97.69"/>
    <n v="588"/>
    <n v="98"/>
    <n v="2936.25"/>
    <n v="522.65250000000003"/>
  </r>
  <r>
    <n v="513"/>
    <s v="Zola Blais"/>
    <s v="Prod1"/>
    <x v="0"/>
    <d v="2024-12-04T00:00:00"/>
    <x v="0"/>
    <n v="24.75"/>
    <n v="12"/>
    <n v="6"/>
    <n v="134.05000000000001"/>
    <n v="25"/>
    <n v="134.05000000000001"/>
    <n v="25"/>
    <n v="135"/>
    <n v="297"/>
    <n v="23.264999999999997"/>
  </r>
  <r>
    <n v="514"/>
    <s v="Gusta Lawles"/>
    <s v="Prod4"/>
    <x v="1"/>
    <d v="2025-01-14T00:00:00"/>
    <x v="2"/>
    <n v="2.76"/>
    <n v="1"/>
    <n v="4"/>
    <n v="248.13"/>
    <n v="3"/>
    <n v="248.13"/>
    <n v="3"/>
    <n v="249"/>
    <n v="2.76"/>
    <n v="2.6495999999999995"/>
  </r>
  <r>
    <n v="515"/>
    <s v="Trueman Pooke"/>
    <s v="Prod1"/>
    <x v="0"/>
    <d v="2024-12-13T00:00:00"/>
    <x v="2"/>
    <n v="450.19"/>
    <n v="10"/>
    <n v="19"/>
    <n v="118.93"/>
    <n v="450"/>
    <n v="118.93"/>
    <n v="451"/>
    <n v="119"/>
    <n v="4501.8999999999996"/>
    <n v="364.65390000000002"/>
  </r>
  <r>
    <n v="516"/>
    <s v="Michael Stefi"/>
    <s v="Prod4"/>
    <x v="5"/>
    <d v="2025-01-11T00:00:00"/>
    <x v="2"/>
    <n v="514.62"/>
    <n v="4"/>
    <n v="11"/>
    <n v="124.74"/>
    <n v="515"/>
    <n v="124.74"/>
    <n v="515"/>
    <n v="125"/>
    <n v="2058.48"/>
    <n v="458.01179999999999"/>
  </r>
  <r>
    <n v="517"/>
    <s v="Giles Robbs"/>
    <s v="Prod1"/>
    <x v="3"/>
    <d v="2024-12-20T00:00:00"/>
    <x v="1"/>
    <n v="676.3"/>
    <n v="10"/>
    <n v="15"/>
    <n v="380.32"/>
    <n v="676"/>
    <n v="380.32"/>
    <n v="677"/>
    <n v="381"/>
    <n v="6763"/>
    <n v="574.8549999999999"/>
  </r>
  <r>
    <n v="518"/>
    <s v="Mara Sackler"/>
    <s v="Prod4"/>
    <x v="3"/>
    <d v="2024-12-24T00:00:00"/>
    <x v="2"/>
    <n v="746.84"/>
    <n v="9"/>
    <n v="1"/>
    <n v="113.59"/>
    <n v="747"/>
    <n v="113.59"/>
    <n v="747"/>
    <n v="114"/>
    <n v="6721.56"/>
    <n v="739.37160000000006"/>
  </r>
  <r>
    <n v="519"/>
    <s v="Correna Mangham"/>
    <m/>
    <x v="0"/>
    <d v="2024-12-29T00:00:00"/>
    <x v="2"/>
    <n v="229.93"/>
    <n v="12"/>
    <n v="20"/>
    <n v="381.99"/>
    <n v="230"/>
    <n v="381.99"/>
    <n v="230"/>
    <n v="382"/>
    <n v="2759.16"/>
    <n v="183.94400000000002"/>
  </r>
  <r>
    <n v="520"/>
    <s v="Quint Melendez"/>
    <m/>
    <x v="2"/>
    <d v="2024-12-10T00:00:00"/>
    <x v="2"/>
    <n v="457.9"/>
    <n v="15"/>
    <n v="3"/>
    <n v="257.05"/>
    <n v="458"/>
    <n v="257.05"/>
    <n v="458"/>
    <n v="258"/>
    <n v="6868.5"/>
    <n v="444.16299999999995"/>
  </r>
  <r>
    <n v="521"/>
    <s v="Josephine Faunch"/>
    <s v="Prod2"/>
    <x v="2"/>
    <d v="2025-01-14T00:00:00"/>
    <x v="2"/>
    <n v="64.510000000000005"/>
    <n v="11"/>
    <n v="10"/>
    <n v="71.739999999999995"/>
    <n v="65"/>
    <n v="71.739999999999995"/>
    <n v="65"/>
    <n v="72"/>
    <n v="709.61"/>
    <n v="58.059000000000005"/>
  </r>
  <r>
    <n v="522"/>
    <s v="Reggy Wikey"/>
    <s v="Prod5"/>
    <x v="2"/>
    <d v="2024-12-28T00:00:00"/>
    <x v="2"/>
    <n v="957.32"/>
    <n v="11"/>
    <n v="12"/>
    <n v="150.81"/>
    <n v="957"/>
    <n v="150.81"/>
    <n v="958"/>
    <n v="151"/>
    <n v="10530.52"/>
    <n v="842.44159999999999"/>
  </r>
  <r>
    <n v="523"/>
    <s v="Elbert Lilford"/>
    <s v="Prod4"/>
    <x v="0"/>
    <d v="2025-01-16T00:00:00"/>
    <x v="2"/>
    <n v="561.29999999999995"/>
    <n v="12"/>
    <n v="18"/>
    <n v="480.66"/>
    <n v="561"/>
    <n v="480.66"/>
    <n v="562"/>
    <n v="481"/>
    <n v="6735.5999999999995"/>
    <n v="460.26600000000002"/>
  </r>
  <r>
    <n v="524"/>
    <s v="Garvey Kinsey"/>
    <s v="Prod3"/>
    <x v="1"/>
    <d v="2024-12-06T00:00:00"/>
    <x v="3"/>
    <n v="589.67999999999995"/>
    <n v="1"/>
    <n v="17"/>
    <n v="178.68"/>
    <n v="590"/>
    <n v="178.68"/>
    <n v="590"/>
    <n v="179"/>
    <n v="589.67999999999995"/>
    <n v="489.43439999999993"/>
  </r>
  <r>
    <n v="525"/>
    <s v="Kipp Filipyev"/>
    <s v="Prod4"/>
    <x v="3"/>
    <d v="2025-01-14T00:00:00"/>
    <x v="2"/>
    <n v="744.51"/>
    <n v="15"/>
    <n v="17"/>
    <n v="383.65"/>
    <n v="745"/>
    <n v="383.65"/>
    <n v="745"/>
    <n v="384"/>
    <n v="11167.65"/>
    <n v="617.94329999999991"/>
  </r>
  <r>
    <n v="526"/>
    <s v="Fernando Oxbie"/>
    <s v="Prod5"/>
    <x v="2"/>
    <d v="2024-12-17T00:00:00"/>
    <x v="2"/>
    <n v="517.66999999999996"/>
    <n v="12"/>
    <n v="12"/>
    <n v="383.06"/>
    <n v="518"/>
    <n v="383.06"/>
    <n v="518"/>
    <n v="384"/>
    <n v="6212.0399999999991"/>
    <n v="455.54959999999994"/>
  </r>
  <r>
    <n v="527"/>
    <s v="Jen Minchinton"/>
    <s v="Prod4"/>
    <x v="5"/>
    <d v="2024-12-14T00:00:00"/>
    <x v="2"/>
    <n v="80.45"/>
    <n v="4"/>
    <n v="16"/>
    <n v="102.79"/>
    <n v="80"/>
    <n v="102.79"/>
    <n v="81"/>
    <n v="103"/>
    <n v="321.8"/>
    <n v="67.578000000000003"/>
  </r>
  <r>
    <n v="528"/>
    <s v="Fran Wheelband"/>
    <m/>
    <x v="4"/>
    <d v="2024-12-03T00:00:00"/>
    <x v="2"/>
    <n v="102.35"/>
    <n v="5"/>
    <n v="0"/>
    <n v="470.32"/>
    <n v="102"/>
    <n v="470.32"/>
    <n v="103"/>
    <n v="471"/>
    <n v="511.75"/>
    <n v="102.35"/>
  </r>
  <r>
    <n v="529"/>
    <s v="Bren Crann"/>
    <s v="Prod3"/>
    <x v="2"/>
    <d v="2025-01-16T00:00:00"/>
    <x v="2"/>
    <n v="414.18"/>
    <n v="3"/>
    <n v="16"/>
    <n v="7.34"/>
    <n v="414"/>
    <n v="7.34"/>
    <n v="415"/>
    <n v="8"/>
    <n v="1242.54"/>
    <n v="347.91120000000001"/>
  </r>
  <r>
    <n v="530"/>
    <s v="Jsandye Aldcorn"/>
    <s v="Prod4"/>
    <x v="1"/>
    <d v="2025-01-17T00:00:00"/>
    <x v="1"/>
    <n v="412.82"/>
    <n v="4"/>
    <n v="14"/>
    <n v="148.82"/>
    <n v="413"/>
    <n v="148.82"/>
    <n v="413"/>
    <n v="149"/>
    <n v="1651.28"/>
    <n v="355.02519999999998"/>
  </r>
  <r>
    <n v="531"/>
    <s v="Sigismundo Poynser"/>
    <m/>
    <x v="0"/>
    <d v="2024-12-04T00:00:00"/>
    <x v="4"/>
    <n v="335.62"/>
    <n v="13"/>
    <n v="17"/>
    <n v="152.62"/>
    <n v="336"/>
    <n v="152.62"/>
    <n v="336"/>
    <n v="153"/>
    <n v="4363.0600000000004"/>
    <n v="278.56459999999998"/>
  </r>
  <r>
    <n v="532"/>
    <s v="Faunie Chidler"/>
    <m/>
    <x v="4"/>
    <d v="2025-01-10T00:00:00"/>
    <x v="2"/>
    <n v="479.94"/>
    <n v="9"/>
    <n v="8"/>
    <n v="308.48"/>
    <n v="480"/>
    <n v="308.48"/>
    <n v="480"/>
    <n v="309"/>
    <n v="4319.46"/>
    <n v="441.54480000000001"/>
  </r>
  <r>
    <n v="533"/>
    <s v="Westbrook Kitchiner"/>
    <s v="Prod1"/>
    <x v="1"/>
    <d v="2025-01-02T00:00:00"/>
    <x v="0"/>
    <n v="14.3"/>
    <n v="11"/>
    <n v="4"/>
    <n v="295.27999999999997"/>
    <n v="14"/>
    <n v="295.27999999999997"/>
    <n v="15"/>
    <n v="296"/>
    <n v="157.30000000000001"/>
    <n v="13.728"/>
  </r>
  <r>
    <n v="534"/>
    <s v="Izak Fontaine"/>
    <m/>
    <x v="4"/>
    <d v="2024-12-15T00:00:00"/>
    <x v="2"/>
    <n v="851.83"/>
    <n v="4"/>
    <n v="20"/>
    <n v="489.8"/>
    <n v="852"/>
    <n v="489.8"/>
    <n v="852"/>
    <n v="490"/>
    <n v="3407.32"/>
    <n v="681.46400000000006"/>
  </r>
  <r>
    <n v="535"/>
    <s v="Dorelle Hadaway"/>
    <m/>
    <x v="4"/>
    <d v="2025-01-17T00:00:00"/>
    <x v="2"/>
    <n v="431.84"/>
    <n v="3"/>
    <n v="15"/>
    <n v="194.59"/>
    <n v="432"/>
    <n v="194.59"/>
    <n v="432"/>
    <n v="195"/>
    <n v="1295.52"/>
    <n v="367.06399999999996"/>
  </r>
  <r>
    <n v="536"/>
    <s v="Jerald Barwise"/>
    <s v="Prod5"/>
    <x v="2"/>
    <d v="2024-12-21T00:00:00"/>
    <x v="2"/>
    <n v="181.15"/>
    <n v="1"/>
    <n v="3"/>
    <n v="295.20999999999998"/>
    <n v="181"/>
    <n v="295.20999999999998"/>
    <n v="182"/>
    <n v="296"/>
    <n v="181.15"/>
    <n v="175.71549999999999"/>
  </r>
  <r>
    <n v="537"/>
    <s v="Camella McKibben"/>
    <s v="Prod2"/>
    <x v="5"/>
    <d v="2024-12-21T00:00:00"/>
    <x v="2"/>
    <n v="748.67"/>
    <n v="4"/>
    <n v="11"/>
    <n v="347.78"/>
    <n v="749"/>
    <n v="347.78"/>
    <n v="749"/>
    <n v="348"/>
    <n v="2994.68"/>
    <n v="666.31629999999996"/>
  </r>
  <r>
    <n v="538"/>
    <s v="Lizzie Raftery"/>
    <s v="Prod2"/>
    <x v="4"/>
    <d v="2025-01-02T00:00:00"/>
    <x v="2"/>
    <n v="245.37"/>
    <n v="2"/>
    <n v="5"/>
    <n v="265.31"/>
    <n v="245"/>
    <n v="265.31"/>
    <n v="246"/>
    <n v="266"/>
    <n v="490.74"/>
    <n v="233.10149999999999"/>
  </r>
  <r>
    <n v="539"/>
    <s v="Devy Lindeman"/>
    <s v="Prod4"/>
    <x v="4"/>
    <d v="2024-12-26T00:00:00"/>
    <x v="0"/>
    <n v="123.65"/>
    <n v="6"/>
    <n v="12"/>
    <n v="326.41000000000003"/>
    <n v="124"/>
    <n v="326.41000000000003"/>
    <n v="124"/>
    <n v="327"/>
    <n v="741.90000000000009"/>
    <n v="108.81200000000001"/>
  </r>
  <r>
    <n v="540"/>
    <s v="Jacinta Addionizio"/>
    <s v="Prod3"/>
    <x v="1"/>
    <d v="2025-01-07T00:00:00"/>
    <x v="2"/>
    <n v="197.44"/>
    <n v="12"/>
    <n v="8"/>
    <n v="178.16"/>
    <n v="197"/>
    <n v="178.16"/>
    <n v="198"/>
    <n v="179"/>
    <n v="2369.2799999999997"/>
    <n v="181.6448"/>
  </r>
  <r>
    <n v="541"/>
    <s v="Paloma McNuff"/>
    <m/>
    <x v="2"/>
    <d v="2024-12-23T00:00:00"/>
    <x v="2"/>
    <n v="845.25"/>
    <n v="11"/>
    <n v="16"/>
    <n v="268.13"/>
    <n v="845"/>
    <n v="268.13"/>
    <n v="846"/>
    <n v="269"/>
    <n v="9297.75"/>
    <n v="710.01"/>
  </r>
  <r>
    <n v="542"/>
    <s v="Malchy Phillipson"/>
    <s v="Prod3"/>
    <x v="4"/>
    <d v="2024-12-21T00:00:00"/>
    <x v="2"/>
    <n v="562.37"/>
    <n v="4"/>
    <n v="6"/>
    <n v="94.57"/>
    <n v="562"/>
    <n v="94.57"/>
    <n v="563"/>
    <n v="95"/>
    <n v="2249.48"/>
    <n v="528.62779999999998"/>
  </r>
  <r>
    <n v="543"/>
    <s v="Elisabeth Perrie"/>
    <s v="Prod2"/>
    <x v="5"/>
    <d v="2024-12-02T00:00:00"/>
    <x v="1"/>
    <n v="807.67"/>
    <n v="5"/>
    <n v="16"/>
    <n v="399.82"/>
    <n v="808"/>
    <n v="399.82"/>
    <n v="808"/>
    <n v="400"/>
    <n v="4038.35"/>
    <n v="678.44279999999992"/>
  </r>
  <r>
    <n v="544"/>
    <s v="Kip Amys"/>
    <s v="Prod2"/>
    <x v="1"/>
    <d v="2025-01-18T00:00:00"/>
    <x v="4"/>
    <n v="998.01"/>
    <n v="12"/>
    <n v="4"/>
    <n v="17.68"/>
    <n v="998"/>
    <n v="17.68"/>
    <n v="999"/>
    <n v="18"/>
    <n v="11976.119999999999"/>
    <n v="958.0895999999999"/>
  </r>
  <r>
    <n v="545"/>
    <s v="Octavia Spillman"/>
    <m/>
    <x v="2"/>
    <d v="2024-12-09T00:00:00"/>
    <x v="2"/>
    <n v="523.77"/>
    <n v="7"/>
    <n v="6"/>
    <n v="34.94"/>
    <n v="524"/>
    <n v="34.94"/>
    <n v="524"/>
    <n v="35"/>
    <n v="3666.39"/>
    <n v="492.34379999999993"/>
  </r>
  <r>
    <n v="546"/>
    <s v="Ashly MacSkeaghan"/>
    <s v="Prod2"/>
    <x v="1"/>
    <d v="2024-12-10T00:00:00"/>
    <x v="2"/>
    <n v="627.07000000000005"/>
    <n v="5"/>
    <n v="17"/>
    <n v="483.18"/>
    <n v="627"/>
    <n v="483.18"/>
    <n v="628"/>
    <n v="484"/>
    <n v="3135.3500000000004"/>
    <n v="520.46810000000005"/>
  </r>
  <r>
    <n v="547"/>
    <s v="Cariotta Snyder"/>
    <s v="Prod5"/>
    <x v="1"/>
    <d v="2024-12-01T00:00:00"/>
    <x v="1"/>
    <n v="320.74"/>
    <n v="1"/>
    <n v="1"/>
    <n v="290.70999999999998"/>
    <n v="321"/>
    <n v="290.70999999999998"/>
    <n v="321"/>
    <n v="291"/>
    <n v="320.74"/>
    <n v="317.5326"/>
  </r>
  <r>
    <n v="548"/>
    <s v="Melissa Bowlands"/>
    <s v="Prod1"/>
    <x v="4"/>
    <d v="2025-01-04T00:00:00"/>
    <x v="2"/>
    <n v="928.76"/>
    <n v="9"/>
    <n v="1"/>
    <n v="105.68"/>
    <n v="929"/>
    <n v="105.68"/>
    <n v="929"/>
    <n v="106"/>
    <n v="8358.84"/>
    <n v="919.47239999999999"/>
  </r>
  <r>
    <n v="549"/>
    <s v="Ingeborg Gander"/>
    <s v="Prod5"/>
    <x v="2"/>
    <d v="2025-01-04T00:00:00"/>
    <x v="2"/>
    <n v="742.78"/>
    <n v="14"/>
    <n v="14"/>
    <n v="278.45"/>
    <n v="743"/>
    <n v="278.45"/>
    <n v="743"/>
    <n v="279"/>
    <n v="10398.92"/>
    <n v="638.79079999999999"/>
  </r>
  <r>
    <n v="550"/>
    <s v="Frederique Geering"/>
    <s v="Prod5"/>
    <x v="4"/>
    <d v="2025-01-05T00:00:00"/>
    <x v="2"/>
    <n v="930.28"/>
    <n v="10"/>
    <n v="5"/>
    <n v="465.16"/>
    <n v="930"/>
    <n v="465.16"/>
    <n v="931"/>
    <n v="466"/>
    <n v="9302.7999999999993"/>
    <n v="883.76599999999996"/>
  </r>
  <r>
    <n v="551"/>
    <s v="Boigie Bulward"/>
    <s v="Prod2"/>
    <x v="5"/>
    <d v="2024-12-17T00:00:00"/>
    <x v="2"/>
    <n v="832.78"/>
    <n v="15"/>
    <n v="15"/>
    <n v="268.17"/>
    <n v="833"/>
    <n v="268.17"/>
    <n v="833"/>
    <n v="269"/>
    <n v="12491.699999999999"/>
    <n v="707.86299999999994"/>
  </r>
  <r>
    <n v="552"/>
    <s v="Mechelle Yakebowitch"/>
    <s v="Prod3"/>
    <x v="3"/>
    <d v="2024-12-04T00:00:00"/>
    <x v="2"/>
    <n v="509.03"/>
    <n v="9"/>
    <n v="12"/>
    <n v="402.26"/>
    <n v="509"/>
    <n v="402.26"/>
    <n v="510"/>
    <n v="403"/>
    <n v="4581.2699999999995"/>
    <n v="447.94639999999998"/>
  </r>
  <r>
    <n v="553"/>
    <s v="Quill Bickle"/>
    <s v="Prod5"/>
    <x v="2"/>
    <d v="2024-12-22T00:00:00"/>
    <x v="3"/>
    <n v="254.79"/>
    <n v="8"/>
    <n v="14"/>
    <n v="77.489999999999995"/>
    <n v="255"/>
    <n v="77.489999999999995"/>
    <n v="255"/>
    <n v="78"/>
    <n v="2038.32"/>
    <n v="219.11939999999998"/>
  </r>
  <r>
    <n v="554"/>
    <s v="Tallie Mugford"/>
    <s v="Prod2"/>
    <x v="3"/>
    <d v="2024-12-11T00:00:00"/>
    <x v="2"/>
    <n v="608.23"/>
    <n v="2"/>
    <n v="0"/>
    <n v="440.02"/>
    <n v="608"/>
    <n v="440.02"/>
    <n v="609"/>
    <n v="441"/>
    <n v="1216.46"/>
    <n v="608.23"/>
  </r>
  <r>
    <n v="555"/>
    <s v="Stearn Attryde"/>
    <s v="Prod1"/>
    <x v="0"/>
    <d v="2024-12-07T00:00:00"/>
    <x v="2"/>
    <n v="714.8"/>
    <n v="10"/>
    <n v="2"/>
    <n v="366.56"/>
    <n v="715"/>
    <n v="366.56"/>
    <n v="715"/>
    <n v="367"/>
    <n v="7148"/>
    <n v="700.50399999999991"/>
  </r>
  <r>
    <n v="556"/>
    <s v="Paco Kavanagh"/>
    <m/>
    <x v="1"/>
    <d v="2024-12-11T00:00:00"/>
    <x v="2"/>
    <n v="404.75"/>
    <n v="11"/>
    <n v="19"/>
    <n v="39.75"/>
    <n v="405"/>
    <n v="39.75"/>
    <n v="405"/>
    <n v="40"/>
    <n v="4452.25"/>
    <n v="327.84750000000003"/>
  </r>
  <r>
    <n v="557"/>
    <s v="Siusan Harmour"/>
    <s v="Prod5"/>
    <x v="4"/>
    <d v="2024-12-23T00:00:00"/>
    <x v="4"/>
    <n v="452.9"/>
    <n v="5"/>
    <n v="20"/>
    <n v="464.03"/>
    <n v="453"/>
    <n v="464.03"/>
    <n v="453"/>
    <n v="465"/>
    <n v="2264.5"/>
    <n v="362.32"/>
  </r>
  <r>
    <n v="558"/>
    <s v="Hestia Niess"/>
    <s v="Prod2"/>
    <x v="5"/>
    <d v="2024-12-08T00:00:00"/>
    <x v="2"/>
    <n v="668.29"/>
    <n v="10"/>
    <n v="7"/>
    <n v="246.93"/>
    <n v="668"/>
    <n v="246.93"/>
    <n v="669"/>
    <n v="247"/>
    <n v="6682.9"/>
    <n v="621.50969999999995"/>
  </r>
  <r>
    <n v="559"/>
    <s v="Remus Geerdts"/>
    <m/>
    <x v="5"/>
    <d v="2025-01-11T00:00:00"/>
    <x v="2"/>
    <n v="270.73"/>
    <n v="1"/>
    <n v="17"/>
    <n v="17.420000000000002"/>
    <n v="271"/>
    <n v="17.420000000000002"/>
    <n v="271"/>
    <n v="18"/>
    <n v="270.73"/>
    <n v="224.70590000000001"/>
  </r>
  <r>
    <n v="560"/>
    <s v="Eveline Klainer"/>
    <s v="Prod3"/>
    <x v="4"/>
    <d v="2024-12-11T00:00:00"/>
    <x v="2"/>
    <n v="302.54000000000002"/>
    <n v="12"/>
    <n v="9"/>
    <n v="86.86"/>
    <n v="303"/>
    <n v="86.86"/>
    <n v="303"/>
    <n v="87"/>
    <n v="3630.4800000000005"/>
    <n v="275.31140000000005"/>
  </r>
  <r>
    <n v="561"/>
    <s v="Wren Astridge"/>
    <m/>
    <x v="1"/>
    <d v="2024-12-30T00:00:00"/>
    <x v="2"/>
    <n v="437.85"/>
    <n v="9"/>
    <n v="17"/>
    <n v="406.17"/>
    <n v="438"/>
    <n v="406.17"/>
    <n v="438"/>
    <n v="407"/>
    <n v="3940.65"/>
    <n v="363.41550000000001"/>
  </r>
  <r>
    <n v="562"/>
    <s v="Phebe McPharlain"/>
    <s v="Prod4"/>
    <x v="0"/>
    <d v="2024-12-04T00:00:00"/>
    <x v="2"/>
    <n v="862.22"/>
    <n v="2"/>
    <n v="19"/>
    <n v="4.55"/>
    <n v="862"/>
    <n v="4.55"/>
    <n v="863"/>
    <n v="5"/>
    <n v="1724.44"/>
    <n v="698.39820000000009"/>
  </r>
  <r>
    <n v="563"/>
    <s v="Fionna Beecheno"/>
    <m/>
    <x v="0"/>
    <d v="2025-01-03T00:00:00"/>
    <x v="2"/>
    <n v="628.72"/>
    <n v="1"/>
    <n v="16"/>
    <n v="265.91000000000003"/>
    <n v="629"/>
    <n v="265.91000000000003"/>
    <n v="629"/>
    <n v="266"/>
    <n v="628.72"/>
    <n v="528.12480000000005"/>
  </r>
  <r>
    <n v="564"/>
    <s v="Shell Eassom"/>
    <s v="Prod5"/>
    <x v="2"/>
    <d v="2025-01-15T00:00:00"/>
    <x v="2"/>
    <n v="162.93"/>
    <n v="7"/>
    <n v="7"/>
    <n v="425.96"/>
    <n v="163"/>
    <n v="425.96"/>
    <n v="163"/>
    <n v="426"/>
    <n v="1140.51"/>
    <n v="151.5249"/>
  </r>
  <r>
    <n v="565"/>
    <s v="Melisandra Tabord"/>
    <m/>
    <x v="4"/>
    <d v="2024-12-07T00:00:00"/>
    <x v="2"/>
    <n v="908.8"/>
    <n v="3"/>
    <n v="5"/>
    <n v="227.19"/>
    <n v="909"/>
    <n v="227.19"/>
    <n v="909"/>
    <n v="228"/>
    <n v="2726.3999999999996"/>
    <n v="863.3599999999999"/>
  </r>
  <r>
    <n v="566"/>
    <s v="Bethena Verdey"/>
    <s v="Prod2"/>
    <x v="5"/>
    <d v="2024-12-18T00:00:00"/>
    <x v="1"/>
    <n v="750.96"/>
    <n v="13"/>
    <n v="5"/>
    <n v="466.95"/>
    <n v="751"/>
    <n v="466.95"/>
    <n v="751"/>
    <n v="467"/>
    <n v="9762.48"/>
    <n v="713.41200000000003"/>
  </r>
  <r>
    <n v="567"/>
    <s v="Tedie Luxen"/>
    <s v="Prod5"/>
    <x v="4"/>
    <d v="2024-12-30T00:00:00"/>
    <x v="0"/>
    <n v="538.71"/>
    <n v="14"/>
    <n v="8"/>
    <n v="162.24"/>
    <n v="539"/>
    <n v="162.24"/>
    <n v="539"/>
    <n v="163"/>
    <n v="7541.9400000000005"/>
    <n v="495.61320000000006"/>
  </r>
  <r>
    <n v="568"/>
    <s v="Packston Yerrall"/>
    <s v="Prod4"/>
    <x v="2"/>
    <d v="2025-01-14T00:00:00"/>
    <x v="2"/>
    <n v="480.99"/>
    <n v="4"/>
    <n v="6"/>
    <n v="340.21"/>
    <n v="481"/>
    <n v="340.21"/>
    <n v="481"/>
    <n v="341"/>
    <n v="1923.96"/>
    <n v="452.13059999999996"/>
  </r>
  <r>
    <n v="569"/>
    <s v="Brucie Joust"/>
    <m/>
    <x v="0"/>
    <d v="2024-12-17T00:00:00"/>
    <x v="2"/>
    <n v="215.41"/>
    <n v="13"/>
    <n v="0"/>
    <n v="466.15"/>
    <n v="215"/>
    <n v="466.15"/>
    <n v="216"/>
    <n v="467"/>
    <n v="2800.33"/>
    <n v="215.41"/>
  </r>
  <r>
    <n v="570"/>
    <s v="Kirstyn Demetr"/>
    <s v="Prod2"/>
    <x v="4"/>
    <d v="2024-12-03T00:00:00"/>
    <x v="2"/>
    <n v="371.42"/>
    <n v="3"/>
    <n v="5"/>
    <n v="438.15"/>
    <n v="371"/>
    <n v="438.15"/>
    <n v="372"/>
    <n v="439"/>
    <n v="1114.26"/>
    <n v="352.84899999999999"/>
  </r>
  <r>
    <n v="571"/>
    <s v="Correy Ilett"/>
    <m/>
    <x v="0"/>
    <d v="2025-01-19T00:00:00"/>
    <x v="2"/>
    <n v="330.44"/>
    <n v="14"/>
    <n v="1"/>
    <n v="430.93"/>
    <n v="330"/>
    <n v="430.93"/>
    <n v="331"/>
    <n v="431"/>
    <n v="4626.16"/>
    <n v="327.13560000000001"/>
  </r>
  <r>
    <n v="572"/>
    <s v="Elbert Hanshaw"/>
    <s v="Prod1"/>
    <x v="1"/>
    <d v="2024-12-03T00:00:00"/>
    <x v="2"/>
    <n v="507.5"/>
    <n v="15"/>
    <n v="13"/>
    <n v="74.94"/>
    <n v="508"/>
    <n v="74.94"/>
    <n v="508"/>
    <n v="75"/>
    <n v="7612.5"/>
    <n v="441.52499999999998"/>
  </r>
  <r>
    <n v="573"/>
    <s v="Lem Oseland"/>
    <s v="Prod1"/>
    <x v="0"/>
    <d v="2024-12-02T00:00:00"/>
    <x v="3"/>
    <n v="180.43"/>
    <n v="15"/>
    <n v="14"/>
    <n v="460.99"/>
    <n v="180"/>
    <n v="460.99"/>
    <n v="181"/>
    <n v="461"/>
    <n v="2706.4500000000003"/>
    <n v="155.16980000000001"/>
  </r>
  <r>
    <n v="574"/>
    <s v="Jameson Tite"/>
    <s v="Prod4"/>
    <x v="5"/>
    <d v="2024-12-20T00:00:00"/>
    <x v="3"/>
    <n v="539.85"/>
    <n v="1"/>
    <n v="5"/>
    <n v="175.05"/>
    <n v="540"/>
    <n v="175.05"/>
    <n v="540"/>
    <n v="176"/>
    <n v="539.85"/>
    <n v="512.85749999999996"/>
  </r>
  <r>
    <n v="575"/>
    <s v="Pren Kirwood"/>
    <s v="Prod5"/>
    <x v="0"/>
    <d v="2025-01-12T00:00:00"/>
    <x v="2"/>
    <n v="876.71"/>
    <n v="13"/>
    <n v="16"/>
    <n v="404.58"/>
    <n v="877"/>
    <n v="404.58"/>
    <n v="877"/>
    <n v="405"/>
    <n v="11397.23"/>
    <n v="736.43640000000005"/>
  </r>
  <r>
    <n v="576"/>
    <s v="Chickie McArtan"/>
    <s v="Prod2"/>
    <x v="5"/>
    <d v="2025-01-14T00:00:00"/>
    <x v="3"/>
    <n v="339.03"/>
    <n v="11"/>
    <n v="17"/>
    <n v="37.04"/>
    <n v="339"/>
    <n v="37.04"/>
    <n v="340"/>
    <n v="38"/>
    <n v="3729.33"/>
    <n v="281.39489999999995"/>
  </r>
  <r>
    <n v="577"/>
    <s v="Evania Mattusov"/>
    <s v="Prod1"/>
    <x v="1"/>
    <d v="2025-01-14T00:00:00"/>
    <x v="2"/>
    <n v="786.42"/>
    <n v="2"/>
    <n v="13"/>
    <n v="301.05"/>
    <n v="786"/>
    <n v="301.05"/>
    <n v="787"/>
    <n v="302"/>
    <n v="1572.84"/>
    <n v="684.18539999999996"/>
  </r>
  <r>
    <n v="578"/>
    <s v="Chaunce Viollet"/>
    <s v="Prod5"/>
    <x v="1"/>
    <d v="2025-01-08T00:00:00"/>
    <x v="3"/>
    <n v="356.1"/>
    <n v="14"/>
    <n v="9"/>
    <n v="168.58"/>
    <n v="356"/>
    <n v="168.58"/>
    <n v="357"/>
    <n v="169"/>
    <n v="4985.4000000000005"/>
    <n v="324.05100000000004"/>
  </r>
  <r>
    <n v="579"/>
    <s v="Reyna Gregorace"/>
    <s v="Prod5"/>
    <x v="4"/>
    <d v="2025-01-07T00:00:00"/>
    <x v="2"/>
    <n v="797.2"/>
    <n v="12"/>
    <n v="19"/>
    <n v="432.68"/>
    <n v="797"/>
    <n v="432.68"/>
    <n v="798"/>
    <n v="433"/>
    <n v="9566.4000000000015"/>
    <n v="645.73200000000008"/>
  </r>
  <r>
    <n v="580"/>
    <s v="Brena Philpott"/>
    <m/>
    <x v="5"/>
    <d v="2025-01-01T00:00:00"/>
    <x v="3"/>
    <n v="745.42"/>
    <n v="2"/>
    <n v="9"/>
    <n v="117.33"/>
    <n v="745"/>
    <n v="117.33"/>
    <n v="746"/>
    <n v="118"/>
    <n v="1490.84"/>
    <n v="678.33219999999994"/>
  </r>
  <r>
    <n v="581"/>
    <s v="Bailie Courtney"/>
    <s v="Prod1"/>
    <x v="3"/>
    <d v="2024-12-25T00:00:00"/>
    <x v="0"/>
    <n v="458.91"/>
    <n v="12"/>
    <n v="9"/>
    <n v="282.49"/>
    <n v="459"/>
    <n v="282.49"/>
    <n v="459"/>
    <n v="283"/>
    <n v="5506.92"/>
    <n v="417.60810000000004"/>
  </r>
  <r>
    <n v="582"/>
    <s v="Orazio Liell"/>
    <s v="Prod1"/>
    <x v="1"/>
    <d v="2025-01-03T00:00:00"/>
    <x v="2"/>
    <n v="492.84"/>
    <n v="6"/>
    <n v="14"/>
    <n v="221.65"/>
    <n v="493"/>
    <n v="221.65"/>
    <n v="493"/>
    <n v="222"/>
    <n v="2957.04"/>
    <n v="423.8424"/>
  </r>
  <r>
    <n v="583"/>
    <s v="Cristina Gandrich"/>
    <s v="Prod5"/>
    <x v="1"/>
    <d v="2025-01-15T00:00:00"/>
    <x v="2"/>
    <n v="922.99"/>
    <n v="2"/>
    <n v="9"/>
    <n v="429"/>
    <n v="923"/>
    <n v="429"/>
    <n v="923"/>
    <n v="429"/>
    <n v="1845.98"/>
    <n v="839.92090000000007"/>
  </r>
  <r>
    <n v="584"/>
    <s v="Anselma Pears"/>
    <s v="Prod1"/>
    <x v="0"/>
    <d v="2024-12-23T00:00:00"/>
    <x v="2"/>
    <n v="772.28"/>
    <n v="13"/>
    <n v="14"/>
    <n v="58.32"/>
    <n v="772"/>
    <n v="58.32"/>
    <n v="773"/>
    <n v="59"/>
    <n v="10039.64"/>
    <n v="664.16079999999999"/>
  </r>
  <r>
    <n v="585"/>
    <s v="Zacherie Beare"/>
    <s v="Prod2"/>
    <x v="2"/>
    <d v="2024-12-12T00:00:00"/>
    <x v="4"/>
    <n v="855.61"/>
    <n v="9"/>
    <n v="18"/>
    <n v="378.45"/>
    <n v="856"/>
    <n v="378.45"/>
    <n v="856"/>
    <n v="379"/>
    <n v="7700.49"/>
    <n v="701.60020000000009"/>
  </r>
  <r>
    <n v="586"/>
    <s v="Reagen Rossant"/>
    <s v="Prod3"/>
    <x v="0"/>
    <d v="2024-12-28T00:00:00"/>
    <x v="1"/>
    <n v="348.2"/>
    <n v="4"/>
    <n v="3"/>
    <n v="11.91"/>
    <n v="348"/>
    <n v="11.91"/>
    <n v="349"/>
    <n v="12"/>
    <n v="1392.8"/>
    <n v="337.75399999999996"/>
  </r>
  <r>
    <n v="587"/>
    <s v="Phil Pegler"/>
    <s v="Prod5"/>
    <x v="1"/>
    <d v="2025-01-07T00:00:00"/>
    <x v="2"/>
    <n v="182.88"/>
    <n v="6"/>
    <n v="4"/>
    <n v="131.16"/>
    <n v="183"/>
    <n v="131.16"/>
    <n v="183"/>
    <n v="132"/>
    <n v="1097.28"/>
    <n v="175.56479999999999"/>
  </r>
  <r>
    <n v="588"/>
    <s v="Daffy MacAlpin"/>
    <s v="Prod5"/>
    <x v="0"/>
    <d v="2025-01-18T00:00:00"/>
    <x v="2"/>
    <n v="209.2"/>
    <n v="1"/>
    <n v="20"/>
    <n v="206.47"/>
    <n v="209"/>
    <n v="206.47"/>
    <n v="210"/>
    <n v="207"/>
    <n v="209.2"/>
    <n v="167.36"/>
  </r>
  <r>
    <n v="589"/>
    <s v="Yolanthe Doig"/>
    <s v="Prod2"/>
    <x v="0"/>
    <d v="2025-01-03T00:00:00"/>
    <x v="2"/>
    <n v="517.74"/>
    <n v="4"/>
    <n v="0"/>
    <n v="478.59"/>
    <n v="518"/>
    <n v="478.59"/>
    <n v="518"/>
    <n v="479"/>
    <n v="2070.96"/>
    <n v="517.74"/>
  </r>
  <r>
    <n v="590"/>
    <s v="Margy Klaas"/>
    <s v="Prod5"/>
    <x v="5"/>
    <d v="2024-12-21T00:00:00"/>
    <x v="2"/>
    <n v="586.12"/>
    <n v="5"/>
    <n v="6"/>
    <n v="13.04"/>
    <n v="586"/>
    <n v="13.04"/>
    <n v="587"/>
    <n v="14"/>
    <n v="2930.6"/>
    <n v="550.95280000000002"/>
  </r>
  <r>
    <n v="591"/>
    <s v="Kylie Bindley"/>
    <s v="Prod2"/>
    <x v="0"/>
    <d v="2025-01-06T00:00:00"/>
    <x v="4"/>
    <n v="924.42"/>
    <n v="6"/>
    <n v="15"/>
    <n v="432.34"/>
    <n v="924"/>
    <n v="432.34"/>
    <n v="925"/>
    <n v="433"/>
    <n v="5546.5199999999995"/>
    <n v="785.75699999999995"/>
  </r>
  <r>
    <n v="592"/>
    <s v="Kelley Mumby"/>
    <s v="Prod2"/>
    <x v="1"/>
    <d v="2025-01-05T00:00:00"/>
    <x v="3"/>
    <n v="582.96"/>
    <n v="10"/>
    <n v="18"/>
    <n v="13.53"/>
    <n v="583"/>
    <n v="13.53"/>
    <n v="583"/>
    <n v="14"/>
    <n v="5829.6"/>
    <n v="478.02720000000005"/>
  </r>
  <r>
    <n v="593"/>
    <s v="Julio Ghiron"/>
    <s v="Prod3"/>
    <x v="3"/>
    <d v="2024-12-23T00:00:00"/>
    <x v="2"/>
    <n v="176.68"/>
    <n v="12"/>
    <n v="18"/>
    <n v="490.98"/>
    <n v="177"/>
    <n v="490.98"/>
    <n v="177"/>
    <n v="491"/>
    <n v="2120.16"/>
    <n v="144.87760000000003"/>
  </r>
  <r>
    <n v="594"/>
    <s v="Merla Pulbrook"/>
    <s v="Prod1"/>
    <x v="3"/>
    <d v="2024-12-24T00:00:00"/>
    <x v="2"/>
    <n v="689.64"/>
    <n v="15"/>
    <n v="6"/>
    <n v="275.52999999999997"/>
    <n v="690"/>
    <n v="275.52999999999997"/>
    <n v="690"/>
    <n v="276"/>
    <n v="10344.6"/>
    <n v="648.26159999999993"/>
  </r>
  <r>
    <n v="595"/>
    <s v="Frazer Mellem"/>
    <m/>
    <x v="3"/>
    <d v="2025-01-03T00:00:00"/>
    <x v="2"/>
    <n v="854.59"/>
    <n v="7"/>
    <n v="6"/>
    <n v="249.24"/>
    <n v="855"/>
    <n v="249.24"/>
    <n v="855"/>
    <n v="250"/>
    <n v="5982.13"/>
    <n v="803.31459999999993"/>
  </r>
  <r>
    <n v="596"/>
    <s v="Marlo Turmell"/>
    <s v="Prod5"/>
    <x v="4"/>
    <d v="2024-12-28T00:00:00"/>
    <x v="2"/>
    <n v="961.66"/>
    <n v="11"/>
    <n v="2"/>
    <n v="452.1"/>
    <n v="962"/>
    <n v="452.1"/>
    <n v="962"/>
    <n v="453"/>
    <n v="10578.26"/>
    <n v="942.42679999999996"/>
  </r>
  <r>
    <n v="597"/>
    <s v="Salem Paragreen"/>
    <m/>
    <x v="2"/>
    <d v="2024-12-31T00:00:00"/>
    <x v="2"/>
    <n v="374.11"/>
    <n v="4"/>
    <n v="6"/>
    <n v="132.47"/>
    <n v="374"/>
    <n v="132.47"/>
    <n v="375"/>
    <n v="133"/>
    <n v="1496.44"/>
    <n v="351.66339999999997"/>
  </r>
  <r>
    <n v="598"/>
    <s v="Obidiah Westberg"/>
    <m/>
    <x v="0"/>
    <d v="2025-01-16T00:00:00"/>
    <x v="2"/>
    <n v="89.72"/>
    <n v="15"/>
    <n v="16"/>
    <n v="404.48"/>
    <n v="90"/>
    <n v="404.48"/>
    <n v="90"/>
    <n v="405"/>
    <n v="1345.8"/>
    <n v="75.364800000000002"/>
  </r>
  <r>
    <n v="599"/>
    <s v="Cheri Gonsalvo"/>
    <s v="Prod3"/>
    <x v="5"/>
    <d v="2024-12-03T00:00:00"/>
    <x v="2"/>
    <n v="90.12"/>
    <n v="9"/>
    <n v="11"/>
    <n v="388.13"/>
    <n v="90"/>
    <n v="388.13"/>
    <n v="91"/>
    <n v="389"/>
    <n v="811.08"/>
    <n v="80.206800000000001"/>
  </r>
  <r>
    <n v="600"/>
    <s v="Mandi Armour"/>
    <m/>
    <x v="1"/>
    <d v="2025-01-18T00:00:00"/>
    <x v="2"/>
    <n v="922.69"/>
    <n v="4"/>
    <n v="2"/>
    <n v="39.520000000000003"/>
    <n v="923"/>
    <n v="39.520000000000003"/>
    <n v="923"/>
    <n v="40"/>
    <n v="3690.76"/>
    <n v="904.23620000000005"/>
  </r>
  <r>
    <n v="601"/>
    <s v="Artemis Whitehorn"/>
    <s v="Prod4"/>
    <x v="0"/>
    <d v="2024-12-05T00:00:00"/>
    <x v="2"/>
    <n v="705.76"/>
    <n v="3"/>
    <n v="13"/>
    <n v="68.27"/>
    <n v="706"/>
    <n v="68.27"/>
    <n v="706"/>
    <n v="69"/>
    <n v="2117.2799999999997"/>
    <n v="614.01120000000003"/>
  </r>
  <r>
    <n v="602"/>
    <s v="Annice De Freyne"/>
    <s v="Prod1"/>
    <x v="5"/>
    <d v="2025-01-09T00:00:00"/>
    <x v="2"/>
    <n v="901.74"/>
    <n v="6"/>
    <n v="14"/>
    <n v="94.73"/>
    <n v="902"/>
    <n v="94.73"/>
    <n v="902"/>
    <n v="95"/>
    <n v="5410.4400000000005"/>
    <n v="775.49639999999999"/>
  </r>
  <r>
    <n v="603"/>
    <s v="Jessica Sturgis"/>
    <m/>
    <x v="4"/>
    <d v="2025-01-15T00:00:00"/>
    <x v="2"/>
    <n v="394.86"/>
    <n v="7"/>
    <n v="3"/>
    <n v="425.48"/>
    <n v="395"/>
    <n v="425.48"/>
    <n v="395"/>
    <n v="426"/>
    <n v="2764.02"/>
    <n v="383.01420000000002"/>
  </r>
  <r>
    <n v="604"/>
    <s v="Sheela Garrison"/>
    <s v="Prod2"/>
    <x v="4"/>
    <d v="2024-12-07T00:00:00"/>
    <x v="2"/>
    <n v="495.49"/>
    <n v="9"/>
    <n v="13"/>
    <n v="467.33"/>
    <n v="495"/>
    <n v="467.33"/>
    <n v="496"/>
    <n v="468"/>
    <n v="4459.41"/>
    <n v="431.0763"/>
  </r>
  <r>
    <n v="605"/>
    <s v="Alicea de Amaya"/>
    <s v="Prod4"/>
    <x v="2"/>
    <d v="2024-12-12T00:00:00"/>
    <x v="2"/>
    <n v="320.77"/>
    <n v="15"/>
    <n v="12"/>
    <n v="310.68"/>
    <n v="321"/>
    <n v="310.68"/>
    <n v="321"/>
    <n v="311"/>
    <n v="4811.5499999999993"/>
    <n v="282.27760000000001"/>
  </r>
  <r>
    <n v="606"/>
    <s v="Ilario Boulden"/>
    <s v="Prod2"/>
    <x v="0"/>
    <d v="2024-12-19T00:00:00"/>
    <x v="2"/>
    <n v="265.22000000000003"/>
    <n v="11"/>
    <n v="6"/>
    <n v="323.2"/>
    <n v="265"/>
    <n v="323.2"/>
    <n v="266"/>
    <n v="324"/>
    <n v="2917.42"/>
    <n v="249.30680000000001"/>
  </r>
  <r>
    <n v="607"/>
    <s v="Ricki Woolner"/>
    <s v="Prod5"/>
    <x v="2"/>
    <d v="2024-12-23T00:00:00"/>
    <x v="2"/>
    <n v="834.54"/>
    <n v="8"/>
    <n v="11"/>
    <n v="222.78"/>
    <n v="835"/>
    <n v="222.78"/>
    <n v="835"/>
    <n v="223"/>
    <n v="6676.32"/>
    <n v="742.74059999999997"/>
  </r>
  <r>
    <n v="608"/>
    <s v="Jobina Banghe"/>
    <m/>
    <x v="4"/>
    <d v="2025-01-08T00:00:00"/>
    <x v="4"/>
    <n v="803.75"/>
    <n v="1"/>
    <n v="9"/>
    <n v="47.01"/>
    <n v="804"/>
    <n v="47.01"/>
    <n v="804"/>
    <n v="48"/>
    <n v="803.75"/>
    <n v="731.41250000000002"/>
  </r>
  <r>
    <n v="609"/>
    <s v="Rudd Rosewall"/>
    <s v="Prod3"/>
    <x v="3"/>
    <d v="2024-12-12T00:00:00"/>
    <x v="2"/>
    <n v="314.17"/>
    <n v="1"/>
    <n v="11"/>
    <n v="350.59"/>
    <n v="314"/>
    <n v="350.59"/>
    <n v="315"/>
    <n v="351"/>
    <n v="314.17"/>
    <n v="279.61130000000003"/>
  </r>
  <r>
    <n v="610"/>
    <s v="Algernon Folds"/>
    <s v="Prod5"/>
    <x v="0"/>
    <d v="2024-12-24T00:00:00"/>
    <x v="2"/>
    <n v="272.77999999999997"/>
    <n v="2"/>
    <n v="7"/>
    <n v="156.66"/>
    <n v="273"/>
    <n v="156.66"/>
    <n v="273"/>
    <n v="157"/>
    <n v="545.55999999999995"/>
    <n v="253.68539999999996"/>
  </r>
  <r>
    <n v="611"/>
    <s v="Willabella Donegan"/>
    <s v="Prod5"/>
    <x v="0"/>
    <d v="2024-12-18T00:00:00"/>
    <x v="2"/>
    <n v="775.45"/>
    <n v="14"/>
    <n v="15"/>
    <n v="98"/>
    <n v="775"/>
    <n v="98"/>
    <n v="776"/>
    <n v="98"/>
    <n v="10856.300000000001"/>
    <n v="659.13250000000005"/>
  </r>
  <r>
    <n v="612"/>
    <s v="Florance Swigger"/>
    <m/>
    <x v="3"/>
    <d v="2025-01-18T00:00:00"/>
    <x v="2"/>
    <n v="552.49"/>
    <n v="7"/>
    <n v="3"/>
    <n v="295.83999999999997"/>
    <n v="552"/>
    <n v="295.83999999999997"/>
    <n v="553"/>
    <n v="296"/>
    <n v="3867.4300000000003"/>
    <n v="535.9153"/>
  </r>
  <r>
    <n v="613"/>
    <s v="Morgana Badland"/>
    <m/>
    <x v="4"/>
    <d v="2025-01-12T00:00:00"/>
    <x v="2"/>
    <n v="472.09"/>
    <n v="10"/>
    <n v="12"/>
    <n v="307.97000000000003"/>
    <n v="472"/>
    <n v="307.97000000000003"/>
    <n v="473"/>
    <n v="308"/>
    <n v="4720.8999999999996"/>
    <n v="415.43919999999997"/>
  </r>
  <r>
    <n v="614"/>
    <s v="Engelbert Twaite"/>
    <s v="Prod3"/>
    <x v="3"/>
    <d v="2025-01-04T00:00:00"/>
    <x v="2"/>
    <n v="122.99"/>
    <n v="6"/>
    <n v="12"/>
    <n v="42.51"/>
    <n v="123"/>
    <n v="42.51"/>
    <n v="123"/>
    <n v="43"/>
    <n v="737.93999999999994"/>
    <n v="108.2312"/>
  </r>
  <r>
    <n v="615"/>
    <s v="Lars Shill"/>
    <s v="Prod1"/>
    <x v="3"/>
    <d v="2024-12-07T00:00:00"/>
    <x v="2"/>
    <n v="270.85000000000002"/>
    <n v="1"/>
    <n v="9"/>
    <n v="115.8"/>
    <n v="271"/>
    <n v="115.8"/>
    <n v="271"/>
    <n v="116"/>
    <n v="270.85000000000002"/>
    <n v="246.47350000000003"/>
  </r>
  <r>
    <n v="616"/>
    <s v="Ettie Crow"/>
    <s v="Prod3"/>
    <x v="4"/>
    <d v="2025-01-07T00:00:00"/>
    <x v="1"/>
    <n v="450.55"/>
    <n v="11"/>
    <n v="16"/>
    <n v="102.17"/>
    <n v="451"/>
    <n v="102.17"/>
    <n v="451"/>
    <n v="103"/>
    <n v="4956.05"/>
    <n v="378.46199999999999"/>
  </r>
  <r>
    <n v="617"/>
    <s v="Jasmina Verheijden"/>
    <s v="Prod1"/>
    <x v="2"/>
    <d v="2024-12-23T00:00:00"/>
    <x v="2"/>
    <n v="237.11"/>
    <n v="4"/>
    <n v="15"/>
    <n v="67.489999999999995"/>
    <n v="237"/>
    <n v="67.489999999999995"/>
    <n v="238"/>
    <n v="68"/>
    <n v="948.44"/>
    <n v="201.54349999999999"/>
  </r>
  <r>
    <n v="618"/>
    <s v="Carlos Grimston"/>
    <s v="Prod4"/>
    <x v="1"/>
    <d v="2024-12-13T00:00:00"/>
    <x v="2"/>
    <n v="760.57"/>
    <n v="10"/>
    <n v="19"/>
    <n v="429.24"/>
    <n v="761"/>
    <n v="429.24"/>
    <n v="761"/>
    <n v="430"/>
    <n v="7605.7000000000007"/>
    <n v="616.06170000000009"/>
  </r>
  <r>
    <n v="619"/>
    <s v="Margarete Mirralls"/>
    <s v="Prod2"/>
    <x v="4"/>
    <d v="2024-12-04T00:00:00"/>
    <x v="2"/>
    <n v="173.72"/>
    <n v="12"/>
    <n v="5"/>
    <n v="262.52999999999997"/>
    <n v="174"/>
    <n v="262.52999999999997"/>
    <n v="174"/>
    <n v="263"/>
    <n v="2084.64"/>
    <n v="165.03399999999999"/>
  </r>
  <r>
    <n v="620"/>
    <s v="Gusella Bolino"/>
    <m/>
    <x v="1"/>
    <d v="2024-12-02T00:00:00"/>
    <x v="2"/>
    <n v="352.33"/>
    <n v="1"/>
    <n v="13"/>
    <n v="86.2"/>
    <n v="352"/>
    <n v="86.2"/>
    <n v="353"/>
    <n v="87"/>
    <n v="352.33"/>
    <n v="306.52709999999996"/>
  </r>
  <r>
    <n v="621"/>
    <s v="Ogden Blenkensop"/>
    <s v="Prod2"/>
    <x v="3"/>
    <d v="2025-01-15T00:00:00"/>
    <x v="1"/>
    <n v="313.55"/>
    <n v="13"/>
    <n v="13"/>
    <n v="321.20999999999998"/>
    <n v="314"/>
    <n v="321.20999999999998"/>
    <n v="314"/>
    <n v="322"/>
    <n v="4076.15"/>
    <n v="272.7885"/>
  </r>
  <r>
    <n v="622"/>
    <s v="Inga Latchmore"/>
    <s v="Prod1"/>
    <x v="3"/>
    <d v="2024-12-03T00:00:00"/>
    <x v="3"/>
    <n v="210.32"/>
    <n v="5"/>
    <n v="17"/>
    <n v="183.85"/>
    <n v="210"/>
    <n v="183.85"/>
    <n v="211"/>
    <n v="184"/>
    <n v="1051.5999999999999"/>
    <n v="174.56559999999999"/>
  </r>
  <r>
    <n v="623"/>
    <s v="Emanuele Youll"/>
    <s v="Prod1"/>
    <x v="0"/>
    <d v="2024-12-09T00:00:00"/>
    <x v="2"/>
    <n v="253.6"/>
    <n v="5"/>
    <n v="20"/>
    <n v="417.38"/>
    <n v="254"/>
    <n v="417.38"/>
    <n v="254"/>
    <n v="418"/>
    <n v="1268"/>
    <n v="202.88"/>
  </r>
  <r>
    <n v="624"/>
    <s v="Grazia Brunotti"/>
    <s v="Prod2"/>
    <x v="4"/>
    <d v="2024-12-13T00:00:00"/>
    <x v="2"/>
    <n v="53.7"/>
    <n v="6"/>
    <n v="0"/>
    <n v="128.06"/>
    <n v="54"/>
    <n v="128.06"/>
    <n v="54"/>
    <n v="129"/>
    <n v="322.20000000000005"/>
    <n v="53.7"/>
  </r>
  <r>
    <n v="625"/>
    <s v="Moe Standrin"/>
    <s v="Prod5"/>
    <x v="0"/>
    <d v="2024-12-12T00:00:00"/>
    <x v="2"/>
    <n v="771.35"/>
    <n v="4"/>
    <n v="9"/>
    <n v="494.1"/>
    <n v="771"/>
    <n v="494.1"/>
    <n v="772"/>
    <n v="495"/>
    <n v="3085.4"/>
    <n v="701.9285000000001"/>
  </r>
  <r>
    <n v="626"/>
    <s v="Stormy Clemmey"/>
    <s v="Prod4"/>
    <x v="1"/>
    <d v="2025-01-19T00:00:00"/>
    <x v="2"/>
    <n v="504.9"/>
    <n v="8"/>
    <n v="19"/>
    <n v="34.57"/>
    <n v="505"/>
    <n v="34.57"/>
    <n v="505"/>
    <n v="35"/>
    <n v="4039.2"/>
    <n v="408.96899999999999"/>
  </r>
  <r>
    <n v="627"/>
    <s v="Justinn Bartholat"/>
    <s v="Prod2"/>
    <x v="2"/>
    <d v="2025-01-09T00:00:00"/>
    <x v="2"/>
    <n v="616.29999999999995"/>
    <n v="14"/>
    <n v="0"/>
    <n v="338.58"/>
    <n v="616"/>
    <n v="338.58"/>
    <n v="617"/>
    <n v="339"/>
    <n v="8628.1999999999989"/>
    <n v="616.29999999999995"/>
  </r>
  <r>
    <n v="628"/>
    <s v="Berna Bentson"/>
    <s v="Prod1"/>
    <x v="3"/>
    <d v="2024-12-09T00:00:00"/>
    <x v="2"/>
    <n v="482.47"/>
    <n v="3"/>
    <n v="18"/>
    <n v="284.02"/>
    <n v="482"/>
    <n v="284.02"/>
    <n v="483"/>
    <n v="285"/>
    <n v="1447.41"/>
    <n v="395.62540000000007"/>
  </r>
  <r>
    <n v="629"/>
    <s v="Robert Bispo"/>
    <m/>
    <x v="1"/>
    <d v="2024-12-22T00:00:00"/>
    <x v="2"/>
    <n v="197.85"/>
    <n v="1"/>
    <n v="14"/>
    <n v="16.25"/>
    <n v="198"/>
    <n v="16.25"/>
    <n v="198"/>
    <n v="17"/>
    <n v="197.85"/>
    <n v="170.15099999999998"/>
  </r>
  <r>
    <n v="630"/>
    <s v="Carolin Alflat"/>
    <s v="Prod3"/>
    <x v="1"/>
    <d v="2024-12-06T00:00:00"/>
    <x v="1"/>
    <n v="146.61000000000001"/>
    <n v="10"/>
    <n v="20"/>
    <n v="345.19"/>
    <n v="147"/>
    <n v="345.19"/>
    <n v="147"/>
    <n v="346"/>
    <n v="1466.1000000000001"/>
    <n v="117.28800000000001"/>
  </r>
  <r>
    <n v="631"/>
    <s v="Mersey Grigori"/>
    <s v="Prod3"/>
    <x v="4"/>
    <d v="2024-12-19T00:00:00"/>
    <x v="0"/>
    <n v="612.37"/>
    <n v="13"/>
    <n v="9"/>
    <n v="402.95"/>
    <n v="612"/>
    <n v="402.95"/>
    <n v="613"/>
    <n v="403"/>
    <n v="7960.81"/>
    <n v="557.25670000000002"/>
  </r>
  <r>
    <n v="632"/>
    <s v="Trace Rabley"/>
    <m/>
    <x v="3"/>
    <d v="2024-12-23T00:00:00"/>
    <x v="1"/>
    <n v="607.44000000000005"/>
    <n v="10"/>
    <n v="4"/>
    <n v="85.38"/>
    <n v="607"/>
    <n v="85.38"/>
    <n v="608"/>
    <n v="86"/>
    <n v="6074.4000000000005"/>
    <n v="583.14240000000007"/>
  </r>
  <r>
    <n v="633"/>
    <s v="Lotte Ladbrooke"/>
    <s v="Prod5"/>
    <x v="1"/>
    <d v="2024-12-24T00:00:00"/>
    <x v="2"/>
    <n v="61.17"/>
    <n v="2"/>
    <n v="20"/>
    <n v="436.28"/>
    <n v="61"/>
    <n v="436.28"/>
    <n v="62"/>
    <n v="437"/>
    <n v="122.34"/>
    <n v="48.936000000000007"/>
  </r>
  <r>
    <n v="634"/>
    <s v="Adriaens Allatt"/>
    <s v="Prod2"/>
    <x v="3"/>
    <d v="2024-12-18T00:00:00"/>
    <x v="2"/>
    <n v="438.32"/>
    <n v="6"/>
    <n v="12"/>
    <n v="477.6"/>
    <n v="438"/>
    <n v="477.6"/>
    <n v="439"/>
    <n v="478"/>
    <n v="2629.92"/>
    <n v="385.72160000000002"/>
  </r>
  <r>
    <n v="635"/>
    <s v="Emelen Hearsey"/>
    <s v="Prod5"/>
    <x v="4"/>
    <d v="2025-01-01T00:00:00"/>
    <x v="4"/>
    <n v="740.26"/>
    <n v="7"/>
    <n v="15"/>
    <n v="441.27"/>
    <n v="740"/>
    <n v="441.27"/>
    <n v="741"/>
    <n v="442"/>
    <n v="5181.82"/>
    <n v="629.221"/>
  </r>
  <r>
    <n v="636"/>
    <s v="Abramo Corrington"/>
    <s v="Prod1"/>
    <x v="1"/>
    <d v="2024-12-05T00:00:00"/>
    <x v="2"/>
    <n v="517.79"/>
    <n v="10"/>
    <n v="14"/>
    <n v="179.92"/>
    <n v="518"/>
    <n v="179.92"/>
    <n v="518"/>
    <n v="180"/>
    <n v="5177.8999999999996"/>
    <n v="445.29939999999993"/>
  </r>
  <r>
    <n v="637"/>
    <s v="Stavros Perford"/>
    <s v="Prod1"/>
    <x v="2"/>
    <d v="2024-12-28T00:00:00"/>
    <x v="2"/>
    <n v="128.26"/>
    <n v="8"/>
    <n v="2"/>
    <n v="287.14"/>
    <n v="128"/>
    <n v="287.14"/>
    <n v="129"/>
    <n v="288"/>
    <n v="1026.08"/>
    <n v="125.69479999999999"/>
  </r>
  <r>
    <n v="638"/>
    <s v="Franky Collough"/>
    <s v="Prod4"/>
    <x v="2"/>
    <d v="2024-12-08T00:00:00"/>
    <x v="2"/>
    <n v="441.76"/>
    <n v="12"/>
    <n v="9"/>
    <n v="132.76"/>
    <n v="442"/>
    <n v="132.76"/>
    <n v="442"/>
    <n v="133"/>
    <n v="5301.12"/>
    <n v="402.0016"/>
  </r>
  <r>
    <n v="639"/>
    <s v="Blake Linforth"/>
    <s v="Prod2"/>
    <x v="0"/>
    <d v="2024-12-18T00:00:00"/>
    <x v="2"/>
    <n v="979.25"/>
    <n v="9"/>
    <n v="15"/>
    <n v="15.1"/>
    <n v="979"/>
    <n v="15.1"/>
    <n v="980"/>
    <n v="16"/>
    <n v="8813.25"/>
    <n v="832.36249999999995"/>
  </r>
  <r>
    <n v="640"/>
    <s v="Conant Chatfield"/>
    <m/>
    <x v="4"/>
    <d v="2024-12-31T00:00:00"/>
    <x v="2"/>
    <n v="303.42"/>
    <n v="10"/>
    <n v="15"/>
    <n v="433.04"/>
    <n v="303"/>
    <n v="433.04"/>
    <n v="304"/>
    <n v="434"/>
    <n v="3034.2000000000003"/>
    <n v="257.90699999999998"/>
  </r>
  <r>
    <n v="641"/>
    <s v="Augustus Soares"/>
    <s v="Prod2"/>
    <x v="2"/>
    <d v="2025-01-01T00:00:00"/>
    <x v="0"/>
    <n v="277.92"/>
    <n v="5"/>
    <n v="13"/>
    <n v="217.95"/>
    <n v="278"/>
    <n v="217.95"/>
    <n v="278"/>
    <n v="218"/>
    <n v="1389.6000000000001"/>
    <n v="241.79040000000001"/>
  </r>
  <r>
    <n v="642"/>
    <s v="Madlin Syson"/>
    <m/>
    <x v="2"/>
    <d v="2024-12-08T00:00:00"/>
    <x v="3"/>
    <n v="522.84"/>
    <n v="5"/>
    <n v="2"/>
    <n v="191.67"/>
    <n v="523"/>
    <n v="191.67"/>
    <n v="523"/>
    <n v="192"/>
    <n v="2614.2000000000003"/>
    <n v="512.38319999999999"/>
  </r>
  <r>
    <n v="643"/>
    <s v="Sharline Dearth"/>
    <s v="Prod2"/>
    <x v="2"/>
    <d v="2025-01-02T00:00:00"/>
    <x v="2"/>
    <n v="354.8"/>
    <n v="5"/>
    <n v="14"/>
    <n v="129.57"/>
    <n v="355"/>
    <n v="129.57"/>
    <n v="355"/>
    <n v="130"/>
    <n v="1774"/>
    <n v="305.12799999999999"/>
  </r>
  <r>
    <n v="644"/>
    <s v="Alyss Hudspith"/>
    <s v="Prod1"/>
    <x v="4"/>
    <d v="2024-12-07T00:00:00"/>
    <x v="2"/>
    <n v="985.7"/>
    <n v="10"/>
    <n v="6"/>
    <n v="387.24"/>
    <n v="986"/>
    <n v="387.24"/>
    <n v="986"/>
    <n v="388"/>
    <n v="9857"/>
    <n v="926.55799999999999"/>
  </r>
  <r>
    <n v="645"/>
    <s v="Howie Prahm"/>
    <s v="Prod4"/>
    <x v="0"/>
    <d v="2024-12-12T00:00:00"/>
    <x v="2"/>
    <n v="558.15"/>
    <n v="11"/>
    <n v="10"/>
    <n v="383.97"/>
    <n v="558"/>
    <n v="383.97"/>
    <n v="559"/>
    <n v="384"/>
    <n v="6139.65"/>
    <n v="502.33499999999998"/>
  </r>
  <r>
    <n v="646"/>
    <s v="Gannie Maylott"/>
    <s v="Prod2"/>
    <x v="0"/>
    <d v="2024-12-30T00:00:00"/>
    <x v="1"/>
    <n v="70.650000000000006"/>
    <n v="10"/>
    <n v="11"/>
    <n v="158.94"/>
    <n v="71"/>
    <n v="158.94"/>
    <n v="71"/>
    <n v="159"/>
    <n v="706.5"/>
    <n v="62.878500000000003"/>
  </r>
  <r>
    <n v="647"/>
    <s v="Annalise Noore"/>
    <s v="Prod5"/>
    <x v="4"/>
    <d v="2024-12-29T00:00:00"/>
    <x v="2"/>
    <n v="389.42"/>
    <n v="12"/>
    <n v="3"/>
    <n v="326.94"/>
    <n v="389"/>
    <n v="326.94"/>
    <n v="390"/>
    <n v="327"/>
    <n v="4673.04"/>
    <n v="377.73739999999998"/>
  </r>
  <r>
    <n v="648"/>
    <s v="Cal Terrazzo"/>
    <m/>
    <x v="3"/>
    <d v="2024-12-13T00:00:00"/>
    <x v="2"/>
    <n v="772.13"/>
    <n v="7"/>
    <n v="17"/>
    <n v="40.9"/>
    <n v="772"/>
    <n v="40.9"/>
    <n v="773"/>
    <n v="41"/>
    <n v="5404.91"/>
    <n v="640.86789999999996"/>
  </r>
  <r>
    <n v="649"/>
    <s v="Sabine Wooster"/>
    <s v="Prod5"/>
    <x v="2"/>
    <d v="2025-01-03T00:00:00"/>
    <x v="0"/>
    <n v="479.92"/>
    <n v="5"/>
    <n v="5"/>
    <n v="304.86"/>
    <n v="480"/>
    <n v="304.86"/>
    <n v="480"/>
    <n v="305"/>
    <n v="2399.6"/>
    <n v="455.92399999999998"/>
  </r>
  <r>
    <n v="650"/>
    <s v="Rabbi Greeves"/>
    <s v="Prod4"/>
    <x v="1"/>
    <d v="2024-12-21T00:00:00"/>
    <x v="2"/>
    <n v="867.2"/>
    <n v="5"/>
    <n v="20"/>
    <n v="369.06"/>
    <n v="867"/>
    <n v="369.06"/>
    <n v="868"/>
    <n v="370"/>
    <n v="4336"/>
    <n v="693.7600000000001"/>
  </r>
  <r>
    <n v="651"/>
    <s v="Osbert Condit"/>
    <s v="Prod4"/>
    <x v="5"/>
    <d v="2025-01-14T00:00:00"/>
    <x v="2"/>
    <n v="180.48"/>
    <n v="5"/>
    <n v="4"/>
    <n v="492.5"/>
    <n v="180"/>
    <n v="492.5"/>
    <n v="181"/>
    <n v="493"/>
    <n v="902.4"/>
    <n v="173.26079999999999"/>
  </r>
  <r>
    <n v="652"/>
    <s v="Rozalin Sempill"/>
    <s v="Prod2"/>
    <x v="1"/>
    <d v="2024-12-14T00:00:00"/>
    <x v="2"/>
    <n v="881.88"/>
    <n v="14"/>
    <n v="9"/>
    <n v="295.72000000000003"/>
    <n v="882"/>
    <n v="295.72000000000003"/>
    <n v="882"/>
    <n v="296"/>
    <n v="12346.32"/>
    <n v="802.51080000000002"/>
  </r>
  <r>
    <n v="653"/>
    <s v="Jeniece Hempel"/>
    <m/>
    <x v="4"/>
    <d v="2025-01-13T00:00:00"/>
    <x v="0"/>
    <n v="76.540000000000006"/>
    <n v="2"/>
    <n v="1"/>
    <n v="87.43"/>
    <n v="77"/>
    <n v="87.43"/>
    <n v="77"/>
    <n v="88"/>
    <n v="153.08000000000001"/>
    <n v="75.774600000000007"/>
  </r>
  <r>
    <n v="654"/>
    <s v="Bartholomew Gibard"/>
    <s v="Prod2"/>
    <x v="1"/>
    <d v="2024-12-25T00:00:00"/>
    <x v="2"/>
    <n v="942.16"/>
    <n v="2"/>
    <n v="11"/>
    <n v="94.92"/>
    <n v="942"/>
    <n v="94.92"/>
    <n v="943"/>
    <n v="95"/>
    <n v="1884.32"/>
    <n v="838.52239999999995"/>
  </r>
  <r>
    <n v="655"/>
    <s v="Cindelyn Goldwater"/>
    <s v="Prod5"/>
    <x v="0"/>
    <d v="2024-12-12T00:00:00"/>
    <x v="2"/>
    <n v="558.1"/>
    <n v="15"/>
    <n v="9"/>
    <n v="222.52"/>
    <n v="558"/>
    <n v="222.52"/>
    <n v="559"/>
    <n v="223"/>
    <n v="8371.5"/>
    <n v="507.87100000000004"/>
  </r>
  <r>
    <n v="656"/>
    <s v="Carlota Orrell"/>
    <s v="Prod3"/>
    <x v="0"/>
    <d v="2024-12-29T00:00:00"/>
    <x v="2"/>
    <n v="723.22"/>
    <n v="8"/>
    <n v="11"/>
    <n v="283.24"/>
    <n v="723"/>
    <n v="283.24"/>
    <n v="724"/>
    <n v="284"/>
    <n v="5785.76"/>
    <n v="643.66579999999999"/>
  </r>
  <r>
    <n v="657"/>
    <s v="Ozzie Haresign"/>
    <m/>
    <x v="3"/>
    <d v="2024-12-28T00:00:00"/>
    <x v="2"/>
    <n v="308.45999999999998"/>
    <n v="2"/>
    <n v="3"/>
    <n v="445.49"/>
    <n v="308"/>
    <n v="445.49"/>
    <n v="309"/>
    <n v="446"/>
    <n v="616.91999999999996"/>
    <n v="299.20619999999997"/>
  </r>
  <r>
    <n v="658"/>
    <s v="Aylmer Fardy"/>
    <s v="Prod5"/>
    <x v="5"/>
    <d v="2024-12-15T00:00:00"/>
    <x v="2"/>
    <n v="147.26"/>
    <n v="7"/>
    <n v="13"/>
    <n v="3.07"/>
    <n v="147"/>
    <n v="3.07"/>
    <n v="148"/>
    <n v="4"/>
    <n v="1030.82"/>
    <n v="128.11619999999999"/>
  </r>
  <r>
    <n v="659"/>
    <s v="Mariette Balfe"/>
    <s v="Prod3"/>
    <x v="1"/>
    <d v="2024-12-27T00:00:00"/>
    <x v="2"/>
    <n v="57.4"/>
    <n v="3"/>
    <n v="8"/>
    <n v="459.54"/>
    <n v="57"/>
    <n v="459.54"/>
    <n v="58"/>
    <n v="460"/>
    <n v="172.2"/>
    <n v="52.808"/>
  </r>
  <r>
    <n v="660"/>
    <s v="Danella Karpenya"/>
    <s v="Prod1"/>
    <x v="2"/>
    <d v="2024-12-21T00:00:00"/>
    <x v="2"/>
    <n v="376.31"/>
    <n v="11"/>
    <n v="13"/>
    <n v="341.5"/>
    <n v="376"/>
    <n v="341.5"/>
    <n v="377"/>
    <n v="342"/>
    <n v="4139.41"/>
    <n v="327.3897"/>
  </r>
  <r>
    <n v="661"/>
    <s v="Rosa Shawe"/>
    <s v="Prod3"/>
    <x v="5"/>
    <d v="2024-12-09T00:00:00"/>
    <x v="2"/>
    <n v="339.25"/>
    <n v="5"/>
    <n v="17"/>
    <n v="96.83"/>
    <n v="339"/>
    <n v="96.83"/>
    <n v="340"/>
    <n v="97"/>
    <n v="1696.25"/>
    <n v="281.57749999999999"/>
  </r>
  <r>
    <n v="662"/>
    <s v="Nicoline Giamelli"/>
    <s v="Prod3"/>
    <x v="4"/>
    <d v="2024-12-22T00:00:00"/>
    <x v="0"/>
    <n v="744.8"/>
    <n v="1"/>
    <n v="9"/>
    <n v="446.85"/>
    <n v="745"/>
    <n v="446.85"/>
    <n v="745"/>
    <n v="447"/>
    <n v="744.8"/>
    <n v="677.76800000000003"/>
  </r>
  <r>
    <n v="663"/>
    <s v="Curran Tenny"/>
    <s v="Prod5"/>
    <x v="1"/>
    <d v="2024-12-03T00:00:00"/>
    <x v="2"/>
    <n v="705.68"/>
    <n v="14"/>
    <n v="20"/>
    <n v="368.4"/>
    <n v="706"/>
    <n v="368.4"/>
    <n v="706"/>
    <n v="369"/>
    <n v="9879.5199999999986"/>
    <n v="564.54399999999998"/>
  </r>
  <r>
    <n v="664"/>
    <s v="Jacquetta Cowperthwaite"/>
    <s v="Prod5"/>
    <x v="2"/>
    <d v="2025-01-09T00:00:00"/>
    <x v="2"/>
    <n v="329.58"/>
    <n v="13"/>
    <n v="12"/>
    <n v="116.76"/>
    <n v="330"/>
    <n v="116.76"/>
    <n v="330"/>
    <n v="117"/>
    <n v="4284.54"/>
    <n v="290.03039999999999"/>
  </r>
  <r>
    <n v="665"/>
    <s v="Ruby Roze"/>
    <s v="Prod3"/>
    <x v="5"/>
    <d v="2024-12-01T00:00:00"/>
    <x v="2"/>
    <n v="614.03"/>
    <n v="2"/>
    <n v="8"/>
    <n v="425.58"/>
    <n v="614"/>
    <n v="425.58"/>
    <n v="615"/>
    <n v="426"/>
    <n v="1228.06"/>
    <n v="564.9076"/>
  </r>
  <r>
    <n v="666"/>
    <s v="Latisha Scamerdine"/>
    <s v="Prod1"/>
    <x v="3"/>
    <d v="2024-12-11T00:00:00"/>
    <x v="1"/>
    <n v="751.91"/>
    <n v="13"/>
    <n v="10"/>
    <n v="266.19"/>
    <n v="752"/>
    <n v="266.19"/>
    <n v="752"/>
    <n v="267"/>
    <n v="9774.83"/>
    <n v="676.71899999999994"/>
  </r>
  <r>
    <n v="667"/>
    <s v="Torin Bartolomeotti"/>
    <s v="Prod2"/>
    <x v="5"/>
    <d v="2025-01-07T00:00:00"/>
    <x v="2"/>
    <n v="923.74"/>
    <n v="12"/>
    <n v="20"/>
    <n v="430.16"/>
    <n v="924"/>
    <n v="430.16"/>
    <n v="924"/>
    <n v="431"/>
    <n v="11084.880000000001"/>
    <n v="738.99200000000008"/>
  </r>
  <r>
    <n v="668"/>
    <s v="Jayne Mewhirter"/>
    <s v="Prod3"/>
    <x v="2"/>
    <d v="2024-12-01T00:00:00"/>
    <x v="2"/>
    <n v="503.47"/>
    <n v="14"/>
    <n v="20"/>
    <n v="304.47000000000003"/>
    <n v="503"/>
    <n v="304.47000000000003"/>
    <n v="504"/>
    <n v="305"/>
    <n v="7048.58"/>
    <n v="402.77600000000007"/>
  </r>
  <r>
    <n v="669"/>
    <s v="Manfred Danne"/>
    <s v="Prod4"/>
    <x v="1"/>
    <d v="2025-01-11T00:00:00"/>
    <x v="2"/>
    <n v="600.95000000000005"/>
    <n v="4"/>
    <n v="19"/>
    <n v="134.69"/>
    <n v="601"/>
    <n v="134.69"/>
    <n v="601"/>
    <n v="135"/>
    <n v="2403.8000000000002"/>
    <n v="486.76950000000005"/>
  </r>
  <r>
    <n v="670"/>
    <s v="Lani Addekin"/>
    <s v="Prod5"/>
    <x v="0"/>
    <d v="2024-12-21T00:00:00"/>
    <x v="2"/>
    <n v="110.89"/>
    <n v="4"/>
    <n v="10"/>
    <n v="90.17"/>
    <n v="111"/>
    <n v="90.17"/>
    <n v="111"/>
    <n v="91"/>
    <n v="443.56"/>
    <n v="99.801000000000002"/>
  </r>
  <r>
    <n v="671"/>
    <s v="Roderic Avraham"/>
    <s v="Prod4"/>
    <x v="0"/>
    <d v="2024-12-25T00:00:00"/>
    <x v="2"/>
    <n v="347.8"/>
    <n v="2"/>
    <n v="11"/>
    <n v="12.74"/>
    <n v="348"/>
    <n v="12.74"/>
    <n v="348"/>
    <n v="13"/>
    <n v="695.6"/>
    <n v="309.54200000000003"/>
  </r>
  <r>
    <n v="672"/>
    <s v="Atlante Vedntyev"/>
    <s v="Prod4"/>
    <x v="2"/>
    <d v="2025-01-03T00:00:00"/>
    <x v="2"/>
    <n v="846.58"/>
    <n v="14"/>
    <n v="9"/>
    <n v="334"/>
    <n v="847"/>
    <n v="334"/>
    <n v="847"/>
    <n v="334"/>
    <n v="11852.12"/>
    <n v="770.38780000000008"/>
  </r>
  <r>
    <n v="673"/>
    <s v="Waverly Howroyd"/>
    <s v="Prod4"/>
    <x v="1"/>
    <d v="2024-12-17T00:00:00"/>
    <x v="1"/>
    <n v="410.22"/>
    <n v="4"/>
    <n v="18"/>
    <n v="346.2"/>
    <n v="410"/>
    <n v="346.2"/>
    <n v="411"/>
    <n v="347"/>
    <n v="1640.88"/>
    <n v="336.38040000000007"/>
  </r>
  <r>
    <n v="674"/>
    <s v="Fitz Loftin"/>
    <s v="Prod1"/>
    <x v="5"/>
    <d v="2024-12-02T00:00:00"/>
    <x v="3"/>
    <n v="298.85000000000002"/>
    <n v="1"/>
    <n v="8"/>
    <n v="175.78"/>
    <n v="299"/>
    <n v="175.78"/>
    <n v="299"/>
    <n v="176"/>
    <n v="298.85000000000002"/>
    <n v="274.94200000000001"/>
  </r>
  <r>
    <n v="675"/>
    <s v="Christina Humes"/>
    <s v="Prod5"/>
    <x v="2"/>
    <d v="2025-01-14T00:00:00"/>
    <x v="2"/>
    <n v="453.79"/>
    <n v="11"/>
    <n v="9"/>
    <n v="197.48"/>
    <n v="454"/>
    <n v="197.48"/>
    <n v="454"/>
    <n v="198"/>
    <n v="4991.6900000000005"/>
    <n v="412.94890000000004"/>
  </r>
  <r>
    <n v="676"/>
    <s v="Ozzy Gowans"/>
    <s v="Prod4"/>
    <x v="0"/>
    <d v="2024-12-20T00:00:00"/>
    <x v="2"/>
    <n v="467.78"/>
    <n v="10"/>
    <n v="6"/>
    <n v="343.77"/>
    <n v="468"/>
    <n v="343.77"/>
    <n v="468"/>
    <n v="344"/>
    <n v="4677.7999999999993"/>
    <n v="439.71319999999997"/>
  </r>
  <r>
    <n v="677"/>
    <s v="Gray Blanchette"/>
    <s v="Prod2"/>
    <x v="2"/>
    <d v="2024-12-02T00:00:00"/>
    <x v="4"/>
    <n v="858.14"/>
    <n v="13"/>
    <n v="15"/>
    <n v="358.96"/>
    <n v="858"/>
    <n v="358.96"/>
    <n v="859"/>
    <n v="359"/>
    <n v="11155.82"/>
    <n v="729.41899999999998"/>
  </r>
  <r>
    <n v="678"/>
    <s v="Jeramie Boards"/>
    <m/>
    <x v="2"/>
    <d v="2025-01-08T00:00:00"/>
    <x v="0"/>
    <n v="412.7"/>
    <n v="7"/>
    <n v="3"/>
    <n v="260.93"/>
    <n v="413"/>
    <n v="260.93"/>
    <n v="413"/>
    <n v="261"/>
    <n v="2888.9"/>
    <n v="400.31899999999996"/>
  </r>
  <r>
    <n v="679"/>
    <s v="Goran Chansonnau"/>
    <s v="Prod3"/>
    <x v="5"/>
    <d v="2024-12-27T00:00:00"/>
    <x v="2"/>
    <n v="267.38"/>
    <n v="9"/>
    <n v="18"/>
    <n v="6.75"/>
    <n v="267"/>
    <n v="6.75"/>
    <n v="268"/>
    <n v="7"/>
    <n v="2406.42"/>
    <n v="219.25160000000002"/>
  </r>
  <r>
    <n v="680"/>
    <s v="Rorie Fogt"/>
    <s v="Prod1"/>
    <x v="5"/>
    <d v="2025-01-12T00:00:00"/>
    <x v="3"/>
    <n v="768.47"/>
    <n v="3"/>
    <n v="10"/>
    <n v="274.37"/>
    <n v="768"/>
    <n v="274.37"/>
    <n v="769"/>
    <n v="275"/>
    <n v="2305.41"/>
    <n v="691.62300000000005"/>
  </r>
  <r>
    <n v="681"/>
    <s v="Anabal Bute"/>
    <s v="Prod4"/>
    <x v="2"/>
    <d v="2024-12-05T00:00:00"/>
    <x v="3"/>
    <n v="384.53"/>
    <n v="10"/>
    <n v="12"/>
    <n v="24.65"/>
    <n v="385"/>
    <n v="24.65"/>
    <n v="385"/>
    <n v="25"/>
    <n v="3845.2999999999997"/>
    <n v="338.38639999999998"/>
  </r>
  <r>
    <n v="682"/>
    <s v="Georgie Ruff"/>
    <s v="Prod4"/>
    <x v="5"/>
    <d v="2024-12-01T00:00:00"/>
    <x v="0"/>
    <n v="154.01"/>
    <n v="3"/>
    <n v="10"/>
    <n v="69.52"/>
    <n v="154"/>
    <n v="69.52"/>
    <n v="155"/>
    <n v="70"/>
    <n v="462.03"/>
    <n v="138.60900000000001"/>
  </r>
  <r>
    <n v="683"/>
    <s v="Fay Coventry"/>
    <s v="Prod1"/>
    <x v="2"/>
    <d v="2025-01-12T00:00:00"/>
    <x v="2"/>
    <n v="926.07"/>
    <n v="9"/>
    <n v="12"/>
    <n v="126.89"/>
    <n v="926"/>
    <n v="126.89"/>
    <n v="927"/>
    <n v="127"/>
    <n v="8334.630000000001"/>
    <n v="814.94159999999999"/>
  </r>
  <r>
    <n v="684"/>
    <s v="Darla Bartolozzi"/>
    <s v="Prod3"/>
    <x v="3"/>
    <d v="2025-01-04T00:00:00"/>
    <x v="2"/>
    <n v="740.91"/>
    <n v="4"/>
    <n v="6"/>
    <n v="438.02"/>
    <n v="741"/>
    <n v="438.02"/>
    <n v="741"/>
    <n v="439"/>
    <n v="2963.64"/>
    <n v="696.45539999999994"/>
  </r>
  <r>
    <n v="685"/>
    <s v="Seumas Grave"/>
    <s v="Prod1"/>
    <x v="2"/>
    <d v="2024-12-27T00:00:00"/>
    <x v="2"/>
    <n v="594.16"/>
    <n v="13"/>
    <n v="18"/>
    <n v="182.1"/>
    <n v="594"/>
    <n v="182.1"/>
    <n v="595"/>
    <n v="183"/>
    <n v="7724.08"/>
    <n v="487.21120000000002"/>
  </r>
  <r>
    <n v="686"/>
    <s v="Murial Groundwater"/>
    <m/>
    <x v="5"/>
    <d v="2024-12-27T00:00:00"/>
    <x v="2"/>
    <n v="873.83"/>
    <n v="9"/>
    <n v="1"/>
    <n v="116.29"/>
    <n v="874"/>
    <n v="116.29"/>
    <n v="874"/>
    <n v="117"/>
    <n v="7864.47"/>
    <n v="865.09170000000006"/>
  </r>
  <r>
    <n v="687"/>
    <s v="Rurik Betonia"/>
    <s v="Prod5"/>
    <x v="0"/>
    <d v="2024-12-22T00:00:00"/>
    <x v="2"/>
    <n v="356.29"/>
    <n v="1"/>
    <n v="13"/>
    <n v="446.09"/>
    <n v="356"/>
    <n v="446.09"/>
    <n v="357"/>
    <n v="447"/>
    <n v="356.29"/>
    <n v="309.97230000000002"/>
  </r>
  <r>
    <n v="688"/>
    <s v="Gussie Losselyong"/>
    <s v="Prod1"/>
    <x v="5"/>
    <d v="2025-01-16T00:00:00"/>
    <x v="2"/>
    <n v="734.2"/>
    <n v="11"/>
    <n v="0"/>
    <n v="128.9"/>
    <n v="734"/>
    <n v="128.9"/>
    <n v="735"/>
    <n v="129"/>
    <n v="8076.2000000000007"/>
    <n v="734.2"/>
  </r>
  <r>
    <n v="689"/>
    <s v="Mayor Swansbury"/>
    <s v="Prod4"/>
    <x v="5"/>
    <d v="2024-12-16T00:00:00"/>
    <x v="2"/>
    <n v="729.14"/>
    <n v="5"/>
    <n v="7"/>
    <n v="284.77999999999997"/>
    <n v="729"/>
    <n v="284.77999999999997"/>
    <n v="730"/>
    <n v="285"/>
    <n v="3645.7"/>
    <n v="678.10019999999997"/>
  </r>
  <r>
    <n v="690"/>
    <s v="Michaella Hallan"/>
    <s v="Prod4"/>
    <x v="4"/>
    <d v="2024-12-28T00:00:00"/>
    <x v="0"/>
    <n v="558.09"/>
    <n v="1"/>
    <n v="4"/>
    <n v="418.95"/>
    <n v="558"/>
    <n v="418.95"/>
    <n v="559"/>
    <n v="419"/>
    <n v="558.09"/>
    <n v="535.76639999999998"/>
  </r>
  <r>
    <n v="691"/>
    <s v="Colene Seyffert"/>
    <s v="Prod5"/>
    <x v="5"/>
    <d v="2025-01-10T00:00:00"/>
    <x v="0"/>
    <n v="17.79"/>
    <n v="10"/>
    <n v="19"/>
    <n v="82.58"/>
    <n v="18"/>
    <n v="82.58"/>
    <n v="18"/>
    <n v="83"/>
    <n v="177.89999999999998"/>
    <n v="14.4099"/>
  </r>
  <r>
    <n v="692"/>
    <s v="Hayyim Thrower"/>
    <s v="Prod1"/>
    <x v="4"/>
    <d v="2025-01-09T00:00:00"/>
    <x v="2"/>
    <n v="309.66000000000003"/>
    <n v="6"/>
    <n v="13"/>
    <n v="84.7"/>
    <n v="310"/>
    <n v="84.7"/>
    <n v="310"/>
    <n v="85"/>
    <n v="1857.96"/>
    <n v="269.4042"/>
  </r>
  <r>
    <n v="693"/>
    <s v="Charmane McGowran"/>
    <s v="Prod1"/>
    <x v="1"/>
    <d v="2024-12-02T00:00:00"/>
    <x v="2"/>
    <n v="621.36"/>
    <n v="12"/>
    <n v="0"/>
    <n v="168.66"/>
    <n v="621"/>
    <n v="168.66"/>
    <n v="622"/>
    <n v="169"/>
    <n v="7456.32"/>
    <n v="621.36"/>
  </r>
  <r>
    <n v="694"/>
    <s v="Jodi Turmel"/>
    <s v="Prod3"/>
    <x v="3"/>
    <d v="2025-01-15T00:00:00"/>
    <x v="2"/>
    <n v="166.89"/>
    <n v="11"/>
    <n v="6"/>
    <n v="256.56"/>
    <n v="167"/>
    <n v="256.56"/>
    <n v="167"/>
    <n v="257"/>
    <n v="1835.79"/>
    <n v="156.87659999999997"/>
  </r>
  <r>
    <n v="695"/>
    <s v="Caren Knee"/>
    <s v="Prod3"/>
    <x v="1"/>
    <d v="2024-12-02T00:00:00"/>
    <x v="2"/>
    <n v="466.65"/>
    <n v="14"/>
    <n v="17"/>
    <n v="142.77000000000001"/>
    <n v="467"/>
    <n v="142.77000000000001"/>
    <n v="467"/>
    <n v="143"/>
    <n v="6533.0999999999995"/>
    <n v="387.31949999999995"/>
  </r>
  <r>
    <n v="696"/>
    <s v="Ericka Sinnett"/>
    <s v="Prod5"/>
    <x v="0"/>
    <d v="2024-12-06T00:00:00"/>
    <x v="1"/>
    <n v="498.78"/>
    <n v="13"/>
    <n v="3"/>
    <n v="361.36"/>
    <n v="499"/>
    <n v="361.36"/>
    <n v="499"/>
    <n v="362"/>
    <n v="6484.1399999999994"/>
    <n v="483.81659999999994"/>
  </r>
  <r>
    <n v="697"/>
    <s v="Bernarr Illingsworth"/>
    <m/>
    <x v="2"/>
    <d v="2024-12-01T00:00:00"/>
    <x v="2"/>
    <n v="232.54"/>
    <n v="7"/>
    <n v="3"/>
    <n v="457.28"/>
    <n v="233"/>
    <n v="457.28"/>
    <n v="233"/>
    <n v="458"/>
    <n v="1627.78"/>
    <n v="225.56379999999999"/>
  </r>
  <r>
    <n v="698"/>
    <s v="Junette Stirman"/>
    <s v="Prod4"/>
    <x v="3"/>
    <d v="2024-12-02T00:00:00"/>
    <x v="4"/>
    <n v="116.84"/>
    <n v="10"/>
    <n v="11"/>
    <n v="112.56"/>
    <n v="117"/>
    <n v="112.56"/>
    <n v="117"/>
    <n v="113"/>
    <n v="1168.4000000000001"/>
    <n v="103.9876"/>
  </r>
  <r>
    <n v="699"/>
    <s v="Clyde Harford"/>
    <s v="Prod5"/>
    <x v="0"/>
    <d v="2024-12-14T00:00:00"/>
    <x v="2"/>
    <n v="900.87"/>
    <n v="12"/>
    <n v="17"/>
    <n v="272.08999999999997"/>
    <n v="901"/>
    <n v="272.08999999999997"/>
    <n v="901"/>
    <n v="273"/>
    <n v="10810.44"/>
    <n v="747.72209999999995"/>
  </r>
  <r>
    <n v="700"/>
    <s v="Casey Bambrough"/>
    <s v="Prod3"/>
    <x v="3"/>
    <d v="2024-12-30T00:00:00"/>
    <x v="2"/>
    <n v="410.26"/>
    <n v="12"/>
    <n v="7"/>
    <n v="44.55"/>
    <n v="410"/>
    <n v="44.55"/>
    <n v="411"/>
    <n v="45"/>
    <n v="4923.12"/>
    <n v="381.54179999999997"/>
  </r>
  <r>
    <n v="701"/>
    <s v="Auguste Corsham"/>
    <m/>
    <x v="3"/>
    <d v="2024-12-22T00:00:00"/>
    <x v="0"/>
    <n v="206.67"/>
    <n v="14"/>
    <n v="2"/>
    <n v="88.83"/>
    <n v="207"/>
    <n v="88.83"/>
    <n v="207"/>
    <n v="89"/>
    <n v="2893.3799999999997"/>
    <n v="202.53659999999999"/>
  </r>
  <r>
    <n v="702"/>
    <s v="Norman MacGillreich"/>
    <m/>
    <x v="0"/>
    <d v="2024-12-03T00:00:00"/>
    <x v="2"/>
    <n v="955.19"/>
    <n v="7"/>
    <n v="17"/>
    <n v="309.08999999999997"/>
    <n v="955"/>
    <n v="309.08999999999997"/>
    <n v="956"/>
    <n v="310"/>
    <n v="6686.33"/>
    <n v="792.80769999999995"/>
  </r>
  <r>
    <n v="703"/>
    <s v="Burton Vallery"/>
    <s v="Prod3"/>
    <x v="0"/>
    <d v="2024-12-13T00:00:00"/>
    <x v="1"/>
    <n v="408.87"/>
    <n v="9"/>
    <n v="2"/>
    <n v="134.80000000000001"/>
    <n v="409"/>
    <n v="134.80000000000001"/>
    <n v="409"/>
    <n v="135"/>
    <n v="3679.83"/>
    <n v="400.69259999999997"/>
  </r>
  <r>
    <n v="704"/>
    <s v="Farlee McDuffy"/>
    <s v="Prod1"/>
    <x v="1"/>
    <d v="2025-01-15T00:00:00"/>
    <x v="2"/>
    <n v="297.75"/>
    <n v="2"/>
    <n v="3"/>
    <n v="445.5"/>
    <n v="298"/>
    <n v="445.5"/>
    <n v="298"/>
    <n v="446"/>
    <n v="595.5"/>
    <n v="288.8175"/>
  </r>
  <r>
    <n v="705"/>
    <s v="Tiffie Fallawe"/>
    <s v="Prod5"/>
    <x v="5"/>
    <d v="2025-01-02T00:00:00"/>
    <x v="0"/>
    <n v="820.58"/>
    <n v="12"/>
    <n v="17"/>
    <n v="73.62"/>
    <n v="821"/>
    <n v="73.62"/>
    <n v="821"/>
    <n v="74"/>
    <n v="9846.9600000000009"/>
    <n v="681.08140000000003"/>
  </r>
  <r>
    <n v="706"/>
    <s v="Sylvia Linwood"/>
    <s v="Prod3"/>
    <x v="3"/>
    <d v="2024-12-17T00:00:00"/>
    <x v="4"/>
    <n v="729.92"/>
    <n v="3"/>
    <n v="5"/>
    <n v="0.09"/>
    <n v="730"/>
    <n v="0.09"/>
    <n v="730"/>
    <n v="1"/>
    <n v="2189.7599999999998"/>
    <n v="693.42399999999998"/>
  </r>
  <r>
    <n v="707"/>
    <s v="Anselm Doerrling"/>
    <s v="Prod4"/>
    <x v="1"/>
    <d v="2025-01-02T00:00:00"/>
    <x v="3"/>
    <n v="931.81"/>
    <n v="13"/>
    <n v="0"/>
    <n v="251.14"/>
    <n v="932"/>
    <n v="251.14"/>
    <n v="932"/>
    <n v="252"/>
    <n v="12113.529999999999"/>
    <n v="931.81"/>
  </r>
  <r>
    <n v="708"/>
    <s v="Immanuel Matous"/>
    <s v="Prod5"/>
    <x v="5"/>
    <d v="2024-12-17T00:00:00"/>
    <x v="4"/>
    <n v="663.93"/>
    <n v="14"/>
    <n v="9"/>
    <n v="333.21"/>
    <n v="664"/>
    <n v="333.21"/>
    <n v="664"/>
    <n v="334"/>
    <n v="9295.0199999999986"/>
    <n v="604.17629999999997"/>
  </r>
  <r>
    <n v="709"/>
    <s v="Mersey Jenney"/>
    <s v="Prod5"/>
    <x v="0"/>
    <d v="2025-01-18T00:00:00"/>
    <x v="2"/>
    <n v="901.93"/>
    <n v="5"/>
    <n v="19"/>
    <n v="182.03"/>
    <n v="902"/>
    <n v="182.03"/>
    <n v="902"/>
    <n v="183"/>
    <n v="4509.6499999999996"/>
    <n v="730.56330000000003"/>
  </r>
  <r>
    <n v="710"/>
    <s v="Henderson Barnard"/>
    <s v="Prod2"/>
    <x v="2"/>
    <d v="2024-12-21T00:00:00"/>
    <x v="2"/>
    <n v="706.57"/>
    <n v="5"/>
    <n v="5"/>
    <n v="147.75"/>
    <n v="707"/>
    <n v="147.75"/>
    <n v="707"/>
    <n v="148"/>
    <n v="3532.8500000000004"/>
    <n v="671.24149999999997"/>
  </r>
  <r>
    <n v="711"/>
    <s v="Lesley Duffer"/>
    <m/>
    <x v="2"/>
    <d v="2025-01-11T00:00:00"/>
    <x v="1"/>
    <n v="113.31"/>
    <n v="13"/>
    <n v="20"/>
    <n v="114.5"/>
    <n v="113"/>
    <n v="114.5"/>
    <n v="114"/>
    <n v="115"/>
    <n v="1473.03"/>
    <n v="90.64800000000001"/>
  </r>
  <r>
    <n v="712"/>
    <s v="Orly Applegate"/>
    <s v="Prod4"/>
    <x v="5"/>
    <d v="2025-01-03T00:00:00"/>
    <x v="2"/>
    <n v="670.08"/>
    <n v="12"/>
    <n v="6"/>
    <n v="305.88"/>
    <n v="670"/>
    <n v="305.88"/>
    <n v="671"/>
    <n v="306"/>
    <n v="8040.9600000000009"/>
    <n v="629.87519999999995"/>
  </r>
  <r>
    <n v="713"/>
    <s v="Jena Hayer"/>
    <s v="Prod2"/>
    <x v="2"/>
    <d v="2025-01-02T00:00:00"/>
    <x v="2"/>
    <n v="843.22"/>
    <n v="4"/>
    <n v="12"/>
    <n v="29.25"/>
    <n v="843"/>
    <n v="29.25"/>
    <n v="844"/>
    <n v="30"/>
    <n v="3372.88"/>
    <n v="742.03359999999998"/>
  </r>
  <r>
    <n v="714"/>
    <s v="Sashenka Brennand"/>
    <s v="Prod2"/>
    <x v="1"/>
    <d v="2025-01-15T00:00:00"/>
    <x v="2"/>
    <n v="385.23"/>
    <n v="15"/>
    <n v="18"/>
    <n v="339.01"/>
    <n v="385"/>
    <n v="339.01"/>
    <n v="386"/>
    <n v="340"/>
    <n v="5778.4500000000007"/>
    <n v="315.88860000000005"/>
  </r>
  <r>
    <n v="715"/>
    <s v="Andriana Dever"/>
    <s v="Prod5"/>
    <x v="2"/>
    <d v="2024-12-07T00:00:00"/>
    <x v="2"/>
    <n v="325.3"/>
    <n v="8"/>
    <n v="5"/>
    <n v="341.17"/>
    <n v="325"/>
    <n v="341.17"/>
    <n v="326"/>
    <n v="342"/>
    <n v="2602.4"/>
    <n v="309.03499999999997"/>
  </r>
  <r>
    <n v="716"/>
    <s v="Tiffanie Sutterby"/>
    <s v="Prod4"/>
    <x v="0"/>
    <d v="2024-12-05T00:00:00"/>
    <x v="2"/>
    <n v="588.22"/>
    <n v="11"/>
    <n v="1"/>
    <n v="273.7"/>
    <n v="588"/>
    <n v="273.7"/>
    <n v="589"/>
    <n v="274"/>
    <n v="6470.42"/>
    <n v="582.33780000000002"/>
  </r>
  <r>
    <n v="717"/>
    <s v="Tessa Mc Caghan"/>
    <m/>
    <x v="3"/>
    <d v="2025-01-17T00:00:00"/>
    <x v="2"/>
    <n v="251.58"/>
    <n v="3"/>
    <n v="6"/>
    <n v="298.45"/>
    <n v="252"/>
    <n v="298.45"/>
    <n v="252"/>
    <n v="299"/>
    <n v="754.74"/>
    <n v="236.48519999999999"/>
  </r>
  <r>
    <n v="718"/>
    <s v="Raychel Karlolczak"/>
    <s v="Prod4"/>
    <x v="3"/>
    <d v="2025-01-16T00:00:00"/>
    <x v="2"/>
    <n v="762.04"/>
    <n v="13"/>
    <n v="14"/>
    <n v="362.66"/>
    <n v="762"/>
    <n v="362.66"/>
    <n v="763"/>
    <n v="363"/>
    <n v="9906.52"/>
    <n v="655.35439999999994"/>
  </r>
  <r>
    <n v="719"/>
    <s v="Meghan Sellen"/>
    <s v="Prod2"/>
    <x v="1"/>
    <d v="2025-01-12T00:00:00"/>
    <x v="2"/>
    <n v="339.68"/>
    <n v="10"/>
    <n v="11"/>
    <n v="32.4"/>
    <n v="340"/>
    <n v="32.4"/>
    <n v="340"/>
    <n v="33"/>
    <n v="3396.8"/>
    <n v="302.3152"/>
  </r>
  <r>
    <n v="720"/>
    <s v="Justina Boullen"/>
    <m/>
    <x v="2"/>
    <d v="2024-12-15T00:00:00"/>
    <x v="2"/>
    <n v="971.6"/>
    <n v="3"/>
    <n v="1"/>
    <n v="100.02"/>
    <n v="972"/>
    <n v="100.02"/>
    <n v="972"/>
    <n v="101"/>
    <n v="2914.8"/>
    <n v="961.88400000000001"/>
  </r>
  <r>
    <n v="721"/>
    <s v="Shaun Asker"/>
    <s v="Prod5"/>
    <x v="2"/>
    <d v="2024-12-06T00:00:00"/>
    <x v="2"/>
    <n v="311.58"/>
    <n v="2"/>
    <n v="8"/>
    <n v="338.15"/>
    <n v="312"/>
    <n v="338.15"/>
    <n v="312"/>
    <n v="339"/>
    <n v="623.16"/>
    <n v="286.65359999999998"/>
  </r>
  <r>
    <n v="722"/>
    <s v="Dennie Plaid"/>
    <s v="Prod3"/>
    <x v="0"/>
    <d v="2024-12-05T00:00:00"/>
    <x v="2"/>
    <n v="704.39"/>
    <n v="5"/>
    <n v="14"/>
    <n v="69.150000000000006"/>
    <n v="704"/>
    <n v="69.150000000000006"/>
    <n v="705"/>
    <n v="70"/>
    <n v="3521.95"/>
    <n v="605.77539999999999"/>
  </r>
  <r>
    <n v="723"/>
    <s v="Pate Coomer"/>
    <m/>
    <x v="5"/>
    <d v="2025-01-10T00:00:00"/>
    <x v="1"/>
    <n v="480.97"/>
    <n v="5"/>
    <n v="7"/>
    <n v="82.02"/>
    <n v="481"/>
    <n v="82.02"/>
    <n v="481"/>
    <n v="83"/>
    <n v="2404.8500000000004"/>
    <n v="447.3021"/>
  </r>
  <r>
    <n v="724"/>
    <s v="Hershel Silverlock"/>
    <s v="Prod5"/>
    <x v="5"/>
    <d v="2024-12-11T00:00:00"/>
    <x v="2"/>
    <n v="962.94"/>
    <n v="8"/>
    <n v="11"/>
    <n v="311.02999999999997"/>
    <n v="963"/>
    <n v="311.02999999999997"/>
    <n v="963"/>
    <n v="312"/>
    <n v="7703.52"/>
    <n v="857.01660000000004"/>
  </r>
  <r>
    <n v="725"/>
    <s v="Mischa Dewdney"/>
    <s v="Prod5"/>
    <x v="1"/>
    <d v="2024-12-04T00:00:00"/>
    <x v="2"/>
    <n v="856.43"/>
    <n v="4"/>
    <n v="10"/>
    <n v="272.08"/>
    <n v="856"/>
    <n v="272.08"/>
    <n v="857"/>
    <n v="273"/>
    <n v="3425.72"/>
    <n v="770.78699999999992"/>
  </r>
  <r>
    <n v="726"/>
    <s v="Locke Millery"/>
    <s v="Prod4"/>
    <x v="1"/>
    <d v="2024-12-10T00:00:00"/>
    <x v="2"/>
    <n v="868.01"/>
    <n v="15"/>
    <n v="17"/>
    <n v="485.02"/>
    <n v="868"/>
    <n v="485.02"/>
    <n v="869"/>
    <n v="486"/>
    <n v="13020.15"/>
    <n v="720.4482999999999"/>
  </r>
  <r>
    <n v="727"/>
    <s v="Ronni Mouatt"/>
    <s v="Prod1"/>
    <x v="2"/>
    <d v="2024-12-12T00:00:00"/>
    <x v="2"/>
    <n v="385.17"/>
    <n v="4"/>
    <n v="2"/>
    <n v="347.7"/>
    <n v="385"/>
    <n v="347.7"/>
    <n v="386"/>
    <n v="348"/>
    <n v="1540.68"/>
    <n v="377.46660000000003"/>
  </r>
  <r>
    <n v="728"/>
    <s v="Teddie Quinsee"/>
    <s v="Prod2"/>
    <x v="1"/>
    <d v="2025-01-08T00:00:00"/>
    <x v="1"/>
    <n v="28.65"/>
    <n v="1"/>
    <n v="6"/>
    <n v="431.12"/>
    <n v="29"/>
    <n v="431.12"/>
    <n v="29"/>
    <n v="432"/>
    <n v="28.65"/>
    <n v="26.930999999999997"/>
  </r>
  <r>
    <n v="729"/>
    <s v="Morse Horsey"/>
    <s v="Prod5"/>
    <x v="2"/>
    <d v="2024-12-04T00:00:00"/>
    <x v="0"/>
    <n v="643.47"/>
    <n v="2"/>
    <n v="14"/>
    <n v="105.01"/>
    <n v="643"/>
    <n v="105.01"/>
    <n v="644"/>
    <n v="106"/>
    <n v="1286.94"/>
    <n v="553.38419999999996"/>
  </r>
  <r>
    <n v="730"/>
    <s v="Zoe Baythrop"/>
    <s v="Prod5"/>
    <x v="5"/>
    <d v="2025-01-17T00:00:00"/>
    <x v="4"/>
    <n v="110.7"/>
    <n v="1"/>
    <n v="19"/>
    <n v="43.14"/>
    <n v="111"/>
    <n v="43.14"/>
    <n v="111"/>
    <n v="44"/>
    <n v="110.7"/>
    <n v="89.667000000000002"/>
  </r>
  <r>
    <n v="731"/>
    <s v="Latrina Lydiate"/>
    <m/>
    <x v="4"/>
    <d v="2025-01-08T00:00:00"/>
    <x v="3"/>
    <n v="320.55"/>
    <n v="13"/>
    <n v="6"/>
    <n v="20.68"/>
    <n v="321"/>
    <n v="20.68"/>
    <n v="321"/>
    <n v="21"/>
    <n v="4167.1500000000005"/>
    <n v="301.31700000000001"/>
  </r>
  <r>
    <n v="732"/>
    <s v="Dory Charker"/>
    <s v="Prod2"/>
    <x v="1"/>
    <d v="2024-12-15T00:00:00"/>
    <x v="2"/>
    <n v="333.65"/>
    <n v="15"/>
    <n v="10"/>
    <n v="415.91"/>
    <n v="334"/>
    <n v="415.91"/>
    <n v="334"/>
    <n v="416"/>
    <n v="5004.75"/>
    <n v="300.28499999999997"/>
  </r>
  <r>
    <n v="733"/>
    <s v="Bel Makepeace"/>
    <s v="Prod1"/>
    <x v="5"/>
    <d v="2024-12-25T00:00:00"/>
    <x v="2"/>
    <n v="886.12"/>
    <n v="1"/>
    <n v="13"/>
    <n v="93.86"/>
    <n v="886"/>
    <n v="93.86"/>
    <n v="887"/>
    <n v="94"/>
    <n v="886.12"/>
    <n v="770.92439999999999"/>
  </r>
  <r>
    <n v="734"/>
    <s v="Phylis Ciotti"/>
    <s v="Prod5"/>
    <x v="3"/>
    <d v="2024-12-28T00:00:00"/>
    <x v="2"/>
    <n v="273.8"/>
    <n v="14"/>
    <n v="1"/>
    <n v="321.18"/>
    <n v="274"/>
    <n v="321.18"/>
    <n v="274"/>
    <n v="322"/>
    <n v="3833.2000000000003"/>
    <n v="271.06200000000001"/>
  </r>
  <r>
    <n v="735"/>
    <s v="Cristi Ewbanck"/>
    <s v="Prod1"/>
    <x v="4"/>
    <d v="2025-01-19T00:00:00"/>
    <x v="0"/>
    <n v="860.49"/>
    <n v="1"/>
    <n v="17"/>
    <n v="378.26"/>
    <n v="860"/>
    <n v="378.26"/>
    <n v="861"/>
    <n v="379"/>
    <n v="860.49"/>
    <n v="714.20669999999996"/>
  </r>
  <r>
    <n v="736"/>
    <s v="Coreen Symcock"/>
    <s v="Prod2"/>
    <x v="4"/>
    <d v="2024-12-30T00:00:00"/>
    <x v="2"/>
    <n v="55.17"/>
    <n v="15"/>
    <n v="8"/>
    <n v="73.44"/>
    <n v="55"/>
    <n v="73.44"/>
    <n v="56"/>
    <n v="74"/>
    <n v="827.55000000000007"/>
    <n v="50.756400000000006"/>
  </r>
  <r>
    <n v="737"/>
    <s v="Jayne Hapgood"/>
    <s v="Prod3"/>
    <x v="1"/>
    <d v="2024-12-20T00:00:00"/>
    <x v="3"/>
    <n v="720.67"/>
    <n v="7"/>
    <n v="8"/>
    <n v="65.91"/>
    <n v="721"/>
    <n v="65.91"/>
    <n v="721"/>
    <n v="66"/>
    <n v="5044.6899999999996"/>
    <n v="663.01639999999998"/>
  </r>
  <r>
    <n v="738"/>
    <s v="Tynan Donnersberg"/>
    <m/>
    <x v="0"/>
    <d v="2025-01-17T00:00:00"/>
    <x v="2"/>
    <n v="682.49"/>
    <n v="5"/>
    <n v="11"/>
    <n v="492.38"/>
    <n v="682"/>
    <n v="492.38"/>
    <n v="683"/>
    <n v="493"/>
    <n v="3412.45"/>
    <n v="607.41610000000003"/>
  </r>
  <r>
    <n v="739"/>
    <s v="Renado Richter"/>
    <s v="Prod5"/>
    <x v="0"/>
    <d v="2025-01-16T00:00:00"/>
    <x v="2"/>
    <n v="868.75"/>
    <n v="8"/>
    <n v="9"/>
    <n v="109.67"/>
    <n v="869"/>
    <n v="109.67"/>
    <n v="869"/>
    <n v="110"/>
    <n v="6950"/>
    <n v="790.5625"/>
  </r>
  <r>
    <n v="740"/>
    <s v="Michal Bafford"/>
    <s v="Prod5"/>
    <x v="4"/>
    <d v="2025-01-09T00:00:00"/>
    <x v="2"/>
    <n v="531.75"/>
    <n v="8"/>
    <n v="12"/>
    <n v="499.05"/>
    <n v="532"/>
    <n v="499.05"/>
    <n v="532"/>
    <n v="500"/>
    <n v="4254"/>
    <n v="467.94"/>
  </r>
  <r>
    <n v="741"/>
    <s v="Maegan Lannen"/>
    <s v="Prod4"/>
    <x v="3"/>
    <d v="2025-01-08T00:00:00"/>
    <x v="2"/>
    <n v="96.67"/>
    <n v="13"/>
    <n v="8"/>
    <n v="393.98"/>
    <n v="97"/>
    <n v="393.98"/>
    <n v="97"/>
    <n v="394"/>
    <n v="1256.71"/>
    <n v="88.936400000000006"/>
  </r>
  <r>
    <n v="742"/>
    <s v="Carlota Verey"/>
    <s v="Prod1"/>
    <x v="1"/>
    <d v="2025-01-09T00:00:00"/>
    <x v="2"/>
    <n v="225.17"/>
    <n v="4"/>
    <n v="1"/>
    <n v="339.21"/>
    <n v="225"/>
    <n v="339.21"/>
    <n v="226"/>
    <n v="340"/>
    <n v="900.68"/>
    <n v="222.91829999999999"/>
  </r>
  <r>
    <n v="743"/>
    <s v="Gino Sorey"/>
    <s v="Prod2"/>
    <x v="3"/>
    <d v="2025-01-18T00:00:00"/>
    <x v="1"/>
    <n v="728.45"/>
    <n v="8"/>
    <n v="11"/>
    <n v="60.03"/>
    <n v="728"/>
    <n v="60.03"/>
    <n v="729"/>
    <n v="61"/>
    <n v="5827.6"/>
    <n v="648.32050000000004"/>
  </r>
  <r>
    <n v="744"/>
    <s v="Rachele Toop"/>
    <s v="Prod3"/>
    <x v="1"/>
    <d v="2024-12-20T00:00:00"/>
    <x v="4"/>
    <n v="668.79"/>
    <n v="6"/>
    <n v="19"/>
    <n v="383.03"/>
    <n v="669"/>
    <n v="383.03"/>
    <n v="669"/>
    <n v="384"/>
    <n v="4012.74"/>
    <n v="541.71990000000005"/>
  </r>
  <r>
    <n v="745"/>
    <s v="Ethelred Beazley"/>
    <s v="Prod4"/>
    <x v="5"/>
    <d v="2025-01-01T00:00:00"/>
    <x v="2"/>
    <n v="407.45"/>
    <n v="9"/>
    <n v="12"/>
    <n v="77.62"/>
    <n v="407"/>
    <n v="77.62"/>
    <n v="408"/>
    <n v="78"/>
    <n v="3667.0499999999997"/>
    <n v="358.55599999999998"/>
  </r>
  <r>
    <n v="746"/>
    <s v="Dulcinea Quartly"/>
    <s v="Prod4"/>
    <x v="3"/>
    <d v="2024-12-29T00:00:00"/>
    <x v="2"/>
    <n v="329.09"/>
    <n v="9"/>
    <n v="6"/>
    <n v="52.55"/>
    <n v="329"/>
    <n v="52.55"/>
    <n v="330"/>
    <n v="53"/>
    <n v="2961.81"/>
    <n v="309.34459999999996"/>
  </r>
  <r>
    <n v="747"/>
    <s v="Emelda Rosendahl"/>
    <s v="Prod2"/>
    <x v="1"/>
    <d v="2025-01-07T00:00:00"/>
    <x v="2"/>
    <n v="586.47"/>
    <n v="2"/>
    <n v="9"/>
    <n v="443.55"/>
    <n v="586"/>
    <n v="443.55"/>
    <n v="587"/>
    <n v="444"/>
    <n v="1172.94"/>
    <n v="533.68770000000006"/>
  </r>
  <r>
    <n v="748"/>
    <s v="Kalindi Scading"/>
    <s v="Prod5"/>
    <x v="5"/>
    <d v="2025-01-15T00:00:00"/>
    <x v="2"/>
    <n v="75.02"/>
    <n v="3"/>
    <n v="6"/>
    <n v="478.17"/>
    <n v="75"/>
    <n v="478.17"/>
    <n v="76"/>
    <n v="479"/>
    <n v="225.06"/>
    <n v="70.518799999999999"/>
  </r>
  <r>
    <n v="749"/>
    <s v="Roscoe Wadsworth"/>
    <s v="Prod1"/>
    <x v="0"/>
    <d v="2025-01-01T00:00:00"/>
    <x v="2"/>
    <n v="657.68"/>
    <n v="12"/>
    <n v="18"/>
    <n v="424.61"/>
    <n v="658"/>
    <n v="424.61"/>
    <n v="658"/>
    <n v="425"/>
    <n v="7892.16"/>
    <n v="539.29759999999999"/>
  </r>
  <r>
    <n v="750"/>
    <s v="Bartholomeo Mulqueen"/>
    <s v="Prod1"/>
    <x v="5"/>
    <d v="2024-12-30T00:00:00"/>
    <x v="2"/>
    <n v="684.38"/>
    <n v="8"/>
    <n v="6"/>
    <n v="164.26"/>
    <n v="684"/>
    <n v="164.26"/>
    <n v="685"/>
    <n v="165"/>
    <n v="5475.04"/>
    <n v="643.31719999999996"/>
  </r>
  <r>
    <n v="751"/>
    <s v="Inesita Worster"/>
    <s v="Prod1"/>
    <x v="3"/>
    <d v="2025-01-19T00:00:00"/>
    <x v="2"/>
    <n v="997.99"/>
    <n v="1"/>
    <n v="11"/>
    <n v="370.04"/>
    <n v="998"/>
    <n v="370.04"/>
    <n v="998"/>
    <n v="371"/>
    <n v="997.99"/>
    <n v="888.21109999999999"/>
  </r>
  <r>
    <n v="752"/>
    <s v="Stephannie Yakuntsov"/>
    <m/>
    <x v="3"/>
    <d v="2024-12-20T00:00:00"/>
    <x v="2"/>
    <n v="828.77"/>
    <n v="3"/>
    <n v="6"/>
    <n v="134.41"/>
    <n v="829"/>
    <n v="134.41"/>
    <n v="829"/>
    <n v="135"/>
    <n v="2486.31"/>
    <n v="779.04379999999992"/>
  </r>
  <r>
    <n v="753"/>
    <s v="Fidelio Corhard"/>
    <s v="Prod4"/>
    <x v="4"/>
    <d v="2025-01-18T00:00:00"/>
    <x v="2"/>
    <n v="451.6"/>
    <n v="15"/>
    <n v="13"/>
    <n v="237.11"/>
    <n v="452"/>
    <n v="237.11"/>
    <n v="452"/>
    <n v="238"/>
    <n v="6774"/>
    <n v="392.892"/>
  </r>
  <r>
    <n v="754"/>
    <s v="Mendie Drillingcourt"/>
    <s v="Prod1"/>
    <x v="5"/>
    <d v="2024-12-10T00:00:00"/>
    <x v="2"/>
    <n v="542.94000000000005"/>
    <n v="9"/>
    <n v="9"/>
    <n v="494.94"/>
    <n v="543"/>
    <n v="494.94"/>
    <n v="543"/>
    <n v="495"/>
    <n v="4886.4600000000009"/>
    <n v="494.07540000000006"/>
  </r>
  <r>
    <n v="755"/>
    <s v="De Noen"/>
    <s v="Prod4"/>
    <x v="0"/>
    <d v="2024-12-28T00:00:00"/>
    <x v="2"/>
    <n v="929.44"/>
    <n v="3"/>
    <n v="0"/>
    <n v="226.86"/>
    <n v="929"/>
    <n v="226.86"/>
    <n v="930"/>
    <n v="227"/>
    <n v="2788.32"/>
    <n v="929.44"/>
  </r>
  <r>
    <n v="756"/>
    <s v="Biddy Warhurst"/>
    <s v="Prod5"/>
    <x v="3"/>
    <d v="2024-12-03T00:00:00"/>
    <x v="3"/>
    <n v="738.17"/>
    <n v="9"/>
    <n v="11"/>
    <n v="281.54000000000002"/>
    <n v="738"/>
    <n v="281.54000000000002"/>
    <n v="739"/>
    <n v="282"/>
    <n v="6643.53"/>
    <n v="656.97129999999993"/>
  </r>
  <r>
    <n v="757"/>
    <s v="Tristam Fedynski"/>
    <s v="Prod5"/>
    <x v="3"/>
    <d v="2024-12-08T00:00:00"/>
    <x v="4"/>
    <n v="319.88"/>
    <n v="12"/>
    <n v="3"/>
    <n v="62.14"/>
    <n v="320"/>
    <n v="62.14"/>
    <n v="320"/>
    <n v="63"/>
    <n v="3838.56"/>
    <n v="310.28359999999998"/>
  </r>
  <r>
    <n v="758"/>
    <s v="Nealy Camps"/>
    <s v="Prod5"/>
    <x v="0"/>
    <d v="2025-01-15T00:00:00"/>
    <x v="2"/>
    <n v="101.33"/>
    <n v="10"/>
    <n v="6"/>
    <n v="54.49"/>
    <n v="101"/>
    <n v="54.49"/>
    <n v="102"/>
    <n v="55"/>
    <n v="1013.3"/>
    <n v="95.250199999999992"/>
  </r>
  <r>
    <n v="759"/>
    <s v="Ambros Switsur"/>
    <s v="Prod2"/>
    <x v="5"/>
    <d v="2024-12-11T00:00:00"/>
    <x v="2"/>
    <n v="29.15"/>
    <n v="15"/>
    <n v="1"/>
    <n v="162.56"/>
    <n v="29"/>
    <n v="162.56"/>
    <n v="30"/>
    <n v="163"/>
    <n v="437.25"/>
    <n v="28.858499999999999"/>
  </r>
  <r>
    <n v="760"/>
    <s v="Maude Maneylaws"/>
    <m/>
    <x v="1"/>
    <d v="2024-12-12T00:00:00"/>
    <x v="2"/>
    <n v="670.3"/>
    <n v="3"/>
    <n v="1"/>
    <n v="8.6199999999999992"/>
    <n v="670"/>
    <n v="8.6199999999999992"/>
    <n v="671"/>
    <n v="9"/>
    <n v="2010.8999999999999"/>
    <n v="663.59699999999998"/>
  </r>
  <r>
    <n v="761"/>
    <s v="Ned Farren"/>
    <s v="Prod2"/>
    <x v="5"/>
    <d v="2024-12-24T00:00:00"/>
    <x v="4"/>
    <n v="780.82"/>
    <n v="13"/>
    <n v="11"/>
    <n v="346.58"/>
    <n v="781"/>
    <n v="346.58"/>
    <n v="781"/>
    <n v="347"/>
    <n v="10150.66"/>
    <n v="694.9298"/>
  </r>
  <r>
    <n v="762"/>
    <s v="Baird Milier"/>
    <m/>
    <x v="2"/>
    <d v="2024-12-24T00:00:00"/>
    <x v="2"/>
    <n v="983.43"/>
    <n v="4"/>
    <n v="20"/>
    <n v="87.94"/>
    <n v="983"/>
    <n v="87.94"/>
    <n v="984"/>
    <n v="88"/>
    <n v="3933.72"/>
    <n v="786.74400000000003"/>
  </r>
  <r>
    <n v="763"/>
    <s v="Tadio Channon"/>
    <s v="Prod3"/>
    <x v="0"/>
    <d v="2025-01-07T00:00:00"/>
    <x v="2"/>
    <n v="120.12"/>
    <n v="3"/>
    <n v="6"/>
    <n v="45.96"/>
    <n v="120"/>
    <n v="45.96"/>
    <n v="121"/>
    <n v="46"/>
    <n v="360.36"/>
    <n v="112.9128"/>
  </r>
  <r>
    <n v="764"/>
    <s v="Amos Beecheno"/>
    <s v="Prod5"/>
    <x v="1"/>
    <d v="2024-12-07T00:00:00"/>
    <x v="0"/>
    <n v="897.86"/>
    <n v="10"/>
    <n v="10"/>
    <n v="318.45999999999998"/>
    <n v="898"/>
    <n v="318.45999999999998"/>
    <n v="898"/>
    <n v="319"/>
    <n v="8978.6"/>
    <n v="808.07400000000007"/>
  </r>
  <r>
    <n v="765"/>
    <s v="Marten McRill"/>
    <s v="Prod4"/>
    <x v="5"/>
    <d v="2024-12-31T00:00:00"/>
    <x v="2"/>
    <n v="756.33"/>
    <n v="2"/>
    <n v="0"/>
    <n v="82.96"/>
    <n v="756"/>
    <n v="82.96"/>
    <n v="757"/>
    <n v="83"/>
    <n v="1512.66"/>
    <n v="756.33"/>
  </r>
  <r>
    <n v="766"/>
    <s v="Faythe Stare"/>
    <s v="Prod1"/>
    <x v="4"/>
    <d v="2024-12-19T00:00:00"/>
    <x v="2"/>
    <n v="739.55"/>
    <n v="10"/>
    <n v="15"/>
    <n v="404.51"/>
    <n v="740"/>
    <n v="404.51"/>
    <n v="740"/>
    <n v="405"/>
    <n v="7395.5"/>
    <n v="628.61749999999995"/>
  </r>
  <r>
    <n v="767"/>
    <s v="Konstanze Tiffany"/>
    <s v="Prod3"/>
    <x v="0"/>
    <d v="2024-12-18T00:00:00"/>
    <x v="2"/>
    <n v="818.43"/>
    <n v="9"/>
    <n v="0"/>
    <n v="239.95"/>
    <n v="818"/>
    <n v="239.95"/>
    <n v="819"/>
    <n v="240"/>
    <n v="7365.87"/>
    <n v="818.43"/>
  </r>
  <r>
    <n v="768"/>
    <s v="Janetta Scading"/>
    <s v="Prod1"/>
    <x v="2"/>
    <d v="2025-01-09T00:00:00"/>
    <x v="2"/>
    <n v="563.98"/>
    <n v="7"/>
    <n v="11"/>
    <n v="343.72"/>
    <n v="564"/>
    <n v="343.72"/>
    <n v="564"/>
    <n v="344"/>
    <n v="3947.86"/>
    <n v="501.94220000000001"/>
  </r>
  <r>
    <n v="769"/>
    <s v="Malanie Scoggins"/>
    <s v="Prod1"/>
    <x v="0"/>
    <d v="2024-12-16T00:00:00"/>
    <x v="2"/>
    <n v="860.66"/>
    <n v="13"/>
    <n v="11"/>
    <n v="31.58"/>
    <n v="861"/>
    <n v="31.58"/>
    <n v="861"/>
    <n v="32"/>
    <n v="11188.58"/>
    <n v="765.98739999999998"/>
  </r>
  <r>
    <n v="770"/>
    <s v="Hilda Ovett"/>
    <s v="Prod3"/>
    <x v="5"/>
    <d v="2024-12-23T00:00:00"/>
    <x v="2"/>
    <n v="755.09"/>
    <n v="2"/>
    <n v="0"/>
    <n v="330.61"/>
    <n v="755"/>
    <n v="330.61"/>
    <n v="756"/>
    <n v="331"/>
    <n v="1510.18"/>
    <n v="755.09"/>
  </r>
  <r>
    <n v="771"/>
    <s v="Adriaens Whitehouse"/>
    <s v="Prod3"/>
    <x v="4"/>
    <d v="2024-12-09T00:00:00"/>
    <x v="2"/>
    <n v="47.28"/>
    <n v="7"/>
    <n v="8"/>
    <n v="154.08000000000001"/>
    <n v="47"/>
    <n v="154.08000000000001"/>
    <n v="48"/>
    <n v="155"/>
    <n v="330.96000000000004"/>
    <n v="43.497600000000006"/>
  </r>
  <r>
    <n v="772"/>
    <s v="Samara Devennie"/>
    <s v="Prod2"/>
    <x v="1"/>
    <d v="2024-12-18T00:00:00"/>
    <x v="2"/>
    <n v="946.53"/>
    <n v="11"/>
    <n v="4"/>
    <n v="399.73"/>
    <n v="947"/>
    <n v="399.73"/>
    <n v="947"/>
    <n v="400"/>
    <n v="10411.83"/>
    <n v="908.66879999999992"/>
  </r>
  <r>
    <n v="773"/>
    <s v="Binni Fadian"/>
    <s v="Prod2"/>
    <x v="3"/>
    <d v="2025-01-09T00:00:00"/>
    <x v="2"/>
    <n v="647.58000000000004"/>
    <n v="1"/>
    <n v="18"/>
    <n v="121.52"/>
    <n v="648"/>
    <n v="121.52"/>
    <n v="648"/>
    <n v="122"/>
    <n v="647.58000000000004"/>
    <n v="531.01560000000006"/>
  </r>
  <r>
    <n v="774"/>
    <s v="Felicia Jzak"/>
    <m/>
    <x v="3"/>
    <d v="2024-12-24T00:00:00"/>
    <x v="2"/>
    <n v="620.98"/>
    <n v="6"/>
    <n v="18"/>
    <n v="499.43"/>
    <n v="621"/>
    <n v="499.43"/>
    <n v="621"/>
    <n v="500"/>
    <n v="3725.88"/>
    <n v="509.20360000000005"/>
  </r>
  <r>
    <n v="775"/>
    <s v="Kelsey Baddeley"/>
    <s v="Prod1"/>
    <x v="4"/>
    <d v="2024-12-11T00:00:00"/>
    <x v="2"/>
    <n v="922.49"/>
    <n v="1"/>
    <n v="13"/>
    <n v="320.98"/>
    <n v="922"/>
    <n v="320.98"/>
    <n v="923"/>
    <n v="321"/>
    <n v="922.49"/>
    <n v="802.56629999999996"/>
  </r>
  <r>
    <n v="776"/>
    <s v="Eugene Emmison"/>
    <s v="Prod4"/>
    <x v="0"/>
    <d v="2025-01-08T00:00:00"/>
    <x v="4"/>
    <n v="901.13"/>
    <n v="15"/>
    <n v="14"/>
    <n v="89.24"/>
    <n v="901"/>
    <n v="89.24"/>
    <n v="902"/>
    <n v="90"/>
    <n v="13516.95"/>
    <n v="774.97180000000003"/>
  </r>
  <r>
    <n v="777"/>
    <s v="Nessy Horrell"/>
    <s v="Prod1"/>
    <x v="3"/>
    <d v="2025-01-11T00:00:00"/>
    <x v="2"/>
    <n v="708.21"/>
    <n v="4"/>
    <n v="19"/>
    <n v="238.17"/>
    <n v="708"/>
    <n v="238.17"/>
    <n v="709"/>
    <n v="239"/>
    <n v="2832.84"/>
    <n v="573.65010000000007"/>
  </r>
  <r>
    <n v="778"/>
    <s v="Rafaello Tregenna"/>
    <s v="Prod5"/>
    <x v="0"/>
    <d v="2025-01-08T00:00:00"/>
    <x v="2"/>
    <n v="830.09"/>
    <n v="12"/>
    <n v="18"/>
    <n v="205.74"/>
    <n v="830"/>
    <n v="205.74"/>
    <n v="831"/>
    <n v="206"/>
    <n v="9961.08"/>
    <n v="680.67380000000003"/>
  </r>
  <r>
    <n v="779"/>
    <s v="Leif Skelhorn"/>
    <m/>
    <x v="2"/>
    <d v="2025-01-10T00:00:00"/>
    <x v="2"/>
    <n v="104.22"/>
    <n v="9"/>
    <n v="0"/>
    <n v="88.58"/>
    <n v="104"/>
    <n v="88.58"/>
    <n v="105"/>
    <n v="89"/>
    <n v="937.98"/>
    <n v="104.22"/>
  </r>
  <r>
    <n v="780"/>
    <s v="Osbourn Yakovitch"/>
    <s v="Prod2"/>
    <x v="2"/>
    <d v="2024-12-31T00:00:00"/>
    <x v="2"/>
    <n v="502.56"/>
    <n v="14"/>
    <n v="17"/>
    <n v="100.41"/>
    <n v="503"/>
    <n v="100.41"/>
    <n v="503"/>
    <n v="101"/>
    <n v="7035.84"/>
    <n v="417.12479999999999"/>
  </r>
  <r>
    <n v="781"/>
    <s v="Malynda Larchier"/>
    <s v="Prod5"/>
    <x v="2"/>
    <d v="2024-12-13T00:00:00"/>
    <x v="2"/>
    <n v="528.73"/>
    <n v="2"/>
    <n v="18"/>
    <n v="128.36000000000001"/>
    <n v="529"/>
    <n v="128.36000000000001"/>
    <n v="529"/>
    <n v="129"/>
    <n v="1057.46"/>
    <n v="433.55860000000007"/>
  </r>
  <r>
    <n v="782"/>
    <s v="Matti Claworth"/>
    <s v="Prod3"/>
    <x v="2"/>
    <d v="2024-12-21T00:00:00"/>
    <x v="3"/>
    <n v="464.14"/>
    <n v="10"/>
    <n v="20"/>
    <n v="351.08"/>
    <n v="464"/>
    <n v="351.08"/>
    <n v="465"/>
    <n v="352"/>
    <n v="4641.3999999999996"/>
    <n v="371.31200000000001"/>
  </r>
  <r>
    <n v="783"/>
    <s v="Neile Cumpsty"/>
    <s v="Prod3"/>
    <x v="3"/>
    <d v="2024-12-24T00:00:00"/>
    <x v="2"/>
    <n v="435.99"/>
    <n v="11"/>
    <n v="18"/>
    <n v="298.75"/>
    <n v="436"/>
    <n v="298.75"/>
    <n v="436"/>
    <n v="299"/>
    <n v="4795.8900000000003"/>
    <n v="357.51180000000005"/>
  </r>
  <r>
    <n v="784"/>
    <s v="Eddie Kellough"/>
    <s v="Prod5"/>
    <x v="1"/>
    <d v="2025-01-16T00:00:00"/>
    <x v="1"/>
    <n v="474.47"/>
    <n v="12"/>
    <n v="15"/>
    <n v="153.29"/>
    <n v="474"/>
    <n v="153.29"/>
    <n v="475"/>
    <n v="154"/>
    <n v="5693.64"/>
    <n v="403.29950000000002"/>
  </r>
  <r>
    <n v="785"/>
    <s v="Anetta Sturgeon"/>
    <s v="Prod2"/>
    <x v="0"/>
    <d v="2024-12-01T00:00:00"/>
    <x v="2"/>
    <n v="373.48"/>
    <n v="10"/>
    <n v="1"/>
    <n v="493.74"/>
    <n v="373"/>
    <n v="493.74"/>
    <n v="374"/>
    <n v="494"/>
    <n v="3734.8"/>
    <n v="369.74520000000001"/>
  </r>
  <r>
    <n v="786"/>
    <s v="Baryram Swatten"/>
    <s v="Prod5"/>
    <x v="4"/>
    <d v="2025-01-15T00:00:00"/>
    <x v="4"/>
    <n v="144.6"/>
    <n v="4"/>
    <n v="4"/>
    <n v="273.94"/>
    <n v="145"/>
    <n v="273.94"/>
    <n v="145"/>
    <n v="274"/>
    <n v="578.4"/>
    <n v="138.816"/>
  </r>
  <r>
    <n v="787"/>
    <s v="Dillon Burgill"/>
    <s v="Prod5"/>
    <x v="5"/>
    <d v="2024-12-02T00:00:00"/>
    <x v="2"/>
    <n v="331.22"/>
    <n v="15"/>
    <n v="4"/>
    <n v="103.34"/>
    <n v="331"/>
    <n v="103.34"/>
    <n v="332"/>
    <n v="104"/>
    <n v="4968.3"/>
    <n v="317.97120000000001"/>
  </r>
  <r>
    <n v="788"/>
    <s v="Charlene Brothwell"/>
    <s v="Prod2"/>
    <x v="5"/>
    <d v="2025-01-02T00:00:00"/>
    <x v="4"/>
    <n v="39.15"/>
    <n v="5"/>
    <n v="16"/>
    <n v="414.97"/>
    <n v="39"/>
    <n v="414.97"/>
    <n v="40"/>
    <n v="415"/>
    <n v="195.75"/>
    <n v="32.885999999999996"/>
  </r>
  <r>
    <n v="789"/>
    <s v="Langsdon Ferandez"/>
    <s v="Prod5"/>
    <x v="2"/>
    <d v="2025-01-19T00:00:00"/>
    <x v="2"/>
    <n v="385.11"/>
    <n v="9"/>
    <n v="12"/>
    <n v="102.71"/>
    <n v="385"/>
    <n v="102.71"/>
    <n v="386"/>
    <n v="103"/>
    <n v="3465.9900000000002"/>
    <n v="338.89680000000004"/>
  </r>
  <r>
    <n v="790"/>
    <s v="Kaiser Yerrington"/>
    <s v="Prod1"/>
    <x v="3"/>
    <d v="2024-12-04T00:00:00"/>
    <x v="2"/>
    <n v="681.82"/>
    <n v="10"/>
    <n v="17"/>
    <n v="422.83"/>
    <n v="682"/>
    <n v="422.83"/>
    <n v="682"/>
    <n v="423"/>
    <n v="6818.2000000000007"/>
    <n v="565.91060000000004"/>
  </r>
  <r>
    <n v="791"/>
    <s v="Currie Elward"/>
    <s v="Prod4"/>
    <x v="5"/>
    <d v="2024-12-14T00:00:00"/>
    <x v="2"/>
    <n v="553.34"/>
    <n v="14"/>
    <n v="18"/>
    <n v="436.98"/>
    <n v="553"/>
    <n v="436.98"/>
    <n v="554"/>
    <n v="437"/>
    <n v="7746.76"/>
    <n v="453.73880000000008"/>
  </r>
  <r>
    <n v="792"/>
    <s v="Susann Shubotham"/>
    <s v="Prod3"/>
    <x v="3"/>
    <d v="2025-01-04T00:00:00"/>
    <x v="2"/>
    <n v="648.42999999999995"/>
    <n v="9"/>
    <n v="2"/>
    <n v="128.36000000000001"/>
    <n v="648"/>
    <n v="128.36000000000001"/>
    <n v="649"/>
    <n v="129"/>
    <n v="5835.87"/>
    <n v="635.46139999999991"/>
  </r>
  <r>
    <n v="793"/>
    <s v="Teddie Petracchi"/>
    <s v="Prod1"/>
    <x v="2"/>
    <d v="2024-12-22T00:00:00"/>
    <x v="2"/>
    <n v="245.37"/>
    <n v="7"/>
    <n v="2"/>
    <n v="480.39"/>
    <n v="245"/>
    <n v="480.39"/>
    <n v="246"/>
    <n v="481"/>
    <n v="1717.5900000000001"/>
    <n v="240.46260000000001"/>
  </r>
  <r>
    <n v="794"/>
    <s v="Domini Measom"/>
    <s v="Prod5"/>
    <x v="2"/>
    <d v="2024-12-07T00:00:00"/>
    <x v="2"/>
    <n v="819.13"/>
    <n v="12"/>
    <n v="5"/>
    <n v="134.62"/>
    <n v="819"/>
    <n v="134.62"/>
    <n v="820"/>
    <n v="135"/>
    <n v="9829.56"/>
    <n v="778.17349999999999"/>
  </r>
  <r>
    <n v="795"/>
    <s v="Stacy Tejada"/>
    <s v="Prod5"/>
    <x v="3"/>
    <d v="2024-12-21T00:00:00"/>
    <x v="4"/>
    <n v="740.37"/>
    <n v="2"/>
    <n v="13"/>
    <n v="82.72"/>
    <n v="740"/>
    <n v="82.72"/>
    <n v="741"/>
    <n v="83"/>
    <n v="1480.74"/>
    <n v="644.12189999999998"/>
  </r>
  <r>
    <n v="796"/>
    <s v="Riane Mc Corley"/>
    <s v="Prod3"/>
    <x v="4"/>
    <d v="2024-12-24T00:00:00"/>
    <x v="2"/>
    <n v="281.18"/>
    <n v="2"/>
    <n v="8"/>
    <n v="106.51"/>
    <n v="281"/>
    <n v="106.51"/>
    <n v="282"/>
    <n v="107"/>
    <n v="562.36"/>
    <n v="258.68560000000002"/>
  </r>
  <r>
    <n v="797"/>
    <s v="Seward Blunsden"/>
    <m/>
    <x v="0"/>
    <d v="2024-12-31T00:00:00"/>
    <x v="2"/>
    <n v="357.52"/>
    <n v="6"/>
    <n v="6"/>
    <n v="138.01"/>
    <n v="358"/>
    <n v="138.01"/>
    <n v="358"/>
    <n v="139"/>
    <n v="2145.12"/>
    <n v="336.06879999999995"/>
  </r>
  <r>
    <n v="798"/>
    <s v="Ines Jedrzejewicz"/>
    <s v="Prod2"/>
    <x v="2"/>
    <d v="2025-01-03T00:00:00"/>
    <x v="2"/>
    <n v="862.38"/>
    <n v="11"/>
    <n v="15"/>
    <n v="321.85000000000002"/>
    <n v="862"/>
    <n v="321.85000000000002"/>
    <n v="863"/>
    <n v="322"/>
    <n v="9486.18"/>
    <n v="733.02300000000002"/>
  </r>
  <r>
    <n v="799"/>
    <s v="Gert Gumb"/>
    <s v="Prod3"/>
    <x v="3"/>
    <d v="2024-12-25T00:00:00"/>
    <x v="2"/>
    <n v="155.62"/>
    <n v="12"/>
    <n v="15"/>
    <n v="389.36"/>
    <n v="156"/>
    <n v="389.36"/>
    <n v="156"/>
    <n v="390"/>
    <n v="1867.44"/>
    <n v="132.27699999999999"/>
  </r>
  <r>
    <n v="800"/>
    <s v="Nikki Orkney"/>
    <s v="Prod5"/>
    <x v="1"/>
    <d v="2024-12-21T00:00:00"/>
    <x v="1"/>
    <n v="908.75"/>
    <n v="13"/>
    <n v="2"/>
    <n v="324.27"/>
    <n v="909"/>
    <n v="324.27"/>
    <n v="909"/>
    <n v="325"/>
    <n v="11813.75"/>
    <n v="890.57499999999993"/>
  </r>
  <r>
    <n v="801"/>
    <s v="Ulberto Bennike"/>
    <s v="Prod2"/>
    <x v="1"/>
    <d v="2025-01-12T00:00:00"/>
    <x v="2"/>
    <n v="48.43"/>
    <n v="9"/>
    <n v="8"/>
    <n v="248.84"/>
    <n v="48"/>
    <n v="248.84"/>
    <n v="49"/>
    <n v="249"/>
    <n v="435.87"/>
    <n v="44.555599999999998"/>
  </r>
  <r>
    <n v="802"/>
    <s v="Chantalle Goodale"/>
    <m/>
    <x v="0"/>
    <d v="2024-12-05T00:00:00"/>
    <x v="2"/>
    <n v="828.16"/>
    <n v="14"/>
    <n v="14"/>
    <n v="373.01"/>
    <n v="828"/>
    <n v="373.01"/>
    <n v="829"/>
    <n v="374"/>
    <n v="11594.24"/>
    <n v="712.21759999999995"/>
  </r>
  <r>
    <n v="803"/>
    <s v="Broderick Vase"/>
    <s v="Prod5"/>
    <x v="3"/>
    <d v="2024-12-30T00:00:00"/>
    <x v="2"/>
    <n v="991.23"/>
    <n v="11"/>
    <n v="17"/>
    <n v="192.36"/>
    <n v="991"/>
    <n v="192.36"/>
    <n v="992"/>
    <n v="193"/>
    <n v="10903.53"/>
    <n v="822.72090000000003"/>
  </r>
  <r>
    <n v="804"/>
    <s v="Jodie Bradborne"/>
    <s v="Prod3"/>
    <x v="4"/>
    <d v="2024-12-23T00:00:00"/>
    <x v="2"/>
    <n v="115.56"/>
    <n v="10"/>
    <n v="1"/>
    <n v="368.76"/>
    <n v="116"/>
    <n v="368.76"/>
    <n v="116"/>
    <n v="369"/>
    <n v="1155.5999999999999"/>
    <n v="114.4044"/>
  </r>
  <r>
    <n v="805"/>
    <s v="Marguerite McGlaughn"/>
    <m/>
    <x v="0"/>
    <d v="2024-12-08T00:00:00"/>
    <x v="0"/>
    <n v="497.42"/>
    <n v="3"/>
    <n v="2"/>
    <n v="147.33000000000001"/>
    <n v="497"/>
    <n v="147.33000000000001"/>
    <n v="498"/>
    <n v="148"/>
    <n v="1492.26"/>
    <n v="487.47160000000002"/>
  </r>
  <r>
    <n v="806"/>
    <s v="Marlon Hacun"/>
    <s v="Prod1"/>
    <x v="3"/>
    <d v="2024-12-03T00:00:00"/>
    <x v="2"/>
    <n v="426.71"/>
    <n v="1"/>
    <n v="9"/>
    <n v="35.47"/>
    <n v="427"/>
    <n v="35.47"/>
    <n v="427"/>
    <n v="36"/>
    <n v="426.71"/>
    <n v="388.30610000000001"/>
  </r>
  <r>
    <n v="807"/>
    <s v="Mabelle Bollands"/>
    <s v="Prod2"/>
    <x v="0"/>
    <d v="2024-12-14T00:00:00"/>
    <x v="1"/>
    <n v="850.32"/>
    <n v="7"/>
    <n v="6"/>
    <n v="246.5"/>
    <n v="850"/>
    <n v="246.5"/>
    <n v="851"/>
    <n v="247"/>
    <n v="5952.2400000000007"/>
    <n v="799.30079999999998"/>
  </r>
  <r>
    <n v="808"/>
    <s v="Chance Kirkby"/>
    <s v="Prod2"/>
    <x v="2"/>
    <d v="2025-01-10T00:00:00"/>
    <x v="0"/>
    <n v="999.89"/>
    <n v="5"/>
    <n v="10"/>
    <n v="186.83"/>
    <n v="1000"/>
    <n v="186.83"/>
    <n v="1000"/>
    <n v="187"/>
    <n v="4999.45"/>
    <n v="899.90099999999995"/>
  </r>
  <r>
    <n v="809"/>
    <s v="Janeta Nicely"/>
    <m/>
    <x v="3"/>
    <d v="2024-12-10T00:00:00"/>
    <x v="2"/>
    <n v="561.4"/>
    <n v="5"/>
    <n v="15"/>
    <n v="459.87"/>
    <n v="561"/>
    <n v="459.87"/>
    <n v="562"/>
    <n v="460"/>
    <n v="2807"/>
    <n v="477.18999999999994"/>
  </r>
  <r>
    <n v="810"/>
    <s v="Umeko Teligin"/>
    <s v="Prod4"/>
    <x v="4"/>
    <d v="2024-12-14T00:00:00"/>
    <x v="2"/>
    <n v="990.04"/>
    <n v="4"/>
    <n v="12"/>
    <n v="309.75"/>
    <n v="990"/>
    <n v="309.75"/>
    <n v="991"/>
    <n v="310"/>
    <n v="3960.16"/>
    <n v="871.23519999999996"/>
  </r>
  <r>
    <n v="811"/>
    <s v="Jard Diviney"/>
    <s v="Prod3"/>
    <x v="5"/>
    <d v="2025-01-15T00:00:00"/>
    <x v="2"/>
    <n v="483.23"/>
    <n v="4"/>
    <n v="1"/>
    <n v="187.48"/>
    <n v="483"/>
    <n v="187.48"/>
    <n v="484"/>
    <n v="188"/>
    <n v="1932.92"/>
    <n v="478.39769999999999"/>
  </r>
  <r>
    <n v="812"/>
    <s v="Fallon Messitt"/>
    <s v="Prod5"/>
    <x v="2"/>
    <d v="2024-12-21T00:00:00"/>
    <x v="2"/>
    <n v="896.19"/>
    <n v="6"/>
    <n v="7"/>
    <n v="93.12"/>
    <n v="896"/>
    <n v="93.12"/>
    <n v="897"/>
    <n v="94"/>
    <n v="5377.14"/>
    <n v="833.45669999999996"/>
  </r>
  <r>
    <n v="813"/>
    <s v="Hilario Deware"/>
    <m/>
    <x v="1"/>
    <d v="2024-12-07T00:00:00"/>
    <x v="2"/>
    <n v="830.02"/>
    <n v="12"/>
    <n v="20"/>
    <n v="380.69"/>
    <n v="830"/>
    <n v="380.69"/>
    <n v="831"/>
    <n v="381"/>
    <n v="9960.24"/>
    <n v="664.01600000000008"/>
  </r>
  <r>
    <n v="814"/>
    <s v="Mattie Buddington"/>
    <m/>
    <x v="3"/>
    <d v="2025-01-10T00:00:00"/>
    <x v="3"/>
    <n v="536.25"/>
    <n v="6"/>
    <n v="5"/>
    <n v="211.47"/>
    <n v="536"/>
    <n v="211.47"/>
    <n v="537"/>
    <n v="212"/>
    <n v="3217.5"/>
    <n v="509.4375"/>
  </r>
  <r>
    <n v="815"/>
    <s v="Adi Riseborough"/>
    <s v="Prod3"/>
    <x v="2"/>
    <d v="2024-12-20T00:00:00"/>
    <x v="2"/>
    <n v="850.87"/>
    <n v="4"/>
    <n v="5"/>
    <n v="296.68"/>
    <n v="851"/>
    <n v="296.68"/>
    <n v="851"/>
    <n v="297"/>
    <n v="3403.48"/>
    <n v="808.32650000000001"/>
  </r>
  <r>
    <n v="816"/>
    <s v="Terri Tiernan"/>
    <s v="Prod4"/>
    <x v="1"/>
    <d v="2025-01-08T00:00:00"/>
    <x v="1"/>
    <n v="670.65"/>
    <n v="6"/>
    <n v="10"/>
    <n v="420.49"/>
    <n v="671"/>
    <n v="420.49"/>
    <n v="671"/>
    <n v="421"/>
    <n v="4023.8999999999996"/>
    <n v="603.58500000000004"/>
  </r>
  <r>
    <n v="817"/>
    <s v="Tuckie Thurber"/>
    <s v="Prod3"/>
    <x v="3"/>
    <d v="2025-01-12T00:00:00"/>
    <x v="2"/>
    <n v="598.38"/>
    <n v="14"/>
    <n v="8"/>
    <n v="142.16"/>
    <n v="598"/>
    <n v="142.16"/>
    <n v="599"/>
    <n v="143"/>
    <n v="8377.32"/>
    <n v="550.50959999999998"/>
  </r>
  <r>
    <n v="818"/>
    <s v="Alexandrina Sinderson"/>
    <m/>
    <x v="3"/>
    <d v="2024-12-25T00:00:00"/>
    <x v="2"/>
    <n v="700.87"/>
    <n v="10"/>
    <n v="9"/>
    <n v="480.91"/>
    <n v="701"/>
    <n v="480.91"/>
    <n v="701"/>
    <n v="481"/>
    <n v="7008.7"/>
    <n v="637.79169999999999"/>
  </r>
  <r>
    <n v="819"/>
    <s v="Karrah Dallinder"/>
    <s v="Prod2"/>
    <x v="5"/>
    <d v="2024-12-17T00:00:00"/>
    <x v="1"/>
    <n v="489.1"/>
    <n v="1"/>
    <n v="11"/>
    <n v="467.43"/>
    <n v="489"/>
    <n v="467.43"/>
    <n v="490"/>
    <n v="468"/>
    <n v="489.1"/>
    <n v="435.29900000000004"/>
  </r>
  <r>
    <n v="820"/>
    <s v="Priscilla Ballach"/>
    <m/>
    <x v="0"/>
    <d v="2024-12-09T00:00:00"/>
    <x v="4"/>
    <n v="976.79"/>
    <n v="6"/>
    <n v="4"/>
    <n v="436.17"/>
    <n v="977"/>
    <n v="436.17"/>
    <n v="977"/>
    <n v="437"/>
    <n v="5860.74"/>
    <n v="937.71839999999997"/>
  </r>
  <r>
    <n v="821"/>
    <s v="Jonie Killiner"/>
    <s v="Prod4"/>
    <x v="2"/>
    <d v="2024-12-30T00:00:00"/>
    <x v="2"/>
    <n v="682.42"/>
    <n v="3"/>
    <n v="5"/>
    <n v="36.99"/>
    <n v="682"/>
    <n v="36.99"/>
    <n v="683"/>
    <n v="37"/>
    <n v="2047.2599999999998"/>
    <n v="648.29899999999998"/>
  </r>
  <r>
    <n v="822"/>
    <s v="Salvidor Tallis"/>
    <s v="Prod2"/>
    <x v="5"/>
    <d v="2025-01-10T00:00:00"/>
    <x v="2"/>
    <n v="514.70000000000005"/>
    <n v="10"/>
    <n v="12"/>
    <n v="401.86"/>
    <n v="515"/>
    <n v="401.86"/>
    <n v="515"/>
    <n v="402"/>
    <n v="5147"/>
    <n v="452.93600000000004"/>
  </r>
  <r>
    <n v="823"/>
    <s v="Cyrus Betteridge"/>
    <s v="Prod3"/>
    <x v="0"/>
    <d v="2024-12-30T00:00:00"/>
    <x v="2"/>
    <n v="984.72"/>
    <n v="6"/>
    <n v="13"/>
    <n v="91.14"/>
    <n v="985"/>
    <n v="91.14"/>
    <n v="985"/>
    <n v="92"/>
    <n v="5908.32"/>
    <n v="856.70640000000003"/>
  </r>
  <r>
    <n v="824"/>
    <s v="Thorvald Banat"/>
    <s v="Prod2"/>
    <x v="2"/>
    <d v="2024-12-23T00:00:00"/>
    <x v="2"/>
    <n v="8.4700000000000006"/>
    <n v="9"/>
    <n v="4"/>
    <n v="290.36"/>
    <n v="8"/>
    <n v="290.36"/>
    <n v="9"/>
    <n v="291"/>
    <n v="76.23"/>
    <n v="8.1311999999999998"/>
  </r>
  <r>
    <n v="825"/>
    <s v="Hymie Willans"/>
    <s v="Prod1"/>
    <x v="1"/>
    <d v="2024-12-14T00:00:00"/>
    <x v="2"/>
    <n v="912.3"/>
    <n v="3"/>
    <n v="16"/>
    <n v="161.93"/>
    <n v="912"/>
    <n v="161.93"/>
    <n v="913"/>
    <n v="162"/>
    <n v="2736.8999999999996"/>
    <n v="766.33199999999988"/>
  </r>
  <r>
    <n v="826"/>
    <s v="Lorrie Sisselot"/>
    <s v="Prod1"/>
    <x v="3"/>
    <d v="2024-12-07T00:00:00"/>
    <x v="4"/>
    <n v="298.08"/>
    <n v="10"/>
    <n v="6"/>
    <n v="247.91"/>
    <n v="298"/>
    <n v="247.91"/>
    <n v="299"/>
    <n v="248"/>
    <n v="2980.7999999999997"/>
    <n v="280.19519999999994"/>
  </r>
  <r>
    <n v="827"/>
    <s v="Almira Croley"/>
    <s v="Prod5"/>
    <x v="0"/>
    <d v="2024-12-25T00:00:00"/>
    <x v="4"/>
    <n v="77.53"/>
    <n v="2"/>
    <n v="11"/>
    <n v="314.14"/>
    <n v="78"/>
    <n v="314.14"/>
    <n v="78"/>
    <n v="315"/>
    <n v="155.06"/>
    <n v="69.0017"/>
  </r>
  <r>
    <n v="828"/>
    <s v="Wilton Henrot"/>
    <s v="Prod1"/>
    <x v="1"/>
    <d v="2024-12-24T00:00:00"/>
    <x v="2"/>
    <n v="867.52"/>
    <n v="4"/>
    <n v="14"/>
    <n v="345.04"/>
    <n v="868"/>
    <n v="345.04"/>
    <n v="868"/>
    <n v="346"/>
    <n v="3470.08"/>
    <n v="746.06719999999996"/>
  </r>
  <r>
    <n v="829"/>
    <s v="Obie Durbin"/>
    <s v="Prod4"/>
    <x v="3"/>
    <d v="2024-12-17T00:00:00"/>
    <x v="2"/>
    <n v="245.26"/>
    <n v="8"/>
    <n v="8"/>
    <n v="37.090000000000003"/>
    <n v="245"/>
    <n v="37.090000000000003"/>
    <n v="246"/>
    <n v="38"/>
    <n v="1962.08"/>
    <n v="225.63919999999999"/>
  </r>
  <r>
    <n v="830"/>
    <s v="Alfi Kolin"/>
    <m/>
    <x v="2"/>
    <d v="2025-01-07T00:00:00"/>
    <x v="2"/>
    <n v="953.72"/>
    <n v="1"/>
    <n v="17"/>
    <n v="116.42"/>
    <n v="954"/>
    <n v="116.42"/>
    <n v="954"/>
    <n v="117"/>
    <n v="953.72"/>
    <n v="791.58759999999995"/>
  </r>
  <r>
    <n v="831"/>
    <s v="Worthy Raggitt"/>
    <s v="Prod5"/>
    <x v="1"/>
    <d v="2025-01-11T00:00:00"/>
    <x v="2"/>
    <n v="32.909999999999997"/>
    <n v="15"/>
    <n v="10"/>
    <n v="113.59"/>
    <n v="33"/>
    <n v="113.59"/>
    <n v="33"/>
    <n v="114"/>
    <n v="493.65"/>
    <n v="29.618999999999996"/>
  </r>
  <r>
    <n v="832"/>
    <s v="Jeddy Mingard"/>
    <s v="Prod2"/>
    <x v="0"/>
    <d v="2025-01-02T00:00:00"/>
    <x v="2"/>
    <n v="851.8"/>
    <n v="3"/>
    <n v="12"/>
    <n v="439.34"/>
    <n v="852"/>
    <n v="439.34"/>
    <n v="852"/>
    <n v="440"/>
    <n v="2555.3999999999996"/>
    <n v="749.58399999999995"/>
  </r>
  <r>
    <n v="833"/>
    <s v="Denney Spriggin"/>
    <m/>
    <x v="1"/>
    <d v="2024-12-03T00:00:00"/>
    <x v="2"/>
    <n v="328.53"/>
    <n v="13"/>
    <n v="13"/>
    <n v="160.1"/>
    <n v="329"/>
    <n v="160.1"/>
    <n v="329"/>
    <n v="161"/>
    <n v="4270.8899999999994"/>
    <n v="285.8211"/>
  </r>
  <r>
    <n v="834"/>
    <s v="Victoria Petrovykh"/>
    <m/>
    <x v="0"/>
    <d v="2025-01-08T00:00:00"/>
    <x v="2"/>
    <n v="484.72"/>
    <n v="6"/>
    <n v="19"/>
    <n v="138.62"/>
    <n v="485"/>
    <n v="138.62"/>
    <n v="485"/>
    <n v="139"/>
    <n v="2908.32"/>
    <n v="392.62320000000005"/>
  </r>
  <r>
    <n v="835"/>
    <s v="Aleksandr Miskelly"/>
    <s v="Prod4"/>
    <x v="1"/>
    <d v="2024-12-26T00:00:00"/>
    <x v="2"/>
    <n v="138.91999999999999"/>
    <n v="14"/>
    <n v="18"/>
    <n v="487.11"/>
    <n v="139"/>
    <n v="487.11"/>
    <n v="139"/>
    <n v="488"/>
    <n v="1944.8799999999999"/>
    <n v="113.9144"/>
  </r>
  <r>
    <n v="836"/>
    <s v="Hazel Chadney"/>
    <s v="Prod4"/>
    <x v="3"/>
    <d v="2024-12-25T00:00:00"/>
    <x v="0"/>
    <n v="692.54"/>
    <n v="14"/>
    <n v="2"/>
    <n v="143.63"/>
    <n v="693"/>
    <n v="143.63"/>
    <n v="693"/>
    <n v="144"/>
    <n v="9695.56"/>
    <n v="678.68919999999991"/>
  </r>
  <r>
    <n v="837"/>
    <s v="Myrtie McGlynn"/>
    <s v="Prod2"/>
    <x v="5"/>
    <d v="2024-12-21T00:00:00"/>
    <x v="2"/>
    <n v="431.78"/>
    <n v="6"/>
    <n v="14"/>
    <n v="109.36"/>
    <n v="432"/>
    <n v="109.36"/>
    <n v="432"/>
    <n v="110"/>
    <n v="2590.6799999999998"/>
    <n v="371.33079999999995"/>
  </r>
  <r>
    <n v="838"/>
    <s v="Jerrie Silvester"/>
    <s v="Prod3"/>
    <x v="3"/>
    <d v="2025-01-06T00:00:00"/>
    <x v="2"/>
    <n v="61.78"/>
    <n v="15"/>
    <n v="9"/>
    <n v="134.94999999999999"/>
    <n v="62"/>
    <n v="134.94999999999999"/>
    <n v="62"/>
    <n v="135"/>
    <n v="926.7"/>
    <n v="56.219800000000006"/>
  </r>
  <r>
    <n v="839"/>
    <s v="Faye Patton"/>
    <s v="Prod2"/>
    <x v="2"/>
    <d v="2024-12-30T00:00:00"/>
    <x v="2"/>
    <n v="759.42"/>
    <n v="8"/>
    <n v="5"/>
    <n v="434.52"/>
    <n v="759"/>
    <n v="434.52"/>
    <n v="760"/>
    <n v="435"/>
    <n v="6075.36"/>
    <n v="721.44899999999996"/>
  </r>
  <r>
    <n v="840"/>
    <s v="Bastian Phonix"/>
    <s v="Prod1"/>
    <x v="3"/>
    <d v="2024-12-31T00:00:00"/>
    <x v="2"/>
    <n v="456.99"/>
    <n v="4"/>
    <n v="9"/>
    <n v="342.92"/>
    <n v="457"/>
    <n v="342.92"/>
    <n v="457"/>
    <n v="343"/>
    <n v="1827.96"/>
    <n v="415.86090000000002"/>
  </r>
  <r>
    <n v="841"/>
    <s v="Gayla Scholte"/>
    <s v="Prod5"/>
    <x v="5"/>
    <d v="2024-12-05T00:00:00"/>
    <x v="2"/>
    <n v="74.37"/>
    <n v="7"/>
    <n v="4"/>
    <n v="380.76"/>
    <n v="74"/>
    <n v="380.76"/>
    <n v="75"/>
    <n v="381"/>
    <n v="520.59"/>
    <n v="71.395200000000003"/>
  </r>
  <r>
    <n v="842"/>
    <s v="Katee Godspede"/>
    <s v="Prod3"/>
    <x v="2"/>
    <d v="2024-12-10T00:00:00"/>
    <x v="2"/>
    <n v="942.43"/>
    <n v="4"/>
    <n v="12"/>
    <n v="353.63"/>
    <n v="942"/>
    <n v="353.63"/>
    <n v="943"/>
    <n v="354"/>
    <n v="3769.72"/>
    <n v="829.33839999999998"/>
  </r>
  <r>
    <n v="843"/>
    <s v="Jaynell Bruna"/>
    <s v="Prod4"/>
    <x v="3"/>
    <d v="2024-12-23T00:00:00"/>
    <x v="3"/>
    <n v="818.09"/>
    <n v="14"/>
    <n v="1"/>
    <n v="440.51"/>
    <n v="818"/>
    <n v="440.51"/>
    <n v="819"/>
    <n v="441"/>
    <n v="11453.26"/>
    <n v="809.90910000000008"/>
  </r>
  <r>
    <n v="844"/>
    <s v="Gradeigh Nand"/>
    <s v="Prod5"/>
    <x v="0"/>
    <d v="2024-12-26T00:00:00"/>
    <x v="1"/>
    <n v="784.18"/>
    <n v="15"/>
    <n v="7"/>
    <n v="450.71"/>
    <n v="784"/>
    <n v="450.71"/>
    <n v="785"/>
    <n v="451"/>
    <n v="11762.699999999999"/>
    <n v="729.28739999999993"/>
  </r>
  <r>
    <n v="845"/>
    <s v="Elinore Biddiss"/>
    <s v="Prod2"/>
    <x v="0"/>
    <d v="2025-01-13T00:00:00"/>
    <x v="2"/>
    <n v="879.79"/>
    <n v="12"/>
    <n v="8"/>
    <n v="6.97"/>
    <n v="880"/>
    <n v="6.97"/>
    <n v="880"/>
    <n v="7"/>
    <n v="10557.48"/>
    <n v="809.40679999999998"/>
  </r>
  <r>
    <n v="846"/>
    <s v="Ricki Giron"/>
    <m/>
    <x v="4"/>
    <d v="2024-12-12T00:00:00"/>
    <x v="0"/>
    <n v="308.12"/>
    <n v="15"/>
    <n v="9"/>
    <n v="131.56"/>
    <n v="308"/>
    <n v="131.56"/>
    <n v="309"/>
    <n v="132"/>
    <n v="4621.8"/>
    <n v="280.38920000000002"/>
  </r>
  <r>
    <n v="847"/>
    <s v="Godard Penley"/>
    <s v="Prod1"/>
    <x v="3"/>
    <d v="2025-01-17T00:00:00"/>
    <x v="2"/>
    <n v="8.09"/>
    <n v="4"/>
    <n v="6"/>
    <n v="219.94"/>
    <n v="8"/>
    <n v="219.94"/>
    <n v="9"/>
    <n v="220"/>
    <n v="32.36"/>
    <n v="7.6045999999999996"/>
  </r>
  <r>
    <n v="848"/>
    <s v="Andrea Uman"/>
    <m/>
    <x v="3"/>
    <d v="2025-01-10T00:00:00"/>
    <x v="2"/>
    <n v="561.44000000000005"/>
    <n v="4"/>
    <n v="19"/>
    <n v="123.26"/>
    <n v="561"/>
    <n v="123.26"/>
    <n v="562"/>
    <n v="124"/>
    <n v="2245.7600000000002"/>
    <n v="454.76640000000009"/>
  </r>
  <r>
    <n v="849"/>
    <s v="Jody Finci"/>
    <m/>
    <x v="2"/>
    <d v="2024-12-27T00:00:00"/>
    <x v="0"/>
    <n v="503.78"/>
    <n v="2"/>
    <n v="5"/>
    <n v="87.06"/>
    <n v="504"/>
    <n v="87.06"/>
    <n v="504"/>
    <n v="88"/>
    <n v="1007.56"/>
    <n v="478.59099999999995"/>
  </r>
  <r>
    <n v="850"/>
    <s v="Darrelle Stapells"/>
    <m/>
    <x v="4"/>
    <d v="2024-12-03T00:00:00"/>
    <x v="2"/>
    <n v="435.05"/>
    <n v="14"/>
    <n v="8"/>
    <n v="317.27999999999997"/>
    <n v="435"/>
    <n v="317.27999999999997"/>
    <n v="436"/>
    <n v="318"/>
    <n v="6090.7"/>
    <n v="400.24600000000004"/>
  </r>
  <r>
    <n v="851"/>
    <s v="Garold Kreutzer"/>
    <s v="Prod2"/>
    <x v="3"/>
    <d v="2024-12-13T00:00:00"/>
    <x v="2"/>
    <n v="399.09"/>
    <n v="10"/>
    <n v="12"/>
    <n v="355.92"/>
    <n v="399"/>
    <n v="355.92"/>
    <n v="400"/>
    <n v="356"/>
    <n v="3990.8999999999996"/>
    <n v="351.19919999999996"/>
  </r>
  <r>
    <n v="852"/>
    <s v="Munmro Darkins"/>
    <s v="Prod5"/>
    <x v="5"/>
    <d v="2025-01-18T00:00:00"/>
    <x v="2"/>
    <n v="623.09"/>
    <n v="6"/>
    <n v="19"/>
    <n v="424.86"/>
    <n v="623"/>
    <n v="424.86"/>
    <n v="624"/>
    <n v="425"/>
    <n v="3738.54"/>
    <n v="504.70290000000006"/>
  </r>
  <r>
    <n v="853"/>
    <s v="Cacilia Sayle"/>
    <m/>
    <x v="0"/>
    <d v="2024-12-13T00:00:00"/>
    <x v="2"/>
    <n v="257.69"/>
    <n v="14"/>
    <n v="12"/>
    <n v="9.34"/>
    <n v="258"/>
    <n v="9.34"/>
    <n v="258"/>
    <n v="10"/>
    <n v="3607.66"/>
    <n v="226.7672"/>
  </r>
  <r>
    <n v="854"/>
    <s v="Itch Dearle-Palser"/>
    <m/>
    <x v="1"/>
    <d v="2024-12-22T00:00:00"/>
    <x v="2"/>
    <n v="905"/>
    <n v="7"/>
    <n v="0"/>
    <n v="420.01"/>
    <n v="905"/>
    <n v="420.01"/>
    <n v="905"/>
    <n v="421"/>
    <n v="6335"/>
    <n v="905"/>
  </r>
  <r>
    <n v="855"/>
    <s v="Candie Chesser"/>
    <s v="Prod1"/>
    <x v="0"/>
    <d v="2025-01-10T00:00:00"/>
    <x v="2"/>
    <n v="112.9"/>
    <n v="3"/>
    <n v="18"/>
    <n v="432.48"/>
    <n v="113"/>
    <n v="432.48"/>
    <n v="113"/>
    <n v="433"/>
    <n v="338.70000000000005"/>
    <n v="92.578000000000017"/>
  </r>
  <r>
    <n v="856"/>
    <s v="Vitia McCrillis"/>
    <s v="Prod1"/>
    <x v="3"/>
    <d v="2024-12-22T00:00:00"/>
    <x v="2"/>
    <n v="925.93"/>
    <n v="11"/>
    <n v="13"/>
    <n v="117.45"/>
    <n v="926"/>
    <n v="117.45"/>
    <n v="926"/>
    <n v="118"/>
    <n v="10185.23"/>
    <n v="805.55909999999994"/>
  </r>
  <r>
    <n v="857"/>
    <s v="Rafaelia Karran"/>
    <s v="Prod2"/>
    <x v="0"/>
    <d v="2024-12-13T00:00:00"/>
    <x v="2"/>
    <n v="366.46"/>
    <n v="5"/>
    <n v="10"/>
    <n v="100.66"/>
    <n v="366"/>
    <n v="100.66"/>
    <n v="367"/>
    <n v="101"/>
    <n v="1832.3"/>
    <n v="329.81399999999996"/>
  </r>
  <r>
    <n v="858"/>
    <s v="Abba MacSporran"/>
    <s v="Prod3"/>
    <x v="2"/>
    <d v="2024-12-24T00:00:00"/>
    <x v="2"/>
    <n v="235.35"/>
    <n v="7"/>
    <n v="2"/>
    <n v="430.58"/>
    <n v="235"/>
    <n v="430.58"/>
    <n v="236"/>
    <n v="431"/>
    <n v="1647.45"/>
    <n v="230.643"/>
  </r>
  <r>
    <n v="859"/>
    <s v="Boonie Sixsmith"/>
    <s v="Prod4"/>
    <x v="0"/>
    <d v="2024-12-29T00:00:00"/>
    <x v="2"/>
    <n v="364.61"/>
    <n v="6"/>
    <n v="6"/>
    <n v="62.5"/>
    <n v="365"/>
    <n v="62.5"/>
    <n v="365"/>
    <n v="63"/>
    <n v="2187.66"/>
    <n v="342.73340000000002"/>
  </r>
  <r>
    <n v="860"/>
    <s v="Alexandrina Gascoigne"/>
    <s v="Prod5"/>
    <x v="5"/>
    <d v="2024-12-19T00:00:00"/>
    <x v="2"/>
    <n v="180.83"/>
    <n v="11"/>
    <n v="17"/>
    <n v="133.91999999999999"/>
    <n v="181"/>
    <n v="133.91999999999999"/>
    <n v="181"/>
    <n v="134"/>
    <n v="1989.13"/>
    <n v="150.0889"/>
  </r>
  <r>
    <n v="861"/>
    <s v="Toddie Novacek"/>
    <s v="Prod5"/>
    <x v="1"/>
    <d v="2025-01-05T00:00:00"/>
    <x v="0"/>
    <n v="130.94"/>
    <n v="15"/>
    <n v="16"/>
    <n v="220.78"/>
    <n v="131"/>
    <n v="220.78"/>
    <n v="131"/>
    <n v="221"/>
    <n v="1964.1"/>
    <n v="109.9896"/>
  </r>
  <r>
    <n v="862"/>
    <s v="Ibrahim Sacher"/>
    <s v="Prod5"/>
    <x v="5"/>
    <d v="2025-01-17T00:00:00"/>
    <x v="2"/>
    <n v="416.06"/>
    <n v="8"/>
    <n v="20"/>
    <n v="196.94"/>
    <n v="416"/>
    <n v="196.94"/>
    <n v="417"/>
    <n v="197"/>
    <n v="3328.48"/>
    <n v="332.84800000000001"/>
  </r>
  <r>
    <n v="863"/>
    <s v="Waylan Ritch"/>
    <s v="Prod1"/>
    <x v="5"/>
    <d v="2024-12-09T00:00:00"/>
    <x v="0"/>
    <n v="367.97"/>
    <n v="9"/>
    <n v="18"/>
    <n v="102.56"/>
    <n v="368"/>
    <n v="102.56"/>
    <n v="368"/>
    <n v="103"/>
    <n v="3311.7300000000005"/>
    <n v="301.73540000000003"/>
  </r>
  <r>
    <n v="864"/>
    <s v="Jarvis Ford"/>
    <s v="Prod4"/>
    <x v="3"/>
    <d v="2025-01-12T00:00:00"/>
    <x v="4"/>
    <n v="194.8"/>
    <n v="6"/>
    <n v="16"/>
    <n v="276.12"/>
    <n v="195"/>
    <n v="276.12"/>
    <n v="195"/>
    <n v="277"/>
    <n v="1168.8000000000002"/>
    <n v="163.63200000000001"/>
  </r>
  <r>
    <n v="865"/>
    <s v="Roger Rubinov"/>
    <s v="Prod4"/>
    <x v="3"/>
    <d v="2025-01-17T00:00:00"/>
    <x v="2"/>
    <n v="8.92"/>
    <n v="12"/>
    <n v="7"/>
    <n v="144.56"/>
    <n v="9"/>
    <n v="144.56"/>
    <n v="9"/>
    <n v="145"/>
    <n v="107.03999999999999"/>
    <n v="8.2955999999999985"/>
  </r>
  <r>
    <n v="866"/>
    <s v="Sawyere McKirton"/>
    <s v="Prod2"/>
    <x v="3"/>
    <d v="2024-12-16T00:00:00"/>
    <x v="2"/>
    <n v="269.20999999999998"/>
    <n v="6"/>
    <n v="0"/>
    <n v="320.3"/>
    <n v="269"/>
    <n v="320.3"/>
    <n v="270"/>
    <n v="321"/>
    <n v="1615.2599999999998"/>
    <n v="269.20999999999998"/>
  </r>
  <r>
    <n v="867"/>
    <s v="Jolie Tremayne"/>
    <s v="Prod1"/>
    <x v="1"/>
    <d v="2025-01-13T00:00:00"/>
    <x v="0"/>
    <n v="532.91999999999996"/>
    <n v="14"/>
    <n v="0"/>
    <n v="388.96"/>
    <n v="533"/>
    <n v="388.96"/>
    <n v="533"/>
    <n v="389"/>
    <n v="7460.8799999999992"/>
    <n v="532.91999999999996"/>
  </r>
  <r>
    <n v="868"/>
    <s v="Donia Bellham"/>
    <s v="Prod4"/>
    <x v="4"/>
    <d v="2025-01-15T00:00:00"/>
    <x v="0"/>
    <n v="795.11"/>
    <n v="2"/>
    <n v="20"/>
    <n v="307.93"/>
    <n v="795"/>
    <n v="307.93"/>
    <n v="796"/>
    <n v="308"/>
    <n v="1590.22"/>
    <n v="636.08800000000008"/>
  </r>
  <r>
    <n v="869"/>
    <s v="Liza McCraine"/>
    <s v="Prod3"/>
    <x v="0"/>
    <d v="2024-12-06T00:00:00"/>
    <x v="2"/>
    <n v="640.47"/>
    <n v="13"/>
    <n v="10"/>
    <n v="488.85"/>
    <n v="640"/>
    <n v="488.85"/>
    <n v="641"/>
    <n v="489"/>
    <n v="8326.11"/>
    <n v="576.423"/>
  </r>
  <r>
    <n v="870"/>
    <s v="Aluino Tinan"/>
    <m/>
    <x v="1"/>
    <d v="2024-12-17T00:00:00"/>
    <x v="0"/>
    <n v="461.15"/>
    <n v="7"/>
    <n v="2"/>
    <n v="433.41"/>
    <n v="461"/>
    <n v="433.41"/>
    <n v="462"/>
    <n v="434"/>
    <n v="3228.0499999999997"/>
    <n v="451.92699999999996"/>
  </r>
  <r>
    <n v="871"/>
    <s v="Bette Vedikhov"/>
    <s v="Prod4"/>
    <x v="0"/>
    <d v="2024-12-06T00:00:00"/>
    <x v="2"/>
    <n v="397.73"/>
    <n v="11"/>
    <n v="20"/>
    <n v="175.07"/>
    <n v="398"/>
    <n v="175.07"/>
    <n v="398"/>
    <n v="176"/>
    <n v="4375.0300000000007"/>
    <n v="318.18400000000003"/>
  </r>
  <r>
    <n v="872"/>
    <s v="Rooney Gethings"/>
    <m/>
    <x v="2"/>
    <d v="2024-12-02T00:00:00"/>
    <x v="2"/>
    <n v="726.16"/>
    <n v="2"/>
    <n v="18"/>
    <n v="348.7"/>
    <n v="726"/>
    <n v="348.7"/>
    <n v="727"/>
    <n v="349"/>
    <n v="1452.32"/>
    <n v="595.45119999999997"/>
  </r>
  <r>
    <n v="873"/>
    <s v="Dmitri Armfirld"/>
    <s v="Prod4"/>
    <x v="0"/>
    <d v="2024-12-24T00:00:00"/>
    <x v="2"/>
    <n v="361.89"/>
    <n v="11"/>
    <n v="2"/>
    <n v="213.52"/>
    <n v="362"/>
    <n v="213.52"/>
    <n v="362"/>
    <n v="214"/>
    <n v="3980.79"/>
    <n v="354.65219999999999"/>
  </r>
  <r>
    <n v="874"/>
    <s v="Phylys Charlotte"/>
    <s v="Prod3"/>
    <x v="3"/>
    <d v="2024-12-16T00:00:00"/>
    <x v="1"/>
    <n v="485.47"/>
    <n v="6"/>
    <n v="10"/>
    <n v="194.51"/>
    <n v="485"/>
    <n v="194.51"/>
    <n v="486"/>
    <n v="195"/>
    <n v="2912.82"/>
    <n v="436.92300000000006"/>
  </r>
  <r>
    <n v="875"/>
    <s v="Larisa Baggallay"/>
    <s v="Prod1"/>
    <x v="4"/>
    <d v="2025-01-07T00:00:00"/>
    <x v="2"/>
    <n v="743.99"/>
    <n v="10"/>
    <n v="15"/>
    <n v="135.72999999999999"/>
    <n v="744"/>
    <n v="135.72999999999999"/>
    <n v="744"/>
    <n v="136"/>
    <n v="7439.9"/>
    <n v="632.39149999999995"/>
  </r>
  <r>
    <n v="876"/>
    <s v="Vivyan Peddowe"/>
    <s v="Prod1"/>
    <x v="4"/>
    <d v="2024-12-14T00:00:00"/>
    <x v="2"/>
    <n v="724.04"/>
    <n v="3"/>
    <n v="11"/>
    <n v="457.3"/>
    <n v="724"/>
    <n v="457.3"/>
    <n v="725"/>
    <n v="458"/>
    <n v="2172.12"/>
    <n v="644.39559999999994"/>
  </r>
  <r>
    <n v="877"/>
    <s v="Geraldine Shevill"/>
    <s v="Prod2"/>
    <x v="0"/>
    <d v="2024-12-12T00:00:00"/>
    <x v="2"/>
    <n v="117.39"/>
    <n v="7"/>
    <n v="16"/>
    <n v="353.01"/>
    <n v="117"/>
    <n v="353.01"/>
    <n v="118"/>
    <n v="354"/>
    <n v="821.73"/>
    <n v="98.607599999999991"/>
  </r>
  <r>
    <n v="878"/>
    <s v="Bonnibelle Glover"/>
    <s v="Prod3"/>
    <x v="1"/>
    <d v="2025-01-15T00:00:00"/>
    <x v="2"/>
    <n v="155.96"/>
    <n v="15"/>
    <n v="17"/>
    <n v="398.91"/>
    <n v="156"/>
    <n v="398.91"/>
    <n v="156"/>
    <n v="399"/>
    <n v="2339.4"/>
    <n v="129.4468"/>
  </r>
  <r>
    <n v="879"/>
    <s v="Mortie Lilbourne"/>
    <m/>
    <x v="5"/>
    <d v="2024-12-03T00:00:00"/>
    <x v="0"/>
    <n v="763.7"/>
    <n v="14"/>
    <n v="5"/>
    <n v="205.86"/>
    <n v="764"/>
    <n v="205.86"/>
    <n v="764"/>
    <n v="206"/>
    <n v="10691.800000000001"/>
    <n v="725.51499999999999"/>
  </r>
  <r>
    <n v="880"/>
    <s v="Deonne Phillput"/>
    <s v="Prod5"/>
    <x v="0"/>
    <d v="2025-01-08T00:00:00"/>
    <x v="2"/>
    <n v="334.32"/>
    <n v="5"/>
    <n v="5"/>
    <n v="139.19"/>
    <n v="334"/>
    <n v="139.19"/>
    <n v="335"/>
    <n v="140"/>
    <n v="1671.6"/>
    <n v="317.60399999999998"/>
  </r>
  <r>
    <n v="881"/>
    <s v="Edgar Brazier"/>
    <m/>
    <x v="1"/>
    <d v="2024-12-08T00:00:00"/>
    <x v="4"/>
    <n v="839.16"/>
    <n v="5"/>
    <n v="10"/>
    <n v="422.99"/>
    <n v="839"/>
    <n v="422.99"/>
    <n v="840"/>
    <n v="423"/>
    <n v="4195.8"/>
    <n v="755.24400000000003"/>
  </r>
  <r>
    <n v="882"/>
    <s v="Sherman Valde"/>
    <s v="Prod2"/>
    <x v="3"/>
    <d v="2024-12-11T00:00:00"/>
    <x v="0"/>
    <n v="483.05"/>
    <n v="15"/>
    <n v="20"/>
    <n v="271.36"/>
    <n v="483"/>
    <n v="271.36"/>
    <n v="484"/>
    <n v="272"/>
    <n v="7245.75"/>
    <n v="386.44000000000005"/>
  </r>
  <r>
    <n v="883"/>
    <s v="Lucienne Hourigan"/>
    <s v="Prod3"/>
    <x v="4"/>
    <d v="2025-01-08T00:00:00"/>
    <x v="1"/>
    <n v="357.78"/>
    <n v="3"/>
    <n v="14"/>
    <n v="266.89999999999998"/>
    <n v="358"/>
    <n v="266.89999999999998"/>
    <n v="358"/>
    <n v="267"/>
    <n v="1073.3399999999999"/>
    <n v="307.69079999999997"/>
  </r>
  <r>
    <n v="884"/>
    <s v="Jaimie Dunbleton"/>
    <s v="Prod2"/>
    <x v="5"/>
    <d v="2024-12-11T00:00:00"/>
    <x v="2"/>
    <n v="587"/>
    <n v="11"/>
    <n v="15"/>
    <n v="483.89"/>
    <n v="587"/>
    <n v="483.89"/>
    <n v="587"/>
    <n v="484"/>
    <n v="6457"/>
    <n v="498.95"/>
  </r>
  <r>
    <n v="885"/>
    <s v="Domenic Winterson"/>
    <m/>
    <x v="5"/>
    <d v="2024-12-26T00:00:00"/>
    <x v="2"/>
    <n v="359.37"/>
    <n v="15"/>
    <n v="11"/>
    <n v="413.57"/>
    <n v="359"/>
    <n v="413.57"/>
    <n v="360"/>
    <n v="414"/>
    <n v="5390.55"/>
    <n v="319.83930000000004"/>
  </r>
  <r>
    <n v="886"/>
    <s v="Osbert Henfre"/>
    <m/>
    <x v="3"/>
    <d v="2024-12-16T00:00:00"/>
    <x v="1"/>
    <n v="984.02"/>
    <n v="13"/>
    <n v="2"/>
    <n v="201.04"/>
    <n v="984"/>
    <n v="201.04"/>
    <n v="985"/>
    <n v="202"/>
    <n v="12792.26"/>
    <n v="964.33960000000002"/>
  </r>
  <r>
    <n v="887"/>
    <s v="Teresina Jiras"/>
    <s v="Prod3"/>
    <x v="5"/>
    <d v="2025-01-06T00:00:00"/>
    <x v="2"/>
    <n v="831.79"/>
    <n v="13"/>
    <n v="10"/>
    <n v="395.89"/>
    <n v="832"/>
    <n v="395.89"/>
    <n v="832"/>
    <n v="396"/>
    <n v="10813.27"/>
    <n v="748.61099999999999"/>
  </r>
  <r>
    <n v="888"/>
    <s v="Ange Catterall"/>
    <s v="Prod5"/>
    <x v="2"/>
    <d v="2024-12-31T00:00:00"/>
    <x v="1"/>
    <n v="347.35"/>
    <n v="14"/>
    <n v="10"/>
    <n v="12.57"/>
    <n v="347"/>
    <n v="12.57"/>
    <n v="348"/>
    <n v="13"/>
    <n v="4862.9000000000005"/>
    <n v="312.61500000000001"/>
  </r>
  <r>
    <n v="889"/>
    <s v="Veda Hudspeth"/>
    <m/>
    <x v="3"/>
    <d v="2025-01-12T00:00:00"/>
    <x v="2"/>
    <n v="23.58"/>
    <n v="7"/>
    <n v="17"/>
    <n v="269.06"/>
    <n v="24"/>
    <n v="269.06"/>
    <n v="24"/>
    <n v="270"/>
    <n v="165.06"/>
    <n v="19.571399999999997"/>
  </r>
  <r>
    <n v="890"/>
    <s v="Bell Eversley"/>
    <s v="Prod1"/>
    <x v="1"/>
    <d v="2025-01-02T00:00:00"/>
    <x v="2"/>
    <n v="534.23"/>
    <n v="10"/>
    <n v="16"/>
    <n v="182.32"/>
    <n v="534"/>
    <n v="182.32"/>
    <n v="535"/>
    <n v="183"/>
    <n v="5342.3"/>
    <n v="448.75319999999999"/>
  </r>
  <r>
    <n v="891"/>
    <s v="Riane MacKartan"/>
    <s v="Prod2"/>
    <x v="5"/>
    <d v="2025-01-09T00:00:00"/>
    <x v="2"/>
    <n v="380.17"/>
    <n v="15"/>
    <n v="17"/>
    <n v="199.96"/>
    <n v="380"/>
    <n v="199.96"/>
    <n v="381"/>
    <n v="200"/>
    <n v="5702.55"/>
    <n v="315.54109999999997"/>
  </r>
  <r>
    <n v="892"/>
    <s v="Hyacinth Crouch"/>
    <s v="Prod4"/>
    <x v="3"/>
    <d v="2024-12-28T00:00:00"/>
    <x v="4"/>
    <n v="202.73"/>
    <n v="15"/>
    <n v="18"/>
    <n v="183.55"/>
    <n v="203"/>
    <n v="183.55"/>
    <n v="203"/>
    <n v="184"/>
    <n v="3040.95"/>
    <n v="166.23859999999999"/>
  </r>
  <r>
    <n v="893"/>
    <s v="Jany Hamley"/>
    <s v="Prod1"/>
    <x v="0"/>
    <d v="2024-12-11T00:00:00"/>
    <x v="2"/>
    <n v="442.32"/>
    <n v="6"/>
    <n v="5"/>
    <n v="269.39999999999998"/>
    <n v="442"/>
    <n v="269.39999999999998"/>
    <n v="443"/>
    <n v="270"/>
    <n v="2653.92"/>
    <n v="420.20399999999995"/>
  </r>
  <r>
    <n v="894"/>
    <s v="Pincus Rawsthorne"/>
    <s v="Prod5"/>
    <x v="0"/>
    <d v="2024-12-12T00:00:00"/>
    <x v="3"/>
    <n v="717.97"/>
    <n v="3"/>
    <n v="3"/>
    <n v="287.01"/>
    <n v="718"/>
    <n v="287.01"/>
    <n v="718"/>
    <n v="288"/>
    <n v="2153.91"/>
    <n v="696.43089999999995"/>
  </r>
  <r>
    <n v="895"/>
    <s v="Beatrice Nevet"/>
    <s v="Prod3"/>
    <x v="5"/>
    <d v="2024-12-08T00:00:00"/>
    <x v="2"/>
    <n v="988.29"/>
    <n v="15"/>
    <n v="6"/>
    <n v="498.68"/>
    <n v="988"/>
    <n v="498.68"/>
    <n v="989"/>
    <n v="499"/>
    <n v="14824.349999999999"/>
    <n v="928.99259999999992"/>
  </r>
  <r>
    <n v="896"/>
    <s v="Ursala Sinkins"/>
    <s v="Prod1"/>
    <x v="1"/>
    <d v="2024-12-04T00:00:00"/>
    <x v="2"/>
    <n v="202.49"/>
    <n v="3"/>
    <n v="6"/>
    <n v="248.91"/>
    <n v="202"/>
    <n v="248.91"/>
    <n v="203"/>
    <n v="249"/>
    <n v="607.47"/>
    <n v="190.34059999999999"/>
  </r>
  <r>
    <n v="897"/>
    <s v="Carleen Coate"/>
    <s v="Prod1"/>
    <x v="0"/>
    <d v="2025-01-18T00:00:00"/>
    <x v="4"/>
    <n v="76.16"/>
    <n v="6"/>
    <n v="5"/>
    <n v="485.54"/>
    <n v="76"/>
    <n v="485.54"/>
    <n v="77"/>
    <n v="486"/>
    <n v="456.96"/>
    <n v="72.35199999999999"/>
  </r>
  <r>
    <n v="898"/>
    <s v="Sybilla Willey"/>
    <s v="Prod2"/>
    <x v="5"/>
    <d v="2025-01-03T00:00:00"/>
    <x v="2"/>
    <n v="547.44000000000005"/>
    <n v="1"/>
    <n v="6"/>
    <n v="303.63"/>
    <n v="547"/>
    <n v="303.63"/>
    <n v="548"/>
    <n v="304"/>
    <n v="547.44000000000005"/>
    <n v="514.59360000000004"/>
  </r>
  <r>
    <n v="899"/>
    <s v="Johanna Molnar"/>
    <s v="Prod2"/>
    <x v="0"/>
    <d v="2025-01-19T00:00:00"/>
    <x v="2"/>
    <n v="379.7"/>
    <n v="10"/>
    <n v="2"/>
    <n v="56.02"/>
    <n v="380"/>
    <n v="56.02"/>
    <n v="380"/>
    <n v="57"/>
    <n v="3797"/>
    <n v="372.10599999999999"/>
  </r>
  <r>
    <n v="900"/>
    <s v="Vinita MacBean"/>
    <s v="Prod5"/>
    <x v="3"/>
    <d v="2024-12-15T00:00:00"/>
    <x v="4"/>
    <n v="581.5"/>
    <n v="14"/>
    <n v="18"/>
    <n v="318.36"/>
    <n v="582"/>
    <n v="318.36"/>
    <n v="582"/>
    <n v="319"/>
    <n v="8141"/>
    <n v="476.83000000000004"/>
  </r>
  <r>
    <n v="901"/>
    <s v="Glennie Cambling"/>
    <s v="Prod5"/>
    <x v="2"/>
    <d v="2024-12-08T00:00:00"/>
    <x v="1"/>
    <n v="763.57"/>
    <n v="5"/>
    <n v="1"/>
    <n v="454.67"/>
    <n v="764"/>
    <n v="454.67"/>
    <n v="764"/>
    <n v="455"/>
    <n v="3817.8500000000004"/>
    <n v="755.93430000000001"/>
  </r>
  <r>
    <n v="902"/>
    <s v="Casandra Shyre"/>
    <m/>
    <x v="2"/>
    <d v="2024-12-02T00:00:00"/>
    <x v="2"/>
    <n v="269.06"/>
    <n v="13"/>
    <n v="13"/>
    <n v="487.78"/>
    <n v="269"/>
    <n v="487.78"/>
    <n v="270"/>
    <n v="488"/>
    <n v="3497.78"/>
    <n v="234.0822"/>
  </r>
  <r>
    <n v="903"/>
    <s v="Patrizia Blunkett"/>
    <s v="Prod3"/>
    <x v="3"/>
    <d v="2024-12-21T00:00:00"/>
    <x v="2"/>
    <n v="899.36"/>
    <n v="1"/>
    <n v="1"/>
    <n v="60.86"/>
    <n v="899"/>
    <n v="60.86"/>
    <n v="900"/>
    <n v="61"/>
    <n v="899.36"/>
    <n v="890.3664"/>
  </r>
  <r>
    <n v="904"/>
    <s v="Angeline Rabbitts"/>
    <s v="Prod1"/>
    <x v="1"/>
    <d v="2025-01-06T00:00:00"/>
    <x v="2"/>
    <n v="545.86"/>
    <n v="4"/>
    <n v="6"/>
    <n v="25.25"/>
    <n v="546"/>
    <n v="25.25"/>
    <n v="546"/>
    <n v="26"/>
    <n v="2183.44"/>
    <n v="513.10839999999996"/>
  </r>
  <r>
    <n v="905"/>
    <s v="Dido Tasseler"/>
    <m/>
    <x v="1"/>
    <d v="2024-12-21T00:00:00"/>
    <x v="2"/>
    <n v="803.73"/>
    <n v="1"/>
    <n v="0"/>
    <n v="320.31"/>
    <n v="804"/>
    <n v="320.31"/>
    <n v="804"/>
    <n v="321"/>
    <n v="803.73"/>
    <n v="803.73"/>
  </r>
  <r>
    <n v="906"/>
    <s v="Averil Merrikin"/>
    <m/>
    <x v="5"/>
    <d v="2024-12-15T00:00:00"/>
    <x v="2"/>
    <n v="222.52"/>
    <n v="14"/>
    <n v="12"/>
    <n v="239.93"/>
    <n v="223"/>
    <n v="239.93"/>
    <n v="223"/>
    <n v="240"/>
    <n v="3115.28"/>
    <n v="195.8176"/>
  </r>
  <r>
    <n v="907"/>
    <s v="Kirstin Alfonzo"/>
    <s v="Prod5"/>
    <x v="4"/>
    <d v="2024-12-09T00:00:00"/>
    <x v="2"/>
    <n v="684.37"/>
    <n v="14"/>
    <n v="0"/>
    <n v="232.16"/>
    <n v="684"/>
    <n v="232.16"/>
    <n v="685"/>
    <n v="233"/>
    <n v="9581.18"/>
    <n v="684.37"/>
  </r>
  <r>
    <n v="908"/>
    <s v="Leia Sprey"/>
    <s v="Prod5"/>
    <x v="4"/>
    <d v="2024-12-18T00:00:00"/>
    <x v="1"/>
    <n v="427.3"/>
    <n v="15"/>
    <n v="5"/>
    <n v="155.56"/>
    <n v="427"/>
    <n v="155.56"/>
    <n v="428"/>
    <n v="156"/>
    <n v="6409.5"/>
    <n v="405.935"/>
  </r>
  <r>
    <n v="909"/>
    <s v="Bondy Lorence"/>
    <s v="Prod1"/>
    <x v="0"/>
    <d v="2024-12-25T00:00:00"/>
    <x v="3"/>
    <n v="969.24"/>
    <n v="14"/>
    <n v="8"/>
    <n v="50.13"/>
    <n v="969"/>
    <n v="50.13"/>
    <n v="970"/>
    <n v="51"/>
    <n v="13569.36"/>
    <n v="891.70080000000007"/>
  </r>
  <r>
    <n v="910"/>
    <s v="Caro Beernt"/>
    <m/>
    <x v="3"/>
    <d v="2024-12-29T00:00:00"/>
    <x v="2"/>
    <n v="255.39"/>
    <n v="3"/>
    <n v="7"/>
    <n v="436.64"/>
    <n v="255"/>
    <n v="436.64"/>
    <n v="256"/>
    <n v="437"/>
    <n v="766.17"/>
    <n v="237.51269999999997"/>
  </r>
  <r>
    <n v="911"/>
    <s v="Cynthea Lumbers"/>
    <s v="Prod3"/>
    <x v="0"/>
    <d v="2025-01-01T00:00:00"/>
    <x v="2"/>
    <n v="339.93"/>
    <n v="8"/>
    <n v="20"/>
    <n v="50.4"/>
    <n v="340"/>
    <n v="50.4"/>
    <n v="340"/>
    <n v="51"/>
    <n v="2719.44"/>
    <n v="271.94400000000002"/>
  </r>
  <r>
    <n v="912"/>
    <s v="Halette Pauling"/>
    <s v="Prod3"/>
    <x v="3"/>
    <d v="2024-12-15T00:00:00"/>
    <x v="2"/>
    <n v="27.31"/>
    <n v="1"/>
    <n v="10"/>
    <n v="253.6"/>
    <n v="27"/>
    <n v="253.6"/>
    <n v="28"/>
    <n v="254"/>
    <n v="27.31"/>
    <n v="24.579000000000001"/>
  </r>
  <r>
    <n v="913"/>
    <s v="Arturo Lambdon"/>
    <s v="Prod2"/>
    <x v="5"/>
    <d v="2024-12-25T00:00:00"/>
    <x v="2"/>
    <n v="313.98"/>
    <n v="15"/>
    <n v="9"/>
    <n v="246.6"/>
    <n v="314"/>
    <n v="246.6"/>
    <n v="314"/>
    <n v="247"/>
    <n v="4709.7000000000007"/>
    <n v="285.72180000000003"/>
  </r>
  <r>
    <n v="914"/>
    <s v="Sullivan Da Costa"/>
    <s v="Prod5"/>
    <x v="2"/>
    <d v="2024-12-25T00:00:00"/>
    <x v="2"/>
    <n v="705.1"/>
    <n v="7"/>
    <n v="9"/>
    <n v="253.62"/>
    <n v="705"/>
    <n v="253.62"/>
    <n v="706"/>
    <n v="254"/>
    <n v="4935.7"/>
    <n v="641.64100000000008"/>
  </r>
  <r>
    <n v="915"/>
    <s v="Hobie Tune"/>
    <s v="Prod2"/>
    <x v="1"/>
    <d v="2024-12-30T00:00:00"/>
    <x v="2"/>
    <n v="943.13"/>
    <n v="6"/>
    <n v="4"/>
    <n v="191.39"/>
    <n v="943"/>
    <n v="191.39"/>
    <n v="944"/>
    <n v="192"/>
    <n v="5658.78"/>
    <n v="905.40479999999991"/>
  </r>
  <r>
    <n v="916"/>
    <s v="Preston Trapp"/>
    <s v="Prod2"/>
    <x v="1"/>
    <d v="2025-01-18T00:00:00"/>
    <x v="2"/>
    <n v="797.88"/>
    <n v="6"/>
    <n v="6"/>
    <n v="46.4"/>
    <n v="798"/>
    <n v="46.4"/>
    <n v="798"/>
    <n v="47"/>
    <n v="4787.28"/>
    <n v="750.0071999999999"/>
  </r>
  <r>
    <n v="917"/>
    <s v="Smith Snarr"/>
    <s v="Prod4"/>
    <x v="0"/>
    <d v="2025-01-07T00:00:00"/>
    <x v="2"/>
    <n v="325.45"/>
    <n v="5"/>
    <n v="4"/>
    <n v="211.59"/>
    <n v="325"/>
    <n v="211.59"/>
    <n v="326"/>
    <n v="212"/>
    <n v="1627.25"/>
    <n v="312.43199999999996"/>
  </r>
  <r>
    <n v="918"/>
    <s v="Frank Bains"/>
    <s v="Prod4"/>
    <x v="0"/>
    <d v="2024-12-03T00:00:00"/>
    <x v="2"/>
    <n v="866.55"/>
    <n v="9"/>
    <n v="11"/>
    <n v="377.07"/>
    <n v="867"/>
    <n v="377.07"/>
    <n v="867"/>
    <n v="378"/>
    <n v="7798.95"/>
    <n v="771.22949999999992"/>
  </r>
  <r>
    <n v="919"/>
    <s v="Celinka Biswell"/>
    <s v="Prod3"/>
    <x v="0"/>
    <d v="2025-01-14T00:00:00"/>
    <x v="3"/>
    <n v="14.54"/>
    <n v="4"/>
    <n v="13"/>
    <n v="178.63"/>
    <n v="15"/>
    <n v="178.63"/>
    <n v="15"/>
    <n v="179"/>
    <n v="58.16"/>
    <n v="12.649799999999999"/>
  </r>
  <r>
    <n v="920"/>
    <s v="Babs Yeaman"/>
    <s v="Prod2"/>
    <x v="3"/>
    <d v="2024-12-02T00:00:00"/>
    <x v="2"/>
    <n v="321.07"/>
    <n v="11"/>
    <n v="0"/>
    <n v="79.2"/>
    <n v="321"/>
    <n v="79.2"/>
    <n v="322"/>
    <n v="80"/>
    <n v="3531.77"/>
    <n v="321.07"/>
  </r>
  <r>
    <n v="921"/>
    <s v="Guenevere Wittier"/>
    <s v="Prod1"/>
    <x v="5"/>
    <d v="2024-12-22T00:00:00"/>
    <x v="3"/>
    <n v="9.9700000000000006"/>
    <n v="3"/>
    <n v="1"/>
    <n v="291.39"/>
    <n v="10"/>
    <n v="291.39"/>
    <n v="10"/>
    <n v="292"/>
    <n v="29.910000000000004"/>
    <n v="9.8703000000000003"/>
  </r>
  <r>
    <n v="922"/>
    <s v="Lola Covil"/>
    <s v="Prod4"/>
    <x v="5"/>
    <d v="2025-01-15T00:00:00"/>
    <x v="2"/>
    <n v="425.97"/>
    <n v="15"/>
    <n v="13"/>
    <n v="137.13"/>
    <n v="426"/>
    <n v="137.13"/>
    <n v="426"/>
    <n v="138"/>
    <n v="6389.55"/>
    <n v="370.59390000000002"/>
  </r>
  <r>
    <n v="923"/>
    <s v="Brendin Wafer"/>
    <s v="Prod1"/>
    <x v="4"/>
    <d v="2024-12-16T00:00:00"/>
    <x v="2"/>
    <n v="587.07000000000005"/>
    <n v="5"/>
    <n v="9"/>
    <n v="479.75"/>
    <n v="587"/>
    <n v="479.75"/>
    <n v="588"/>
    <n v="480"/>
    <n v="2935.3500000000004"/>
    <n v="534.23370000000011"/>
  </r>
  <r>
    <n v="924"/>
    <s v="Gilligan Hairon"/>
    <s v="Prod1"/>
    <x v="2"/>
    <d v="2024-12-07T00:00:00"/>
    <x v="2"/>
    <n v="233.53"/>
    <n v="5"/>
    <n v="8"/>
    <n v="478.3"/>
    <n v="234"/>
    <n v="478.3"/>
    <n v="234"/>
    <n v="479"/>
    <n v="1167.6500000000001"/>
    <n v="214.8476"/>
  </r>
  <r>
    <n v="925"/>
    <s v="Jacques McFadyen"/>
    <m/>
    <x v="3"/>
    <d v="2024-12-09T00:00:00"/>
    <x v="2"/>
    <n v="474.06"/>
    <n v="9"/>
    <n v="0"/>
    <n v="469.3"/>
    <n v="474"/>
    <n v="469.3"/>
    <n v="475"/>
    <n v="470"/>
    <n v="4266.54"/>
    <n v="474.06"/>
  </r>
  <r>
    <n v="926"/>
    <s v="Christean Gallant"/>
    <s v="Prod3"/>
    <x v="0"/>
    <d v="2025-01-03T00:00:00"/>
    <x v="4"/>
    <n v="468.12"/>
    <n v="11"/>
    <n v="2"/>
    <n v="253.65"/>
    <n v="468"/>
    <n v="253.65"/>
    <n v="469"/>
    <n v="254"/>
    <n v="5149.32"/>
    <n v="458.75759999999997"/>
  </r>
  <r>
    <n v="927"/>
    <s v="Rutherford Wolfindale"/>
    <s v="Prod2"/>
    <x v="1"/>
    <d v="2024-12-17T00:00:00"/>
    <x v="0"/>
    <n v="306.95"/>
    <n v="11"/>
    <n v="6"/>
    <n v="124.39"/>
    <n v="307"/>
    <n v="124.39"/>
    <n v="307"/>
    <n v="125"/>
    <n v="3376.45"/>
    <n v="288.53299999999996"/>
  </r>
  <r>
    <n v="928"/>
    <s v="Sande Helder"/>
    <s v="Prod3"/>
    <x v="2"/>
    <d v="2024-12-15T00:00:00"/>
    <x v="1"/>
    <n v="400.27"/>
    <n v="15"/>
    <n v="19"/>
    <n v="276.67"/>
    <n v="400"/>
    <n v="276.67"/>
    <n v="401"/>
    <n v="277"/>
    <n v="6004.0499999999993"/>
    <n v="324.21870000000001"/>
  </r>
  <r>
    <n v="929"/>
    <s v="Ninette Harly"/>
    <s v="Prod3"/>
    <x v="4"/>
    <d v="2024-12-24T00:00:00"/>
    <x v="4"/>
    <n v="10.83"/>
    <n v="14"/>
    <n v="13"/>
    <n v="38.82"/>
    <n v="11"/>
    <n v="38.82"/>
    <n v="11"/>
    <n v="39"/>
    <n v="151.62"/>
    <n v="9.4221000000000004"/>
  </r>
  <r>
    <n v="930"/>
    <s v="Dorothy Yoskowitz"/>
    <s v="Prod4"/>
    <x v="2"/>
    <d v="2024-12-22T00:00:00"/>
    <x v="2"/>
    <n v="354.71"/>
    <n v="6"/>
    <n v="11"/>
    <n v="340.08"/>
    <n v="355"/>
    <n v="340.08"/>
    <n v="355"/>
    <n v="341"/>
    <n v="2128.2599999999998"/>
    <n v="315.69189999999998"/>
  </r>
  <r>
    <n v="931"/>
    <s v="Faunie Stygall"/>
    <s v="Prod1"/>
    <x v="0"/>
    <d v="2024-12-08T00:00:00"/>
    <x v="2"/>
    <n v="140.62"/>
    <n v="15"/>
    <n v="9"/>
    <n v="372.22"/>
    <n v="141"/>
    <n v="372.22"/>
    <n v="141"/>
    <n v="373"/>
    <n v="2109.3000000000002"/>
    <n v="127.96420000000001"/>
  </r>
  <r>
    <n v="932"/>
    <s v="Bond Vidyapin"/>
    <s v="Prod2"/>
    <x v="3"/>
    <d v="2024-12-22T00:00:00"/>
    <x v="2"/>
    <n v="178.54"/>
    <n v="7"/>
    <n v="8"/>
    <n v="215.74"/>
    <n v="179"/>
    <n v="215.74"/>
    <n v="179"/>
    <n v="216"/>
    <n v="1249.78"/>
    <n v="164.2568"/>
  </r>
  <r>
    <n v="933"/>
    <s v="Normie Burlingham"/>
    <m/>
    <x v="1"/>
    <d v="2025-01-07T00:00:00"/>
    <x v="2"/>
    <n v="329.74"/>
    <n v="2"/>
    <n v="20"/>
    <n v="97.65"/>
    <n v="330"/>
    <n v="97.65"/>
    <n v="330"/>
    <n v="98"/>
    <n v="659.48"/>
    <n v="263.79200000000003"/>
  </r>
  <r>
    <n v="934"/>
    <s v="Easter Paiton"/>
    <s v="Prod5"/>
    <x v="2"/>
    <d v="2025-01-04T00:00:00"/>
    <x v="2"/>
    <n v="10.57"/>
    <n v="11"/>
    <n v="5"/>
    <n v="385.32"/>
    <n v="11"/>
    <n v="385.32"/>
    <n v="11"/>
    <n v="386"/>
    <n v="116.27000000000001"/>
    <n v="10.041499999999999"/>
  </r>
  <r>
    <n v="935"/>
    <s v="Ivonne Simeon"/>
    <s v="Prod4"/>
    <x v="3"/>
    <d v="2024-12-23T00:00:00"/>
    <x v="2"/>
    <n v="21.09"/>
    <n v="4"/>
    <n v="16"/>
    <n v="405.65"/>
    <n v="21"/>
    <n v="405.65"/>
    <n v="22"/>
    <n v="406"/>
    <n v="84.36"/>
    <n v="17.715599999999998"/>
  </r>
  <r>
    <n v="936"/>
    <s v="Matti Phillps"/>
    <s v="Prod1"/>
    <x v="4"/>
    <d v="2025-01-14T00:00:00"/>
    <x v="0"/>
    <n v="40.21"/>
    <n v="6"/>
    <n v="16"/>
    <n v="126.78"/>
    <n v="40"/>
    <n v="126.78"/>
    <n v="41"/>
    <n v="127"/>
    <n v="241.26"/>
    <n v="33.776400000000002"/>
  </r>
  <r>
    <n v="937"/>
    <s v="Ruggiero Brownsmith"/>
    <s v="Prod5"/>
    <x v="5"/>
    <d v="2024-12-28T00:00:00"/>
    <x v="0"/>
    <n v="798.87"/>
    <n v="5"/>
    <n v="13"/>
    <n v="371.47"/>
    <n v="799"/>
    <n v="371.47"/>
    <n v="799"/>
    <n v="372"/>
    <n v="3994.35"/>
    <n v="695.01689999999996"/>
  </r>
  <r>
    <n v="938"/>
    <s v="Rutledge Finneran"/>
    <s v="Prod3"/>
    <x v="4"/>
    <d v="2025-01-14T00:00:00"/>
    <x v="2"/>
    <n v="799.85"/>
    <n v="6"/>
    <n v="16"/>
    <n v="496.86"/>
    <n v="800"/>
    <n v="496.86"/>
    <n v="800"/>
    <n v="497"/>
    <n v="4799.1000000000004"/>
    <n v="671.87400000000002"/>
  </r>
  <r>
    <n v="939"/>
    <s v="Louella Donaho"/>
    <s v="Prod1"/>
    <x v="1"/>
    <d v="2024-12-03T00:00:00"/>
    <x v="2"/>
    <n v="702.26"/>
    <n v="11"/>
    <n v="6"/>
    <n v="107.92"/>
    <n v="702"/>
    <n v="107.92"/>
    <n v="703"/>
    <n v="108"/>
    <n v="7724.86"/>
    <n v="660.12439999999992"/>
  </r>
  <r>
    <n v="940"/>
    <s v="Romona Imm"/>
    <m/>
    <x v="4"/>
    <d v="2024-12-26T00:00:00"/>
    <x v="4"/>
    <n v="34.380000000000003"/>
    <n v="8"/>
    <n v="16"/>
    <n v="37.54"/>
    <n v="34"/>
    <n v="37.54"/>
    <n v="35"/>
    <n v="38"/>
    <n v="275.04000000000002"/>
    <n v="28.879200000000001"/>
  </r>
  <r>
    <n v="941"/>
    <s v="Heddie Woonton"/>
    <s v="Prod1"/>
    <x v="4"/>
    <d v="2024-12-04T00:00:00"/>
    <x v="2"/>
    <n v="584.88"/>
    <n v="7"/>
    <n v="6"/>
    <n v="85.51"/>
    <n v="585"/>
    <n v="85.51"/>
    <n v="585"/>
    <n v="86"/>
    <n v="4094.16"/>
    <n v="549.78719999999998"/>
  </r>
  <r>
    <n v="942"/>
    <s v="Neel Loosmore"/>
    <s v="Prod5"/>
    <x v="2"/>
    <d v="2024-12-13T00:00:00"/>
    <x v="2"/>
    <n v="429.7"/>
    <n v="15"/>
    <n v="12"/>
    <n v="222.58"/>
    <n v="430"/>
    <n v="222.58"/>
    <n v="430"/>
    <n v="223"/>
    <n v="6445.5"/>
    <n v="378.13599999999997"/>
  </r>
  <r>
    <n v="943"/>
    <s v="Whitby Vlasyuk"/>
    <s v="Prod3"/>
    <x v="1"/>
    <d v="2024-12-26T00:00:00"/>
    <x v="2"/>
    <n v="46.82"/>
    <n v="1"/>
    <n v="14"/>
    <n v="60"/>
    <n v="47"/>
    <n v="60"/>
    <n v="47"/>
    <n v="60"/>
    <n v="46.82"/>
    <n v="40.2652"/>
  </r>
  <r>
    <n v="944"/>
    <s v="Hugibert Featley"/>
    <s v="Prod5"/>
    <x v="1"/>
    <d v="2025-01-15T00:00:00"/>
    <x v="2"/>
    <n v="362.3"/>
    <n v="6"/>
    <n v="20"/>
    <n v="39.51"/>
    <n v="362"/>
    <n v="39.51"/>
    <n v="363"/>
    <n v="40"/>
    <n v="2173.8000000000002"/>
    <n v="289.84000000000003"/>
  </r>
  <r>
    <n v="945"/>
    <s v="Quinlan Stegers"/>
    <s v="Prod5"/>
    <x v="1"/>
    <d v="2024-12-19T00:00:00"/>
    <x v="2"/>
    <n v="42.89"/>
    <n v="11"/>
    <n v="2"/>
    <n v="87.85"/>
    <n v="43"/>
    <n v="87.85"/>
    <n v="43"/>
    <n v="88"/>
    <n v="471.79"/>
    <n v="42.032200000000003"/>
  </r>
  <r>
    <n v="946"/>
    <s v="Shane Fillon"/>
    <s v="Prod3"/>
    <x v="5"/>
    <d v="2024-12-06T00:00:00"/>
    <x v="2"/>
    <n v="987.37"/>
    <n v="2"/>
    <n v="0"/>
    <n v="267.02"/>
    <n v="987"/>
    <n v="267.02"/>
    <n v="988"/>
    <n v="268"/>
    <n v="1974.74"/>
    <n v="987.37"/>
  </r>
  <r>
    <n v="947"/>
    <s v="Basilius Talkington"/>
    <s v="Prod5"/>
    <x v="4"/>
    <d v="2024-12-09T00:00:00"/>
    <x v="2"/>
    <n v="343.29"/>
    <n v="2"/>
    <n v="19"/>
    <n v="15.74"/>
    <n v="343"/>
    <n v="15.74"/>
    <n v="344"/>
    <n v="16"/>
    <n v="686.58"/>
    <n v="278.06490000000002"/>
  </r>
  <r>
    <n v="948"/>
    <s v="Alonso Falk"/>
    <s v="Prod1"/>
    <x v="5"/>
    <d v="2025-01-10T00:00:00"/>
    <x v="2"/>
    <n v="152.56"/>
    <n v="9"/>
    <n v="17"/>
    <n v="339.36"/>
    <n v="153"/>
    <n v="339.36"/>
    <n v="153"/>
    <n v="340"/>
    <n v="1373.04"/>
    <n v="126.62479999999999"/>
  </r>
  <r>
    <n v="949"/>
    <s v="Claiborn Fedoronko"/>
    <s v="Prod2"/>
    <x v="4"/>
    <d v="2025-01-13T00:00:00"/>
    <x v="2"/>
    <n v="104.79"/>
    <n v="15"/>
    <n v="9"/>
    <n v="262.45"/>
    <n v="105"/>
    <n v="262.45"/>
    <n v="105"/>
    <n v="263"/>
    <n v="1571.8500000000001"/>
    <n v="95.358900000000006"/>
  </r>
  <r>
    <n v="950"/>
    <s v="Siouxie Fairlamb"/>
    <s v="Prod3"/>
    <x v="0"/>
    <d v="2025-01-08T00:00:00"/>
    <x v="2"/>
    <n v="671.99"/>
    <n v="9"/>
    <n v="0"/>
    <n v="460.26"/>
    <n v="672"/>
    <n v="460.26"/>
    <n v="672"/>
    <n v="461"/>
    <n v="6047.91"/>
    <n v="671.99"/>
  </r>
  <r>
    <n v="951"/>
    <s v="Taylor Waye"/>
    <s v="Prod1"/>
    <x v="4"/>
    <d v="2024-12-27T00:00:00"/>
    <x v="4"/>
    <n v="327.24"/>
    <n v="9"/>
    <n v="11"/>
    <n v="38.35"/>
    <n v="327"/>
    <n v="38.35"/>
    <n v="328"/>
    <n v="39"/>
    <n v="2945.16"/>
    <n v="291.24360000000001"/>
  </r>
  <r>
    <n v="952"/>
    <s v="Alexandro Kirwan"/>
    <s v="Prod5"/>
    <x v="2"/>
    <d v="2024-12-20T00:00:00"/>
    <x v="2"/>
    <n v="163.5"/>
    <n v="6"/>
    <n v="2"/>
    <n v="114.59"/>
    <n v="164"/>
    <n v="114.59"/>
    <n v="164"/>
    <n v="115"/>
    <n v="981"/>
    <n v="160.22999999999999"/>
  </r>
  <r>
    <n v="953"/>
    <s v="Othello Craufurd"/>
    <s v="Prod3"/>
    <x v="1"/>
    <d v="2024-12-18T00:00:00"/>
    <x v="2"/>
    <n v="737.91"/>
    <n v="3"/>
    <n v="8"/>
    <n v="329.91"/>
    <n v="738"/>
    <n v="329.91"/>
    <n v="738"/>
    <n v="330"/>
    <n v="2213.73"/>
    <n v="678.87720000000002"/>
  </r>
  <r>
    <n v="954"/>
    <s v="Thebault Swayland"/>
    <m/>
    <x v="3"/>
    <d v="2024-12-28T00:00:00"/>
    <x v="2"/>
    <n v="293.25"/>
    <n v="12"/>
    <n v="17"/>
    <n v="408.01"/>
    <n v="293"/>
    <n v="408.01"/>
    <n v="294"/>
    <n v="409"/>
    <n v="3519"/>
    <n v="243.39749999999998"/>
  </r>
  <r>
    <n v="955"/>
    <s v="Millard Matteau"/>
    <s v="Prod2"/>
    <x v="4"/>
    <d v="2024-12-20T00:00:00"/>
    <x v="2"/>
    <n v="405.36"/>
    <n v="8"/>
    <n v="20"/>
    <n v="162.76"/>
    <n v="405"/>
    <n v="162.76"/>
    <n v="406"/>
    <n v="163"/>
    <n v="3242.88"/>
    <n v="324.28800000000001"/>
  </r>
  <r>
    <n v="956"/>
    <s v="Broddie Brou"/>
    <m/>
    <x v="2"/>
    <d v="2024-12-27T00:00:00"/>
    <x v="1"/>
    <n v="26.7"/>
    <n v="12"/>
    <n v="5"/>
    <n v="145.21"/>
    <n v="27"/>
    <n v="145.21"/>
    <n v="27"/>
    <n v="146"/>
    <n v="320.39999999999998"/>
    <n v="25.364999999999998"/>
  </r>
  <r>
    <n v="957"/>
    <s v="Junia Barkworth"/>
    <s v="Prod2"/>
    <x v="3"/>
    <d v="2025-01-01T00:00:00"/>
    <x v="1"/>
    <n v="140.43"/>
    <n v="3"/>
    <n v="12"/>
    <n v="470.02"/>
    <n v="140"/>
    <n v="470.02"/>
    <n v="141"/>
    <n v="471"/>
    <n v="421.29"/>
    <n v="123.5784"/>
  </r>
  <r>
    <n v="958"/>
    <s v="Tracey Stanbra"/>
    <s v="Prod1"/>
    <x v="1"/>
    <d v="2024-12-16T00:00:00"/>
    <x v="2"/>
    <n v="1.1499999999999999"/>
    <n v="10"/>
    <n v="19"/>
    <n v="462.4"/>
    <n v="1"/>
    <n v="462.4"/>
    <n v="2"/>
    <n v="463"/>
    <n v="11.5"/>
    <n v="0.93149999999999999"/>
  </r>
  <r>
    <n v="959"/>
    <s v="Orton Spaule"/>
    <s v="Prod2"/>
    <x v="4"/>
    <d v="2024-12-06T00:00:00"/>
    <x v="2"/>
    <n v="777.44"/>
    <n v="4"/>
    <n v="4"/>
    <n v="256.02999999999997"/>
    <n v="777"/>
    <n v="256.02999999999997"/>
    <n v="778"/>
    <n v="257"/>
    <n v="3109.76"/>
    <n v="746.3424"/>
  </r>
  <r>
    <n v="960"/>
    <s v="Annabella Gerren"/>
    <m/>
    <x v="4"/>
    <d v="2024-12-30T00:00:00"/>
    <x v="2"/>
    <n v="222.04"/>
    <n v="6"/>
    <n v="4"/>
    <n v="250.5"/>
    <n v="222"/>
    <n v="250.5"/>
    <n v="223"/>
    <n v="251"/>
    <n v="1332.24"/>
    <n v="213.15839999999997"/>
  </r>
  <r>
    <n v="961"/>
    <s v="Shellysheldon Parcall"/>
    <s v="Prod3"/>
    <x v="2"/>
    <d v="2024-12-23T00:00:00"/>
    <x v="2"/>
    <n v="473.7"/>
    <n v="14"/>
    <n v="9"/>
    <n v="22.76"/>
    <n v="474"/>
    <n v="22.76"/>
    <n v="474"/>
    <n v="23"/>
    <n v="6631.8"/>
    <n v="431.06700000000001"/>
  </r>
  <r>
    <n v="962"/>
    <s v="Olin Wozencroft"/>
    <m/>
    <x v="4"/>
    <d v="2025-01-19T00:00:00"/>
    <x v="2"/>
    <n v="255.98"/>
    <n v="15"/>
    <n v="15"/>
    <n v="275.58"/>
    <n v="256"/>
    <n v="275.58"/>
    <n v="256"/>
    <n v="276"/>
    <n v="3839.7"/>
    <n v="217.583"/>
  </r>
  <r>
    <n v="963"/>
    <s v="Conn Nutty"/>
    <s v="Prod1"/>
    <x v="5"/>
    <d v="2024-12-07T00:00:00"/>
    <x v="2"/>
    <n v="230.92"/>
    <n v="7"/>
    <n v="9"/>
    <n v="368.99"/>
    <n v="231"/>
    <n v="368.99"/>
    <n v="231"/>
    <n v="369"/>
    <n v="1616.4399999999998"/>
    <n v="210.13720000000001"/>
  </r>
  <r>
    <n v="964"/>
    <s v="Culver Tremoulet"/>
    <s v="Prod1"/>
    <x v="3"/>
    <d v="2024-12-17T00:00:00"/>
    <x v="2"/>
    <n v="924.92"/>
    <n v="2"/>
    <n v="1"/>
    <n v="168.26"/>
    <n v="925"/>
    <n v="168.26"/>
    <n v="925"/>
    <n v="169"/>
    <n v="1849.84"/>
    <n v="915.67079999999999"/>
  </r>
  <r>
    <n v="965"/>
    <s v="Roscoe Sweatman"/>
    <s v="Prod5"/>
    <x v="2"/>
    <d v="2024-12-28T00:00:00"/>
    <x v="2"/>
    <n v="593.45000000000005"/>
    <n v="1"/>
    <n v="12"/>
    <n v="6.27"/>
    <n v="593"/>
    <n v="6.27"/>
    <n v="594"/>
    <n v="7"/>
    <n v="593.45000000000005"/>
    <n v="522.23599999999999"/>
  </r>
  <r>
    <n v="966"/>
    <s v="Gal Mingay"/>
    <s v="Prod4"/>
    <x v="2"/>
    <d v="2024-12-07T00:00:00"/>
    <x v="2"/>
    <n v="973.87"/>
    <n v="14"/>
    <n v="19"/>
    <n v="12.47"/>
    <n v="974"/>
    <n v="12.47"/>
    <n v="974"/>
    <n v="13"/>
    <n v="13634.18"/>
    <n v="788.83470000000011"/>
  </r>
  <r>
    <n v="967"/>
    <s v="Alice Stebbings"/>
    <s v="Prod4"/>
    <x v="4"/>
    <d v="2024-12-12T00:00:00"/>
    <x v="2"/>
    <n v="238.73"/>
    <n v="12"/>
    <n v="10"/>
    <n v="303.64999999999998"/>
    <n v="239"/>
    <n v="303.64999999999998"/>
    <n v="239"/>
    <n v="304"/>
    <n v="2864.7599999999998"/>
    <n v="214.857"/>
  </r>
  <r>
    <n v="968"/>
    <s v="Ardith Sivewright"/>
    <s v="Prod4"/>
    <x v="2"/>
    <d v="2025-01-04T00:00:00"/>
    <x v="2"/>
    <n v="409.61"/>
    <n v="7"/>
    <n v="14"/>
    <n v="39.04"/>
    <n v="410"/>
    <n v="39.04"/>
    <n v="410"/>
    <n v="40"/>
    <n v="2867.27"/>
    <n v="352.26460000000003"/>
  </r>
  <r>
    <n v="969"/>
    <s v="Phaedra Lissandrini"/>
    <s v="Prod2"/>
    <x v="2"/>
    <d v="2024-12-14T00:00:00"/>
    <x v="2"/>
    <n v="434.05"/>
    <n v="15"/>
    <n v="17"/>
    <n v="202.41"/>
    <n v="434"/>
    <n v="202.41"/>
    <n v="435"/>
    <n v="203"/>
    <n v="6510.75"/>
    <n v="360.26150000000001"/>
  </r>
  <r>
    <n v="970"/>
    <s v="Bob Heinz"/>
    <m/>
    <x v="2"/>
    <d v="2024-12-20T00:00:00"/>
    <x v="2"/>
    <n v="668.23"/>
    <n v="14"/>
    <n v="0"/>
    <n v="149.34"/>
    <n v="668"/>
    <n v="149.34"/>
    <n v="669"/>
    <n v="150"/>
    <n v="9355.2200000000012"/>
    <n v="668.23"/>
  </r>
  <r>
    <n v="971"/>
    <s v="Linus Wiggam"/>
    <s v="Prod3"/>
    <x v="0"/>
    <d v="2025-01-10T00:00:00"/>
    <x v="2"/>
    <n v="580.57000000000005"/>
    <n v="6"/>
    <n v="1"/>
    <n v="187.6"/>
    <n v="581"/>
    <n v="187.6"/>
    <n v="581"/>
    <n v="188"/>
    <n v="3483.42"/>
    <n v="574.76430000000005"/>
  </r>
  <r>
    <n v="972"/>
    <s v="Cecilio Healey"/>
    <s v="Prod4"/>
    <x v="0"/>
    <d v="2025-01-10T00:00:00"/>
    <x v="2"/>
    <n v="407.23"/>
    <n v="3"/>
    <n v="11"/>
    <n v="200.87"/>
    <n v="407"/>
    <n v="200.87"/>
    <n v="408"/>
    <n v="201"/>
    <n v="1221.69"/>
    <n v="362.43470000000002"/>
  </r>
  <r>
    <n v="973"/>
    <s v="Jacquetta Zolini"/>
    <s v="Prod1"/>
    <x v="5"/>
    <d v="2025-01-06T00:00:00"/>
    <x v="2"/>
    <n v="327.47000000000003"/>
    <n v="6"/>
    <n v="9"/>
    <n v="160.81"/>
    <n v="327"/>
    <n v="160.81"/>
    <n v="328"/>
    <n v="161"/>
    <n v="1964.8200000000002"/>
    <n v="297.99770000000001"/>
  </r>
  <r>
    <n v="974"/>
    <s v="Leoline Crossgrove"/>
    <s v="Prod2"/>
    <x v="1"/>
    <d v="2024-12-25T00:00:00"/>
    <x v="4"/>
    <n v="743.82"/>
    <n v="12"/>
    <n v="16"/>
    <n v="106.05"/>
    <n v="744"/>
    <n v="106.05"/>
    <n v="744"/>
    <n v="107"/>
    <n v="8925.84"/>
    <n v="624.80880000000002"/>
  </r>
  <r>
    <n v="975"/>
    <s v="Con Hexam"/>
    <s v="Prod1"/>
    <x v="4"/>
    <d v="2024-12-17T00:00:00"/>
    <x v="2"/>
    <n v="923.06"/>
    <n v="8"/>
    <n v="19"/>
    <n v="399.74"/>
    <n v="923"/>
    <n v="399.74"/>
    <n v="924"/>
    <n v="400"/>
    <n v="7384.48"/>
    <n v="747.67859999999996"/>
  </r>
  <r>
    <n v="976"/>
    <s v="Orton Sommerly"/>
    <s v="Prod1"/>
    <x v="3"/>
    <d v="2024-12-05T00:00:00"/>
    <x v="2"/>
    <n v="856.15"/>
    <n v="8"/>
    <n v="12"/>
    <n v="185.22"/>
    <n v="856"/>
    <n v="185.22"/>
    <n v="857"/>
    <n v="186"/>
    <n v="6849.2"/>
    <n v="753.41200000000003"/>
  </r>
  <r>
    <n v="977"/>
    <s v="Kati Kiendl"/>
    <s v="Prod3"/>
    <x v="2"/>
    <d v="2024-12-31T00:00:00"/>
    <x v="2"/>
    <n v="584.1"/>
    <n v="12"/>
    <n v="9"/>
    <n v="297.13"/>
    <n v="584"/>
    <n v="297.13"/>
    <n v="585"/>
    <n v="298"/>
    <n v="7009.2000000000007"/>
    <n v="531.53100000000006"/>
  </r>
  <r>
    <n v="978"/>
    <s v="Padriac Degoe"/>
    <s v="Prod2"/>
    <x v="2"/>
    <d v="2024-12-13T00:00:00"/>
    <x v="2"/>
    <n v="227.68"/>
    <n v="7"/>
    <n v="4"/>
    <n v="214.09"/>
    <n v="228"/>
    <n v="214.09"/>
    <n v="228"/>
    <n v="215"/>
    <n v="1593.76"/>
    <n v="218.5728"/>
  </r>
  <r>
    <n v="979"/>
    <s v="Lindsy Jerzyk"/>
    <m/>
    <x v="1"/>
    <d v="2025-01-06T00:00:00"/>
    <x v="2"/>
    <n v="422.6"/>
    <n v="14"/>
    <n v="1"/>
    <n v="484.36"/>
    <n v="423"/>
    <n v="484.36"/>
    <n v="423"/>
    <n v="485"/>
    <n v="5916.4000000000005"/>
    <n v="418.37400000000002"/>
  </r>
  <r>
    <n v="980"/>
    <s v="Rossie Rainbird"/>
    <s v="Prod3"/>
    <x v="0"/>
    <d v="2025-01-05T00:00:00"/>
    <x v="1"/>
    <n v="912.41"/>
    <n v="13"/>
    <n v="20"/>
    <n v="491.45"/>
    <n v="912"/>
    <n v="491.45"/>
    <n v="913"/>
    <n v="492"/>
    <n v="11861.33"/>
    <n v="729.928"/>
  </r>
  <r>
    <n v="981"/>
    <s v="Franklin Willbourne"/>
    <s v="Prod3"/>
    <x v="0"/>
    <d v="2024-12-31T00:00:00"/>
    <x v="2"/>
    <n v="309.67"/>
    <n v="13"/>
    <n v="4"/>
    <n v="279.29000000000002"/>
    <n v="310"/>
    <n v="279.29000000000002"/>
    <n v="310"/>
    <n v="280"/>
    <n v="4025.71"/>
    <n v="297.28320000000002"/>
  </r>
  <r>
    <n v="982"/>
    <s v="Tawsha Maddocks"/>
    <m/>
    <x v="3"/>
    <d v="2025-01-16T00:00:00"/>
    <x v="2"/>
    <n v="524.54999999999995"/>
    <n v="5"/>
    <n v="6"/>
    <n v="132.56"/>
    <n v="525"/>
    <n v="132.56"/>
    <n v="525"/>
    <n v="133"/>
    <n v="2622.75"/>
    <n v="493.07699999999994"/>
  </r>
  <r>
    <n v="983"/>
    <s v="Maxy Meiner"/>
    <m/>
    <x v="4"/>
    <d v="2025-01-11T00:00:00"/>
    <x v="2"/>
    <n v="973.05"/>
    <n v="10"/>
    <n v="2"/>
    <n v="241.46"/>
    <n v="973"/>
    <n v="241.46"/>
    <n v="974"/>
    <n v="242"/>
    <n v="9730.5"/>
    <n v="953.58899999999994"/>
  </r>
  <r>
    <n v="984"/>
    <s v="Karlotte Cadden"/>
    <s v="Prod3"/>
    <x v="2"/>
    <d v="2024-12-10T00:00:00"/>
    <x v="2"/>
    <n v="704.02"/>
    <n v="11"/>
    <n v="20"/>
    <n v="345.81"/>
    <n v="704"/>
    <n v="345.81"/>
    <n v="705"/>
    <n v="346"/>
    <n v="7744.2199999999993"/>
    <n v="563.21600000000001"/>
  </r>
  <r>
    <n v="985"/>
    <s v="Barbabra Evemy"/>
    <s v="Prod2"/>
    <x v="4"/>
    <d v="2024-12-17T00:00:00"/>
    <x v="2"/>
    <n v="40.18"/>
    <n v="9"/>
    <n v="10"/>
    <n v="43.6"/>
    <n v="40"/>
    <n v="43.6"/>
    <n v="41"/>
    <n v="44"/>
    <n v="361.62"/>
    <n v="36.161999999999999"/>
  </r>
  <r>
    <n v="986"/>
    <s v="Sheilakathryn Dorr"/>
    <s v="Prod4"/>
    <x v="4"/>
    <d v="2024-12-05T00:00:00"/>
    <x v="0"/>
    <n v="469.91"/>
    <n v="4"/>
    <n v="1"/>
    <n v="87.36"/>
    <n v="470"/>
    <n v="87.36"/>
    <n v="470"/>
    <n v="88"/>
    <n v="1879.64"/>
    <n v="465.21090000000004"/>
  </r>
  <r>
    <n v="987"/>
    <s v="Truda Lethardy"/>
    <m/>
    <x v="4"/>
    <d v="2025-01-10T00:00:00"/>
    <x v="3"/>
    <n v="620.48"/>
    <n v="3"/>
    <n v="5"/>
    <n v="59.74"/>
    <n v="620"/>
    <n v="59.74"/>
    <n v="621"/>
    <n v="60"/>
    <n v="1861.44"/>
    <n v="589.45600000000002"/>
  </r>
  <r>
    <n v="988"/>
    <s v="Viola Minter"/>
    <s v="Prod3"/>
    <x v="4"/>
    <d v="2024-12-20T00:00:00"/>
    <x v="2"/>
    <n v="482.97"/>
    <n v="2"/>
    <n v="8"/>
    <n v="164.51"/>
    <n v="483"/>
    <n v="164.51"/>
    <n v="483"/>
    <n v="165"/>
    <n v="965.94"/>
    <n v="444.33240000000006"/>
  </r>
  <r>
    <n v="989"/>
    <s v="Sherwood Gaskarth"/>
    <s v="Prod4"/>
    <x v="4"/>
    <d v="2025-01-07T00:00:00"/>
    <x v="2"/>
    <n v="318.32"/>
    <n v="3"/>
    <n v="11"/>
    <n v="127.99"/>
    <n v="318"/>
    <n v="127.99"/>
    <n v="319"/>
    <n v="128"/>
    <n v="954.96"/>
    <n v="283.3048"/>
  </r>
  <r>
    <n v="990"/>
    <s v="Helge Lorrie"/>
    <s v="Prod5"/>
    <x v="1"/>
    <d v="2025-01-14T00:00:00"/>
    <x v="2"/>
    <n v="704.33"/>
    <n v="9"/>
    <n v="8"/>
    <n v="413.06"/>
    <n v="704"/>
    <n v="413.06"/>
    <n v="705"/>
    <n v="414"/>
    <n v="6338.97"/>
    <n v="647.98360000000002"/>
  </r>
  <r>
    <n v="991"/>
    <s v="Allx Coleman"/>
    <s v="Prod5"/>
    <x v="2"/>
    <d v="2024-12-28T00:00:00"/>
    <x v="2"/>
    <n v="926.83"/>
    <n v="12"/>
    <n v="13"/>
    <n v="120.44"/>
    <n v="927"/>
    <n v="120.44"/>
    <n v="927"/>
    <n v="121"/>
    <n v="11121.960000000001"/>
    <n v="806.34210000000007"/>
  </r>
  <r>
    <n v="992"/>
    <s v="Harmon Blazewski"/>
    <m/>
    <x v="0"/>
    <d v="2024-12-28T00:00:00"/>
    <x v="2"/>
    <n v="250.14"/>
    <n v="6"/>
    <n v="9"/>
    <n v="202.53"/>
    <n v="250"/>
    <n v="202.53"/>
    <n v="251"/>
    <n v="203"/>
    <n v="1500.84"/>
    <n v="227.62739999999999"/>
  </r>
  <r>
    <n v="993"/>
    <s v="Floria Cunliffe"/>
    <s v="Prod3"/>
    <x v="4"/>
    <d v="2024-12-21T00:00:00"/>
    <x v="3"/>
    <n v="668.84"/>
    <n v="3"/>
    <n v="13"/>
    <n v="251.42"/>
    <n v="669"/>
    <n v="251.42"/>
    <n v="669"/>
    <n v="252"/>
    <n v="2006.52"/>
    <n v="581.89080000000001"/>
  </r>
  <r>
    <n v="994"/>
    <s v="Ricoriki Tooker"/>
    <s v="Prod4"/>
    <x v="0"/>
    <d v="2025-01-15T00:00:00"/>
    <x v="2"/>
    <n v="855.77"/>
    <n v="3"/>
    <n v="6"/>
    <n v="370.88"/>
    <n v="856"/>
    <n v="370.88"/>
    <n v="856"/>
    <n v="371"/>
    <n v="2567.31"/>
    <n v="804.42379999999991"/>
  </r>
  <r>
    <n v="995"/>
    <s v="Jere Chilvers"/>
    <m/>
    <x v="2"/>
    <d v="2024-12-16T00:00:00"/>
    <x v="2"/>
    <n v="132.38"/>
    <n v="11"/>
    <n v="2"/>
    <n v="43.24"/>
    <n v="132"/>
    <n v="43.24"/>
    <n v="133"/>
    <n v="44"/>
    <n v="1456.1799999999998"/>
    <n v="129.73239999999998"/>
  </r>
  <r>
    <n v="996"/>
    <s v="Merrill Stud"/>
    <m/>
    <x v="4"/>
    <d v="2025-01-07T00:00:00"/>
    <x v="2"/>
    <n v="847.35"/>
    <n v="12"/>
    <n v="16"/>
    <n v="34.17"/>
    <n v="847"/>
    <n v="34.17"/>
    <n v="848"/>
    <n v="35"/>
    <n v="10168.200000000001"/>
    <n v="711.774"/>
  </r>
  <r>
    <n v="997"/>
    <s v="Abby Haskey"/>
    <s v="Prod3"/>
    <x v="2"/>
    <d v="2025-01-15T00:00:00"/>
    <x v="2"/>
    <n v="183.91"/>
    <n v="15"/>
    <n v="17"/>
    <n v="158.09"/>
    <n v="184"/>
    <n v="158.09"/>
    <n v="184"/>
    <n v="159"/>
    <n v="2758.65"/>
    <n v="152.64529999999999"/>
  </r>
  <r>
    <n v="998"/>
    <s v="Sophi Barlthrop"/>
    <s v="Prod4"/>
    <x v="1"/>
    <d v="2024-12-06T00:00:00"/>
    <x v="2"/>
    <n v="312.43"/>
    <n v="8"/>
    <n v="1"/>
    <n v="136.33000000000001"/>
    <n v="312"/>
    <n v="136.33000000000001"/>
    <n v="313"/>
    <n v="137"/>
    <n v="2499.44"/>
    <n v="309.3057"/>
  </r>
  <r>
    <n v="999"/>
    <s v="Conny Hoble"/>
    <s v="Prod1"/>
    <x v="3"/>
    <d v="2024-12-23T00:00:00"/>
    <x v="2"/>
    <n v="774"/>
    <n v="3"/>
    <n v="10"/>
    <n v="484.7"/>
    <n v="774"/>
    <n v="484.7"/>
    <n v="774"/>
    <n v="485"/>
    <n v="2322"/>
    <n v="696.6"/>
  </r>
  <r>
    <n v="1000"/>
    <s v="Annmaria McGrath"/>
    <m/>
    <x v="1"/>
    <d v="2025-01-08T00:00:00"/>
    <x v="2"/>
    <n v="19.32"/>
    <n v="12"/>
    <n v="6"/>
    <n v="255.49"/>
    <n v="19"/>
    <n v="255.49"/>
    <n v="20"/>
    <n v="256"/>
    <n v="231.84"/>
    <n v="18.160799999999998"/>
  </r>
  <r>
    <m/>
    <m/>
    <m/>
    <x v="4"/>
    <m/>
    <x v="2"/>
    <m/>
    <m/>
    <m/>
    <n v="251287.93999999983"/>
    <m/>
    <m/>
    <m/>
    <m/>
    <n v="4002971.8499999992"/>
    <n v="458315.5601000004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x v="0"/>
    <x v="0"/>
    <x v="0"/>
    <x v="0"/>
    <x v="0"/>
    <x v="0"/>
    <x v="0"/>
    <x v="0"/>
    <x v="0"/>
    <n v="878"/>
    <n v="23.38"/>
    <n v="879"/>
    <n v="24"/>
    <n v="878.21"/>
    <n v="772.82479999999998"/>
    <n v="1"/>
  </r>
  <r>
    <x v="1"/>
    <x v="1"/>
    <x v="0"/>
    <x v="1"/>
    <x v="1"/>
    <x v="1"/>
    <x v="1"/>
    <x v="1"/>
    <x v="1"/>
    <x v="1"/>
    <n v="289"/>
    <n v="282.89999999999998"/>
    <n v="289"/>
    <n v="283"/>
    <n v="3467.04"/>
    <n v="271.58479999999997"/>
    <n v="3"/>
  </r>
  <r>
    <x v="2"/>
    <x v="2"/>
    <x v="1"/>
    <x v="0"/>
    <x v="2"/>
    <x v="2"/>
    <x v="2"/>
    <x v="2"/>
    <x v="2"/>
    <x v="2"/>
    <n v="737"/>
    <n v="74.89"/>
    <n v="738"/>
    <n v="75"/>
    <n v="7370.1"/>
    <n v="611.7183"/>
    <n v="4"/>
  </r>
  <r>
    <x v="3"/>
    <x v="3"/>
    <x v="2"/>
    <x v="0"/>
    <x v="3"/>
    <x v="2"/>
    <x v="3"/>
    <x v="3"/>
    <x v="0"/>
    <x v="3"/>
    <n v="552"/>
    <n v="300.95"/>
    <n v="552"/>
    <n v="301"/>
    <n v="1103.58"/>
    <n v="485.5752"/>
    <n v="6"/>
  </r>
  <r>
    <x v="4"/>
    <x v="4"/>
    <x v="3"/>
    <x v="2"/>
    <x v="4"/>
    <x v="0"/>
    <x v="4"/>
    <x v="4"/>
    <x v="3"/>
    <x v="4"/>
    <n v="887"/>
    <n v="327.35000000000002"/>
    <n v="887"/>
    <n v="328"/>
    <n v="13297.949999999999"/>
    <n v="806.7423"/>
    <n v="7"/>
  </r>
  <r>
    <x v="5"/>
    <x v="5"/>
    <x v="4"/>
    <x v="1"/>
    <x v="5"/>
    <x v="2"/>
    <x v="5"/>
    <x v="0"/>
    <x v="4"/>
    <x v="5"/>
    <n v="530"/>
    <n v="205.11"/>
    <n v="530"/>
    <n v="206"/>
    <n v="529.99"/>
    <n v="450.49149999999997"/>
    <n v="9"/>
  </r>
  <r>
    <x v="6"/>
    <x v="6"/>
    <x v="5"/>
    <x v="1"/>
    <x v="6"/>
    <x v="2"/>
    <x v="6"/>
    <x v="5"/>
    <x v="2"/>
    <x v="6"/>
    <n v="781"/>
    <n v="442.21"/>
    <n v="781"/>
    <n v="443"/>
    <n v="3122.64"/>
    <n v="647.94779999999992"/>
    <n v="10"/>
  </r>
  <r>
    <x v="7"/>
    <x v="7"/>
    <x v="3"/>
    <x v="1"/>
    <x v="7"/>
    <x v="2"/>
    <x v="7"/>
    <x v="3"/>
    <x v="3"/>
    <x v="7"/>
    <n v="864"/>
    <n v="422.45"/>
    <n v="864"/>
    <n v="423"/>
    <n v="1727.7"/>
    <n v="786.10350000000005"/>
    <n v="15"/>
  </r>
  <r>
    <x v="8"/>
    <x v="8"/>
    <x v="2"/>
    <x v="3"/>
    <x v="8"/>
    <x v="2"/>
    <x v="8"/>
    <x v="6"/>
    <x v="5"/>
    <x v="8"/>
    <n v="313"/>
    <n v="236.67"/>
    <n v="314"/>
    <n v="237"/>
    <n v="1879.56"/>
    <n v="253.7406"/>
    <n v="16"/>
  </r>
  <r>
    <x v="9"/>
    <x v="9"/>
    <x v="0"/>
    <x v="0"/>
    <x v="9"/>
    <x v="2"/>
    <x v="9"/>
    <x v="3"/>
    <x v="6"/>
    <x v="9"/>
    <n v="72"/>
    <n v="428.84"/>
    <n v="73"/>
    <n v="429"/>
    <n v="144.13999999999999"/>
    <n v="57.655999999999999"/>
    <n v="17"/>
  </r>
  <r>
    <x v="10"/>
    <x v="10"/>
    <x v="4"/>
    <x v="4"/>
    <x v="10"/>
    <x v="2"/>
    <x v="10"/>
    <x v="3"/>
    <x v="7"/>
    <x v="10"/>
    <n v="100"/>
    <n v="51.54"/>
    <n v="100"/>
    <n v="52"/>
    <n v="199.88"/>
    <n v="94.942999999999998"/>
    <n v="18"/>
  </r>
  <r>
    <x v="11"/>
    <x v="11"/>
    <x v="3"/>
    <x v="5"/>
    <x v="11"/>
    <x v="1"/>
    <x v="11"/>
    <x v="7"/>
    <x v="7"/>
    <x v="11"/>
    <n v="544"/>
    <n v="494.47"/>
    <n v="544"/>
    <n v="495"/>
    <n v="7069.5299999999988"/>
    <n v="516.6194999999999"/>
    <n v="19"/>
  </r>
  <r>
    <x v="12"/>
    <x v="12"/>
    <x v="4"/>
    <x v="4"/>
    <x v="12"/>
    <x v="2"/>
    <x v="12"/>
    <x v="3"/>
    <x v="8"/>
    <x v="12"/>
    <n v="921"/>
    <n v="155.18"/>
    <n v="921"/>
    <n v="156"/>
    <n v="1841.12"/>
    <n v="883.73759999999993"/>
    <n v="20"/>
  </r>
  <r>
    <x v="13"/>
    <x v="13"/>
    <x v="0"/>
    <x v="1"/>
    <x v="13"/>
    <x v="0"/>
    <x v="13"/>
    <x v="8"/>
    <x v="9"/>
    <x v="13"/>
    <n v="745"/>
    <n v="39.01"/>
    <n v="745"/>
    <n v="40"/>
    <n v="6703.2899999999991"/>
    <n v="692.67329999999993"/>
    <n v="22"/>
  </r>
  <r>
    <x v="14"/>
    <x v="14"/>
    <x v="1"/>
    <x v="5"/>
    <x v="0"/>
    <x v="3"/>
    <x v="14"/>
    <x v="5"/>
    <x v="6"/>
    <x v="14"/>
    <n v="340"/>
    <n v="173.79"/>
    <n v="340"/>
    <n v="174"/>
    <n v="1359.44"/>
    <n v="271.88800000000003"/>
    <n v="23"/>
  </r>
  <r>
    <x v="15"/>
    <x v="15"/>
    <x v="1"/>
    <x v="2"/>
    <x v="14"/>
    <x v="2"/>
    <x v="15"/>
    <x v="8"/>
    <x v="10"/>
    <x v="15"/>
    <n v="517"/>
    <n v="280.19"/>
    <n v="518"/>
    <n v="281"/>
    <n v="4656.1500000000005"/>
    <n v="460.44150000000002"/>
    <n v="25"/>
  </r>
  <r>
    <x v="16"/>
    <x v="16"/>
    <x v="1"/>
    <x v="5"/>
    <x v="15"/>
    <x v="2"/>
    <x v="16"/>
    <x v="0"/>
    <x v="5"/>
    <x v="16"/>
    <n v="523"/>
    <n v="366.78"/>
    <n v="524"/>
    <n v="367"/>
    <n v="523.19000000000005"/>
    <n v="423.78390000000007"/>
    <n v="26"/>
  </r>
  <r>
    <x v="17"/>
    <x v="17"/>
    <x v="1"/>
    <x v="4"/>
    <x v="16"/>
    <x v="2"/>
    <x v="17"/>
    <x v="8"/>
    <x v="4"/>
    <x v="17"/>
    <n v="170"/>
    <n v="476.43"/>
    <n v="170"/>
    <n v="477"/>
    <n v="1528.6499999999999"/>
    <n v="144.3725"/>
    <n v="27"/>
  </r>
  <r>
    <x v="18"/>
    <x v="18"/>
    <x v="1"/>
    <x v="3"/>
    <x v="17"/>
    <x v="2"/>
    <x v="18"/>
    <x v="6"/>
    <x v="4"/>
    <x v="18"/>
    <n v="943"/>
    <n v="320.77"/>
    <n v="943"/>
    <n v="321"/>
    <n v="5657.46"/>
    <n v="801.47349999999994"/>
    <n v="28"/>
  </r>
  <r>
    <x v="19"/>
    <x v="19"/>
    <x v="1"/>
    <x v="3"/>
    <x v="1"/>
    <x v="2"/>
    <x v="19"/>
    <x v="0"/>
    <x v="11"/>
    <x v="19"/>
    <n v="696"/>
    <n v="233.14"/>
    <n v="696"/>
    <n v="234"/>
    <n v="695.78"/>
    <n v="605.32859999999994"/>
    <n v="31"/>
  </r>
  <r>
    <x v="20"/>
    <x v="20"/>
    <x v="1"/>
    <x v="1"/>
    <x v="18"/>
    <x v="2"/>
    <x v="20"/>
    <x v="9"/>
    <x v="1"/>
    <x v="20"/>
    <n v="314"/>
    <n v="6.76"/>
    <n v="315"/>
    <n v="7"/>
    <n v="2512.88"/>
    <n v="295.26339999999999"/>
    <n v="32"/>
  </r>
  <r>
    <x v="21"/>
    <x v="21"/>
    <x v="0"/>
    <x v="1"/>
    <x v="19"/>
    <x v="4"/>
    <x v="21"/>
    <x v="10"/>
    <x v="12"/>
    <x v="21"/>
    <n v="899"/>
    <n v="498.41"/>
    <n v="899"/>
    <n v="499"/>
    <n v="2696.1000000000004"/>
    <n v="754.90800000000002"/>
    <n v="34"/>
  </r>
  <r>
    <x v="22"/>
    <x v="22"/>
    <x v="3"/>
    <x v="1"/>
    <x v="1"/>
    <x v="1"/>
    <x v="22"/>
    <x v="3"/>
    <x v="11"/>
    <x v="22"/>
    <n v="438"/>
    <n v="317.41000000000003"/>
    <n v="438"/>
    <n v="318"/>
    <n v="876"/>
    <n v="381.06"/>
    <n v="36"/>
  </r>
  <r>
    <x v="23"/>
    <x v="23"/>
    <x v="4"/>
    <x v="2"/>
    <x v="18"/>
    <x v="3"/>
    <x v="23"/>
    <x v="0"/>
    <x v="7"/>
    <x v="23"/>
    <n v="388"/>
    <n v="308.24"/>
    <n v="389"/>
    <n v="309"/>
    <n v="388.31"/>
    <n v="368.89449999999999"/>
    <n v="37"/>
  </r>
  <r>
    <x v="24"/>
    <x v="24"/>
    <x v="4"/>
    <x v="3"/>
    <x v="20"/>
    <x v="4"/>
    <x v="24"/>
    <x v="9"/>
    <x v="2"/>
    <x v="24"/>
    <n v="503"/>
    <n v="387.07"/>
    <n v="504"/>
    <n v="388"/>
    <n v="4025.84"/>
    <n v="417.68090000000001"/>
    <n v="39"/>
  </r>
  <r>
    <x v="25"/>
    <x v="25"/>
    <x v="4"/>
    <x v="4"/>
    <x v="21"/>
    <x v="2"/>
    <x v="25"/>
    <x v="8"/>
    <x v="13"/>
    <x v="25"/>
    <n v="623"/>
    <n v="29.79"/>
    <n v="623"/>
    <n v="30"/>
    <n v="5606.01"/>
    <n v="510.76980000000003"/>
    <n v="40"/>
  </r>
  <r>
    <x v="26"/>
    <x v="26"/>
    <x v="5"/>
    <x v="3"/>
    <x v="4"/>
    <x v="2"/>
    <x v="26"/>
    <x v="0"/>
    <x v="10"/>
    <x v="26"/>
    <n v="811"/>
    <n v="207.95"/>
    <n v="812"/>
    <n v="208"/>
    <n v="811.41"/>
    <n v="722.1549"/>
    <n v="41"/>
  </r>
  <r>
    <x v="27"/>
    <x v="27"/>
    <x v="1"/>
    <x v="2"/>
    <x v="22"/>
    <x v="4"/>
    <x v="27"/>
    <x v="1"/>
    <x v="14"/>
    <x v="27"/>
    <n v="597"/>
    <n v="396.75"/>
    <n v="597"/>
    <n v="397"/>
    <n v="7162.68"/>
    <n v="513.32539999999995"/>
    <n v="43"/>
  </r>
  <r>
    <x v="28"/>
    <x v="28"/>
    <x v="2"/>
    <x v="4"/>
    <x v="23"/>
    <x v="2"/>
    <x v="28"/>
    <x v="0"/>
    <x v="7"/>
    <x v="28"/>
    <n v="949"/>
    <n v="480.48"/>
    <n v="950"/>
    <n v="481"/>
    <n v="949.45"/>
    <n v="901.97749999999996"/>
    <n v="45"/>
  </r>
  <r>
    <x v="29"/>
    <x v="29"/>
    <x v="3"/>
    <x v="5"/>
    <x v="24"/>
    <x v="4"/>
    <x v="29"/>
    <x v="4"/>
    <x v="15"/>
    <x v="29"/>
    <n v="623"/>
    <n v="213.09"/>
    <n v="624"/>
    <n v="214"/>
    <n v="9348.1500000000015"/>
    <n v="610.74580000000003"/>
    <n v="48"/>
  </r>
  <r>
    <x v="30"/>
    <x v="30"/>
    <x v="4"/>
    <x v="4"/>
    <x v="20"/>
    <x v="2"/>
    <x v="30"/>
    <x v="11"/>
    <x v="4"/>
    <x v="30"/>
    <n v="549"/>
    <n v="230.95"/>
    <n v="550"/>
    <n v="231"/>
    <n v="7689.6399999999994"/>
    <n v="466.87099999999998"/>
    <n v="54"/>
  </r>
  <r>
    <x v="31"/>
    <x v="31"/>
    <x v="2"/>
    <x v="3"/>
    <x v="25"/>
    <x v="2"/>
    <x v="31"/>
    <x v="7"/>
    <x v="4"/>
    <x v="31"/>
    <n v="510"/>
    <n v="91.84"/>
    <n v="510"/>
    <n v="92"/>
    <n v="6629.74"/>
    <n v="433.483"/>
    <n v="59"/>
  </r>
  <r>
    <x v="32"/>
    <x v="32"/>
    <x v="5"/>
    <x v="4"/>
    <x v="13"/>
    <x v="2"/>
    <x v="32"/>
    <x v="6"/>
    <x v="7"/>
    <x v="32"/>
    <n v="475"/>
    <n v="494.31"/>
    <n v="476"/>
    <n v="495"/>
    <n v="2851.2599999999998"/>
    <n v="451.44949999999994"/>
    <n v="61"/>
  </r>
  <r>
    <x v="33"/>
    <x v="33"/>
    <x v="3"/>
    <x v="4"/>
    <x v="26"/>
    <x v="2"/>
    <x v="33"/>
    <x v="3"/>
    <x v="12"/>
    <x v="33"/>
    <n v="879"/>
    <n v="227.05"/>
    <n v="879"/>
    <n v="228"/>
    <n v="1757.58"/>
    <n v="738.18359999999996"/>
    <n v="62"/>
  </r>
  <r>
    <x v="34"/>
    <x v="34"/>
    <x v="4"/>
    <x v="2"/>
    <x v="26"/>
    <x v="2"/>
    <x v="34"/>
    <x v="5"/>
    <x v="16"/>
    <x v="34"/>
    <n v="349"/>
    <n v="267.98"/>
    <n v="350"/>
    <n v="268"/>
    <n v="1397.48"/>
    <n v="349.37"/>
    <n v="67"/>
  </r>
  <r>
    <x v="35"/>
    <x v="35"/>
    <x v="3"/>
    <x v="0"/>
    <x v="17"/>
    <x v="1"/>
    <x v="35"/>
    <x v="8"/>
    <x v="11"/>
    <x v="35"/>
    <n v="6"/>
    <n v="118.64"/>
    <n v="7"/>
    <n v="119"/>
    <n v="56.97"/>
    <n v="5.5071000000000003"/>
    <n v="68"/>
  </r>
  <r>
    <x v="36"/>
    <x v="36"/>
    <x v="5"/>
    <x v="5"/>
    <x v="27"/>
    <x v="2"/>
    <x v="36"/>
    <x v="12"/>
    <x v="2"/>
    <x v="36"/>
    <n v="740"/>
    <n v="98.63"/>
    <n v="741"/>
    <n v="99"/>
    <n v="3701.1000000000004"/>
    <n v="614.38260000000002"/>
    <n v="69"/>
  </r>
  <r>
    <x v="37"/>
    <x v="37"/>
    <x v="4"/>
    <x v="0"/>
    <x v="2"/>
    <x v="2"/>
    <x v="37"/>
    <x v="12"/>
    <x v="17"/>
    <x v="37"/>
    <n v="171"/>
    <n v="105.48"/>
    <n v="172"/>
    <n v="106"/>
    <n v="855.65"/>
    <n v="165.99609999999998"/>
    <n v="73"/>
  </r>
  <r>
    <x v="38"/>
    <x v="38"/>
    <x v="4"/>
    <x v="4"/>
    <x v="0"/>
    <x v="1"/>
    <x v="38"/>
    <x v="8"/>
    <x v="13"/>
    <x v="38"/>
    <n v="899"/>
    <n v="480.52"/>
    <n v="899"/>
    <n v="481"/>
    <n v="8087.31"/>
    <n v="736.8438000000001"/>
    <n v="74"/>
  </r>
  <r>
    <x v="39"/>
    <x v="39"/>
    <x v="0"/>
    <x v="4"/>
    <x v="28"/>
    <x v="2"/>
    <x v="39"/>
    <x v="1"/>
    <x v="10"/>
    <x v="39"/>
    <n v="987"/>
    <n v="194.92"/>
    <n v="987"/>
    <n v="195"/>
    <n v="11843.28"/>
    <n v="878.37660000000005"/>
    <n v="76"/>
  </r>
  <r>
    <x v="40"/>
    <x v="40"/>
    <x v="5"/>
    <x v="0"/>
    <x v="29"/>
    <x v="2"/>
    <x v="40"/>
    <x v="0"/>
    <x v="10"/>
    <x v="40"/>
    <n v="969"/>
    <n v="298.54000000000002"/>
    <n v="970"/>
    <n v="299"/>
    <n v="969.15"/>
    <n v="862.54349999999999"/>
    <n v="78"/>
  </r>
  <r>
    <x v="41"/>
    <x v="41"/>
    <x v="3"/>
    <x v="2"/>
    <x v="9"/>
    <x v="3"/>
    <x v="41"/>
    <x v="0"/>
    <x v="3"/>
    <x v="41"/>
    <n v="780"/>
    <n v="368.75"/>
    <n v="780"/>
    <n v="369"/>
    <n v="779.56"/>
    <n v="709.39959999999996"/>
    <n v="80"/>
  </r>
  <r>
    <x v="42"/>
    <x v="42"/>
    <x v="0"/>
    <x v="1"/>
    <x v="14"/>
    <x v="2"/>
    <x v="42"/>
    <x v="0"/>
    <x v="0"/>
    <x v="42"/>
    <n v="208"/>
    <n v="434.7"/>
    <n v="208"/>
    <n v="435"/>
    <n v="207.76"/>
    <n v="182.8288"/>
    <n v="81"/>
  </r>
  <r>
    <x v="43"/>
    <x v="43"/>
    <x v="0"/>
    <x v="0"/>
    <x v="21"/>
    <x v="2"/>
    <x v="43"/>
    <x v="4"/>
    <x v="18"/>
    <x v="43"/>
    <n v="904"/>
    <n v="52.14"/>
    <n v="905"/>
    <n v="53"/>
    <n v="13565.4"/>
    <n v="832.01120000000003"/>
    <n v="84"/>
  </r>
  <r>
    <x v="44"/>
    <x v="44"/>
    <x v="1"/>
    <x v="2"/>
    <x v="24"/>
    <x v="2"/>
    <x v="44"/>
    <x v="5"/>
    <x v="4"/>
    <x v="44"/>
    <n v="816"/>
    <n v="363.81"/>
    <n v="816"/>
    <n v="364"/>
    <n v="3263.88"/>
    <n v="693.57450000000006"/>
    <n v="88"/>
  </r>
  <r>
    <x v="45"/>
    <x v="45"/>
    <x v="0"/>
    <x v="3"/>
    <x v="22"/>
    <x v="0"/>
    <x v="45"/>
    <x v="11"/>
    <x v="7"/>
    <x v="45"/>
    <n v="935"/>
    <n v="295.26"/>
    <n v="936"/>
    <n v="296"/>
    <n v="13092.800000000001"/>
    <n v="888.44"/>
    <n v="89"/>
  </r>
  <r>
    <x v="46"/>
    <x v="46"/>
    <x v="2"/>
    <x v="0"/>
    <x v="30"/>
    <x v="2"/>
    <x v="46"/>
    <x v="9"/>
    <x v="15"/>
    <x v="46"/>
    <n v="602"/>
    <n v="19.510000000000002"/>
    <n v="602"/>
    <n v="20"/>
    <n v="4815.76"/>
    <n v="589.93060000000003"/>
    <n v="90"/>
  </r>
  <r>
    <x v="47"/>
    <x v="47"/>
    <x v="3"/>
    <x v="1"/>
    <x v="6"/>
    <x v="2"/>
    <x v="47"/>
    <x v="11"/>
    <x v="14"/>
    <x v="47"/>
    <n v="330"/>
    <n v="468.4"/>
    <n v="331"/>
    <n v="469"/>
    <n v="4625.88"/>
    <n v="284.16120000000001"/>
    <n v="92"/>
  </r>
  <r>
    <x v="48"/>
    <x v="48"/>
    <x v="0"/>
    <x v="4"/>
    <x v="31"/>
    <x v="4"/>
    <x v="48"/>
    <x v="2"/>
    <x v="1"/>
    <x v="48"/>
    <n v="749"/>
    <n v="240.67"/>
    <n v="749"/>
    <n v="241"/>
    <n v="7488.7"/>
    <n v="703.93779999999992"/>
    <n v="94"/>
  </r>
  <r>
    <x v="49"/>
    <x v="49"/>
    <x v="0"/>
    <x v="1"/>
    <x v="28"/>
    <x v="2"/>
    <x v="49"/>
    <x v="2"/>
    <x v="7"/>
    <x v="49"/>
    <n v="330"/>
    <n v="206.93"/>
    <n v="330"/>
    <n v="207"/>
    <n v="3295.7999999999997"/>
    <n v="313.10099999999994"/>
    <n v="97"/>
  </r>
  <r>
    <x v="50"/>
    <x v="50"/>
    <x v="2"/>
    <x v="1"/>
    <x v="11"/>
    <x v="0"/>
    <x v="50"/>
    <x v="2"/>
    <x v="9"/>
    <x v="50"/>
    <n v="395"/>
    <n v="214.35"/>
    <n v="395"/>
    <n v="215"/>
    <n v="3948"/>
    <n v="367.16399999999999"/>
    <n v="99"/>
  </r>
  <r>
    <x v="51"/>
    <x v="51"/>
    <x v="3"/>
    <x v="5"/>
    <x v="32"/>
    <x v="2"/>
    <x v="51"/>
    <x v="3"/>
    <x v="17"/>
    <x v="51"/>
    <n v="967"/>
    <n v="341.81"/>
    <n v="968"/>
    <n v="342"/>
    <n v="1934.52"/>
    <n v="938.24219999999991"/>
    <n v="101"/>
  </r>
  <r>
    <x v="52"/>
    <x v="52"/>
    <x v="5"/>
    <x v="3"/>
    <x v="33"/>
    <x v="0"/>
    <x v="52"/>
    <x v="10"/>
    <x v="7"/>
    <x v="52"/>
    <n v="934"/>
    <n v="265.82"/>
    <n v="934"/>
    <n v="266"/>
    <n v="2801.37"/>
    <n v="887.1004999999999"/>
    <n v="102"/>
  </r>
  <r>
    <x v="53"/>
    <x v="53"/>
    <x v="5"/>
    <x v="4"/>
    <x v="33"/>
    <x v="2"/>
    <x v="53"/>
    <x v="12"/>
    <x v="6"/>
    <x v="53"/>
    <n v="508"/>
    <n v="118.13"/>
    <n v="508"/>
    <n v="119"/>
    <n v="2538.15"/>
    <n v="406.10400000000004"/>
    <n v="103"/>
  </r>
  <r>
    <x v="54"/>
    <x v="54"/>
    <x v="3"/>
    <x v="0"/>
    <x v="34"/>
    <x v="2"/>
    <x v="54"/>
    <x v="6"/>
    <x v="16"/>
    <x v="54"/>
    <n v="497"/>
    <n v="322.73"/>
    <n v="497"/>
    <n v="323"/>
    <n v="2979.48"/>
    <n v="496.58"/>
    <n v="105"/>
  </r>
  <r>
    <x v="55"/>
    <x v="55"/>
    <x v="5"/>
    <x v="5"/>
    <x v="35"/>
    <x v="2"/>
    <x v="55"/>
    <x v="5"/>
    <x v="15"/>
    <x v="55"/>
    <n v="54"/>
    <n v="44.67"/>
    <n v="54"/>
    <n v="45"/>
    <n v="214.6"/>
    <n v="52.576999999999998"/>
    <n v="106"/>
  </r>
  <r>
    <x v="56"/>
    <x v="56"/>
    <x v="0"/>
    <x v="0"/>
    <x v="33"/>
    <x v="4"/>
    <x v="56"/>
    <x v="11"/>
    <x v="3"/>
    <x v="56"/>
    <n v="293"/>
    <n v="152.63"/>
    <n v="294"/>
    <n v="153"/>
    <n v="4108.16"/>
    <n v="267.03039999999999"/>
    <n v="109"/>
  </r>
  <r>
    <x v="57"/>
    <x v="57"/>
    <x v="0"/>
    <x v="0"/>
    <x v="36"/>
    <x v="1"/>
    <x v="57"/>
    <x v="6"/>
    <x v="15"/>
    <x v="57"/>
    <n v="207"/>
    <n v="78.77"/>
    <n v="207"/>
    <n v="79"/>
    <n v="1239.3000000000002"/>
    <n v="202.41900000000001"/>
    <n v="112"/>
  </r>
  <r>
    <x v="58"/>
    <x v="58"/>
    <x v="0"/>
    <x v="3"/>
    <x v="37"/>
    <x v="4"/>
    <x v="58"/>
    <x v="4"/>
    <x v="6"/>
    <x v="58"/>
    <n v="199"/>
    <n v="225.52"/>
    <n v="199"/>
    <n v="226"/>
    <n v="2982.6"/>
    <n v="159.072"/>
    <n v="113"/>
  </r>
  <r>
    <x v="59"/>
    <x v="59"/>
    <x v="4"/>
    <x v="4"/>
    <x v="38"/>
    <x v="2"/>
    <x v="59"/>
    <x v="7"/>
    <x v="16"/>
    <x v="59"/>
    <n v="618"/>
    <n v="376.54"/>
    <n v="618"/>
    <n v="377"/>
    <n v="8031.5299999999988"/>
    <n v="617.80999999999995"/>
    <n v="114"/>
  </r>
  <r>
    <x v="60"/>
    <x v="60"/>
    <x v="0"/>
    <x v="0"/>
    <x v="18"/>
    <x v="2"/>
    <x v="60"/>
    <x v="13"/>
    <x v="6"/>
    <x v="60"/>
    <n v="898"/>
    <n v="408.93"/>
    <n v="899"/>
    <n v="409"/>
    <n v="6286.56"/>
    <n v="718.46400000000006"/>
    <n v="115"/>
  </r>
  <r>
    <x v="61"/>
    <x v="61"/>
    <x v="4"/>
    <x v="5"/>
    <x v="16"/>
    <x v="2"/>
    <x v="61"/>
    <x v="2"/>
    <x v="11"/>
    <x v="61"/>
    <n v="727"/>
    <n v="423.71"/>
    <n v="728"/>
    <n v="424"/>
    <n v="7271.7"/>
    <n v="632.63789999999995"/>
    <n v="119"/>
  </r>
  <r>
    <x v="62"/>
    <x v="62"/>
    <x v="2"/>
    <x v="1"/>
    <x v="37"/>
    <x v="2"/>
    <x v="62"/>
    <x v="10"/>
    <x v="3"/>
    <x v="62"/>
    <n v="522"/>
    <n v="232.1"/>
    <n v="522"/>
    <n v="233"/>
    <n v="1564.9499999999998"/>
    <n v="474.70150000000001"/>
    <n v="121"/>
  </r>
  <r>
    <x v="63"/>
    <x v="63"/>
    <x v="1"/>
    <x v="0"/>
    <x v="22"/>
    <x v="4"/>
    <x v="63"/>
    <x v="3"/>
    <x v="15"/>
    <x v="63"/>
    <n v="824"/>
    <n v="485.93"/>
    <n v="824"/>
    <n v="486"/>
    <n v="1647.26"/>
    <n v="807.15739999999994"/>
    <n v="122"/>
  </r>
  <r>
    <x v="64"/>
    <x v="64"/>
    <x v="5"/>
    <x v="5"/>
    <x v="14"/>
    <x v="2"/>
    <x v="64"/>
    <x v="3"/>
    <x v="15"/>
    <x v="64"/>
    <n v="976"/>
    <n v="193.63"/>
    <n v="977"/>
    <n v="194"/>
    <n v="1952.46"/>
    <n v="956.70540000000005"/>
    <n v="123"/>
  </r>
  <r>
    <x v="65"/>
    <x v="65"/>
    <x v="0"/>
    <x v="2"/>
    <x v="34"/>
    <x v="1"/>
    <x v="65"/>
    <x v="9"/>
    <x v="9"/>
    <x v="65"/>
    <n v="94"/>
    <n v="487.14"/>
    <n v="94"/>
    <n v="488"/>
    <n v="751.2"/>
    <n v="87.326999999999998"/>
    <n v="124"/>
  </r>
  <r>
    <x v="66"/>
    <x v="66"/>
    <x v="5"/>
    <x v="4"/>
    <x v="36"/>
    <x v="1"/>
    <x v="66"/>
    <x v="12"/>
    <x v="11"/>
    <x v="66"/>
    <n v="44"/>
    <n v="0.97"/>
    <n v="44"/>
    <n v="1"/>
    <n v="219.60000000000002"/>
    <n v="38.2104"/>
    <n v="126"/>
  </r>
  <r>
    <x v="67"/>
    <x v="67"/>
    <x v="5"/>
    <x v="3"/>
    <x v="39"/>
    <x v="1"/>
    <x v="67"/>
    <x v="1"/>
    <x v="10"/>
    <x v="67"/>
    <n v="704"/>
    <n v="329.38"/>
    <n v="704"/>
    <n v="330"/>
    <n v="8442"/>
    <n v="626.11500000000001"/>
    <n v="127"/>
  </r>
  <r>
    <x v="68"/>
    <x v="68"/>
    <x v="1"/>
    <x v="5"/>
    <x v="34"/>
    <x v="2"/>
    <x v="68"/>
    <x v="3"/>
    <x v="0"/>
    <x v="68"/>
    <n v="303"/>
    <n v="486.35"/>
    <n v="304"/>
    <n v="487"/>
    <n v="606.41999999999996"/>
    <n v="266.82479999999998"/>
    <n v="130"/>
  </r>
  <r>
    <x v="69"/>
    <x v="69"/>
    <x v="4"/>
    <x v="2"/>
    <x v="24"/>
    <x v="0"/>
    <x v="69"/>
    <x v="5"/>
    <x v="1"/>
    <x v="69"/>
    <n v="257"/>
    <n v="193.38"/>
    <n v="258"/>
    <n v="194"/>
    <n v="1029"/>
    <n v="241.815"/>
    <n v="131"/>
  </r>
  <r>
    <x v="70"/>
    <x v="70"/>
    <x v="5"/>
    <x v="4"/>
    <x v="10"/>
    <x v="3"/>
    <x v="70"/>
    <x v="3"/>
    <x v="9"/>
    <x v="70"/>
    <n v="926"/>
    <n v="115.97"/>
    <n v="926"/>
    <n v="116"/>
    <n v="1851.32"/>
    <n v="860.86379999999997"/>
    <n v="132"/>
  </r>
  <r>
    <x v="71"/>
    <x v="71"/>
    <x v="2"/>
    <x v="5"/>
    <x v="25"/>
    <x v="2"/>
    <x v="71"/>
    <x v="3"/>
    <x v="19"/>
    <x v="71"/>
    <n v="529"/>
    <n v="469.88"/>
    <n v="529"/>
    <n v="470"/>
    <n v="1057.94"/>
    <n v="523.68029999999999"/>
    <n v="133"/>
  </r>
  <r>
    <x v="72"/>
    <x v="72"/>
    <x v="2"/>
    <x v="1"/>
    <x v="40"/>
    <x v="2"/>
    <x v="72"/>
    <x v="13"/>
    <x v="2"/>
    <x v="72"/>
    <n v="19"/>
    <n v="158.84"/>
    <n v="19"/>
    <n v="159"/>
    <n v="131.17999999999998"/>
    <n v="15.554199999999998"/>
    <n v="134"/>
  </r>
  <r>
    <x v="73"/>
    <x v="73"/>
    <x v="5"/>
    <x v="0"/>
    <x v="30"/>
    <x v="2"/>
    <x v="73"/>
    <x v="2"/>
    <x v="0"/>
    <x v="73"/>
    <n v="741"/>
    <n v="198.67"/>
    <n v="741"/>
    <n v="199"/>
    <n v="7406.5999999999995"/>
    <n v="651.7808"/>
    <n v="137"/>
  </r>
  <r>
    <x v="74"/>
    <x v="74"/>
    <x v="3"/>
    <x v="5"/>
    <x v="14"/>
    <x v="3"/>
    <x v="74"/>
    <x v="13"/>
    <x v="17"/>
    <x v="74"/>
    <n v="583"/>
    <n v="349.98"/>
    <n v="583"/>
    <n v="350"/>
    <n v="4080.79"/>
    <n v="565.48090000000002"/>
    <n v="138"/>
  </r>
  <r>
    <x v="75"/>
    <x v="75"/>
    <x v="5"/>
    <x v="5"/>
    <x v="29"/>
    <x v="0"/>
    <x v="75"/>
    <x v="10"/>
    <x v="2"/>
    <x v="75"/>
    <n v="985"/>
    <n v="164.65"/>
    <n v="986"/>
    <n v="165"/>
    <n v="2956.14"/>
    <n v="817.86539999999991"/>
    <n v="139"/>
  </r>
  <r>
    <x v="76"/>
    <x v="76"/>
    <x v="4"/>
    <x v="2"/>
    <x v="25"/>
    <x v="2"/>
    <x v="76"/>
    <x v="9"/>
    <x v="1"/>
    <x v="76"/>
    <n v="253"/>
    <n v="102.77"/>
    <n v="253"/>
    <n v="103"/>
    <n v="2023.76"/>
    <n v="237.79179999999999"/>
    <n v="143"/>
  </r>
  <r>
    <x v="77"/>
    <x v="77"/>
    <x v="1"/>
    <x v="1"/>
    <x v="0"/>
    <x v="2"/>
    <x v="77"/>
    <x v="5"/>
    <x v="2"/>
    <x v="77"/>
    <n v="509"/>
    <n v="472.77"/>
    <n v="509"/>
    <n v="473"/>
    <n v="2035.84"/>
    <n v="422.43679999999995"/>
    <n v="144"/>
  </r>
  <r>
    <x v="78"/>
    <x v="78"/>
    <x v="4"/>
    <x v="5"/>
    <x v="0"/>
    <x v="2"/>
    <x v="78"/>
    <x v="3"/>
    <x v="7"/>
    <x v="78"/>
    <n v="478"/>
    <n v="17.23"/>
    <n v="478"/>
    <n v="18"/>
    <n v="955.66"/>
    <n v="453.93849999999998"/>
    <n v="145"/>
  </r>
  <r>
    <x v="79"/>
    <x v="79"/>
    <x v="1"/>
    <x v="2"/>
    <x v="40"/>
    <x v="2"/>
    <x v="79"/>
    <x v="5"/>
    <x v="0"/>
    <x v="79"/>
    <n v="437"/>
    <n v="149.28"/>
    <n v="438"/>
    <n v="150"/>
    <n v="1749.92"/>
    <n v="384.98240000000004"/>
    <n v="148"/>
  </r>
  <r>
    <x v="80"/>
    <x v="80"/>
    <x v="1"/>
    <x v="4"/>
    <x v="1"/>
    <x v="1"/>
    <x v="80"/>
    <x v="0"/>
    <x v="14"/>
    <x v="80"/>
    <n v="903"/>
    <n v="66.08"/>
    <n v="904"/>
    <n v="67"/>
    <n v="903.05"/>
    <n v="776.62299999999993"/>
    <n v="151"/>
  </r>
  <r>
    <x v="81"/>
    <x v="81"/>
    <x v="2"/>
    <x v="2"/>
    <x v="12"/>
    <x v="2"/>
    <x v="81"/>
    <x v="2"/>
    <x v="1"/>
    <x v="81"/>
    <n v="569"/>
    <n v="320.97000000000003"/>
    <n v="570"/>
    <n v="321"/>
    <n v="5694.8"/>
    <n v="535.31119999999999"/>
    <n v="153"/>
  </r>
  <r>
    <x v="82"/>
    <x v="82"/>
    <x v="1"/>
    <x v="1"/>
    <x v="10"/>
    <x v="2"/>
    <x v="82"/>
    <x v="14"/>
    <x v="7"/>
    <x v="82"/>
    <n v="54"/>
    <n v="165.8"/>
    <n v="54"/>
    <n v="166"/>
    <n v="588.83000000000004"/>
    <n v="50.853499999999997"/>
    <n v="155"/>
  </r>
  <r>
    <x v="83"/>
    <x v="83"/>
    <x v="5"/>
    <x v="0"/>
    <x v="37"/>
    <x v="2"/>
    <x v="83"/>
    <x v="7"/>
    <x v="11"/>
    <x v="83"/>
    <n v="192"/>
    <n v="44.01"/>
    <n v="192"/>
    <n v="45"/>
    <n v="2490.2800000000002"/>
    <n v="166.65719999999999"/>
    <n v="159"/>
  </r>
  <r>
    <x v="84"/>
    <x v="84"/>
    <x v="5"/>
    <x v="3"/>
    <x v="17"/>
    <x v="2"/>
    <x v="84"/>
    <x v="10"/>
    <x v="19"/>
    <x v="84"/>
    <n v="293"/>
    <n v="432.96"/>
    <n v="294"/>
    <n v="433"/>
    <n v="879.36"/>
    <n v="290.18880000000001"/>
    <n v="162"/>
  </r>
  <r>
    <x v="85"/>
    <x v="85"/>
    <x v="5"/>
    <x v="3"/>
    <x v="41"/>
    <x v="2"/>
    <x v="85"/>
    <x v="1"/>
    <x v="8"/>
    <x v="85"/>
    <n v="842"/>
    <n v="158.94999999999999"/>
    <n v="843"/>
    <n v="159"/>
    <n v="10109.52"/>
    <n v="808.76160000000004"/>
    <n v="164"/>
  </r>
  <r>
    <x v="86"/>
    <x v="86"/>
    <x v="3"/>
    <x v="0"/>
    <x v="1"/>
    <x v="2"/>
    <x v="86"/>
    <x v="4"/>
    <x v="19"/>
    <x v="86"/>
    <n v="979"/>
    <n v="329.45"/>
    <n v="980"/>
    <n v="330"/>
    <n v="14687.25"/>
    <n v="969.35849999999994"/>
    <n v="165"/>
  </r>
  <r>
    <x v="87"/>
    <x v="87"/>
    <x v="0"/>
    <x v="2"/>
    <x v="10"/>
    <x v="2"/>
    <x v="87"/>
    <x v="10"/>
    <x v="6"/>
    <x v="87"/>
    <n v="183"/>
    <n v="280.61"/>
    <n v="183"/>
    <n v="281"/>
    <n v="548.88"/>
    <n v="146.36800000000002"/>
    <n v="166"/>
  </r>
  <r>
    <x v="88"/>
    <x v="88"/>
    <x v="5"/>
    <x v="1"/>
    <x v="26"/>
    <x v="1"/>
    <x v="88"/>
    <x v="10"/>
    <x v="2"/>
    <x v="88"/>
    <n v="663"/>
    <n v="135.24"/>
    <n v="664"/>
    <n v="136"/>
    <n v="1989.9299999999998"/>
    <n v="550.54729999999995"/>
    <n v="167"/>
  </r>
  <r>
    <x v="89"/>
    <x v="89"/>
    <x v="4"/>
    <x v="1"/>
    <x v="12"/>
    <x v="4"/>
    <x v="89"/>
    <x v="8"/>
    <x v="5"/>
    <x v="89"/>
    <n v="500"/>
    <n v="301.55"/>
    <n v="501"/>
    <n v="302"/>
    <n v="4502.6100000000006"/>
    <n v="405.23490000000004"/>
    <n v="168"/>
  </r>
  <r>
    <x v="90"/>
    <x v="90"/>
    <x v="5"/>
    <x v="3"/>
    <x v="4"/>
    <x v="2"/>
    <x v="90"/>
    <x v="6"/>
    <x v="16"/>
    <x v="90"/>
    <n v="646"/>
    <n v="202.81"/>
    <n v="646"/>
    <n v="203"/>
    <n v="3875.88"/>
    <n v="645.98"/>
    <n v="172"/>
  </r>
  <r>
    <x v="91"/>
    <x v="91"/>
    <x v="4"/>
    <x v="2"/>
    <x v="32"/>
    <x v="2"/>
    <x v="91"/>
    <x v="7"/>
    <x v="2"/>
    <x v="91"/>
    <n v="465"/>
    <n v="483.56"/>
    <n v="466"/>
    <n v="484"/>
    <n v="6045.26"/>
    <n v="385.96659999999997"/>
    <n v="174"/>
  </r>
  <r>
    <x v="92"/>
    <x v="92"/>
    <x v="1"/>
    <x v="1"/>
    <x v="35"/>
    <x v="4"/>
    <x v="92"/>
    <x v="7"/>
    <x v="19"/>
    <x v="92"/>
    <n v="461"/>
    <n v="97.93"/>
    <n v="462"/>
    <n v="98"/>
    <n v="5998.33"/>
    <n v="456.79590000000002"/>
    <n v="176"/>
  </r>
  <r>
    <x v="93"/>
    <x v="93"/>
    <x v="1"/>
    <x v="4"/>
    <x v="15"/>
    <x v="2"/>
    <x v="93"/>
    <x v="8"/>
    <x v="4"/>
    <x v="93"/>
    <n v="517"/>
    <n v="275.24"/>
    <n v="517"/>
    <n v="276"/>
    <n v="4650.3"/>
    <n v="439.19500000000005"/>
    <n v="181"/>
  </r>
  <r>
    <x v="94"/>
    <x v="94"/>
    <x v="2"/>
    <x v="5"/>
    <x v="17"/>
    <x v="2"/>
    <x v="94"/>
    <x v="13"/>
    <x v="19"/>
    <x v="94"/>
    <n v="848"/>
    <n v="128.66999999999999"/>
    <n v="848"/>
    <n v="129"/>
    <n v="5934.18"/>
    <n v="839.26260000000002"/>
    <n v="182"/>
  </r>
  <r>
    <x v="95"/>
    <x v="95"/>
    <x v="5"/>
    <x v="0"/>
    <x v="21"/>
    <x v="2"/>
    <x v="95"/>
    <x v="5"/>
    <x v="19"/>
    <x v="95"/>
    <n v="786"/>
    <n v="279.43"/>
    <n v="787"/>
    <n v="280"/>
    <n v="3145.28"/>
    <n v="778.45680000000004"/>
    <n v="183"/>
  </r>
  <r>
    <x v="96"/>
    <x v="96"/>
    <x v="3"/>
    <x v="1"/>
    <x v="42"/>
    <x v="2"/>
    <x v="96"/>
    <x v="5"/>
    <x v="0"/>
    <x v="96"/>
    <n v="921"/>
    <n v="196.08"/>
    <n v="922"/>
    <n v="197"/>
    <n v="3684.68"/>
    <n v="810.62959999999998"/>
    <n v="184"/>
  </r>
  <r>
    <x v="97"/>
    <x v="97"/>
    <x v="5"/>
    <x v="5"/>
    <x v="19"/>
    <x v="2"/>
    <x v="97"/>
    <x v="13"/>
    <x v="3"/>
    <x v="97"/>
    <n v="778"/>
    <n v="365.76"/>
    <n v="778"/>
    <n v="366"/>
    <n v="5443.48"/>
    <n v="707.65240000000006"/>
    <n v="186"/>
  </r>
  <r>
    <x v="98"/>
    <x v="98"/>
    <x v="4"/>
    <x v="3"/>
    <x v="43"/>
    <x v="2"/>
    <x v="98"/>
    <x v="8"/>
    <x v="13"/>
    <x v="98"/>
    <n v="690"/>
    <n v="328.02"/>
    <n v="691"/>
    <n v="329"/>
    <n v="6211.3499999999995"/>
    <n v="565.923"/>
    <n v="187"/>
  </r>
  <r>
    <x v="99"/>
    <x v="99"/>
    <x v="2"/>
    <x v="3"/>
    <x v="29"/>
    <x v="2"/>
    <x v="99"/>
    <x v="14"/>
    <x v="1"/>
    <x v="99"/>
    <n v="989"/>
    <n v="421.44"/>
    <n v="990"/>
    <n v="422"/>
    <n v="10882.630000000001"/>
    <n v="929.97019999999998"/>
    <n v="189"/>
  </r>
  <r>
    <x v="100"/>
    <x v="100"/>
    <x v="0"/>
    <x v="5"/>
    <x v="15"/>
    <x v="2"/>
    <x v="100"/>
    <x v="5"/>
    <x v="14"/>
    <x v="100"/>
    <n v="141"/>
    <n v="356.59"/>
    <n v="141"/>
    <n v="357"/>
    <n v="562.72"/>
    <n v="120.98480000000001"/>
    <n v="192"/>
  </r>
  <r>
    <x v="101"/>
    <x v="101"/>
    <x v="1"/>
    <x v="3"/>
    <x v="27"/>
    <x v="2"/>
    <x v="101"/>
    <x v="3"/>
    <x v="5"/>
    <x v="101"/>
    <n v="878"/>
    <n v="392.54"/>
    <n v="879"/>
    <n v="393"/>
    <n v="1756.52"/>
    <n v="711.39060000000006"/>
    <n v="193"/>
  </r>
  <r>
    <x v="102"/>
    <x v="102"/>
    <x v="3"/>
    <x v="5"/>
    <x v="14"/>
    <x v="2"/>
    <x v="102"/>
    <x v="5"/>
    <x v="12"/>
    <x v="102"/>
    <n v="100"/>
    <n v="435.69"/>
    <n v="101"/>
    <n v="436"/>
    <n v="401.44"/>
    <n v="84.302399999999992"/>
    <n v="194"/>
  </r>
  <r>
    <x v="103"/>
    <x v="103"/>
    <x v="4"/>
    <x v="0"/>
    <x v="10"/>
    <x v="0"/>
    <x v="103"/>
    <x v="14"/>
    <x v="1"/>
    <x v="103"/>
    <n v="478"/>
    <n v="217.92"/>
    <n v="478"/>
    <n v="218"/>
    <n v="5254.8099999999995"/>
    <n v="449.04739999999998"/>
    <n v="198"/>
  </r>
  <r>
    <x v="104"/>
    <x v="104"/>
    <x v="1"/>
    <x v="3"/>
    <x v="7"/>
    <x v="2"/>
    <x v="104"/>
    <x v="10"/>
    <x v="10"/>
    <x v="104"/>
    <n v="244"/>
    <n v="211.06"/>
    <n v="244"/>
    <n v="212"/>
    <n v="731.79"/>
    <n v="217.0977"/>
    <n v="199"/>
  </r>
  <r>
    <x v="105"/>
    <x v="105"/>
    <x v="3"/>
    <x v="0"/>
    <x v="21"/>
    <x v="0"/>
    <x v="105"/>
    <x v="0"/>
    <x v="13"/>
    <x v="105"/>
    <n v="637"/>
    <n v="156.03"/>
    <n v="638"/>
    <n v="157"/>
    <n v="637.20000000000005"/>
    <n v="522.50400000000013"/>
    <n v="200"/>
  </r>
  <r>
    <x v="106"/>
    <x v="106"/>
    <x v="2"/>
    <x v="4"/>
    <x v="42"/>
    <x v="2"/>
    <x v="106"/>
    <x v="11"/>
    <x v="7"/>
    <x v="106"/>
    <n v="866"/>
    <n v="417.34"/>
    <n v="866"/>
    <n v="418"/>
    <n v="12117.980000000001"/>
    <n v="822.29150000000004"/>
    <n v="201"/>
  </r>
  <r>
    <x v="107"/>
    <x v="107"/>
    <x v="3"/>
    <x v="0"/>
    <x v="28"/>
    <x v="2"/>
    <x v="107"/>
    <x v="8"/>
    <x v="16"/>
    <x v="107"/>
    <n v="977"/>
    <n v="95.57"/>
    <n v="977"/>
    <n v="96"/>
    <n v="8790.39"/>
    <n v="976.71"/>
    <n v="203"/>
  </r>
  <r>
    <x v="108"/>
    <x v="108"/>
    <x v="2"/>
    <x v="0"/>
    <x v="43"/>
    <x v="0"/>
    <x v="108"/>
    <x v="10"/>
    <x v="5"/>
    <x v="108"/>
    <n v="490"/>
    <n v="25.6"/>
    <n v="490"/>
    <n v="26"/>
    <n v="1468.98"/>
    <n v="396.62460000000004"/>
    <n v="204"/>
  </r>
  <r>
    <x v="109"/>
    <x v="109"/>
    <x v="0"/>
    <x v="5"/>
    <x v="44"/>
    <x v="2"/>
    <x v="109"/>
    <x v="13"/>
    <x v="19"/>
    <x v="109"/>
    <n v="192"/>
    <n v="381.13"/>
    <n v="192"/>
    <n v="382"/>
    <n v="1341.76"/>
    <n v="189.76320000000001"/>
    <n v="205"/>
  </r>
  <r>
    <x v="110"/>
    <x v="110"/>
    <x v="2"/>
    <x v="0"/>
    <x v="28"/>
    <x v="2"/>
    <x v="110"/>
    <x v="7"/>
    <x v="1"/>
    <x v="110"/>
    <n v="321"/>
    <n v="60.12"/>
    <n v="321"/>
    <n v="61"/>
    <n v="4168.71"/>
    <n v="301.4298"/>
    <n v="206"/>
  </r>
  <r>
    <x v="111"/>
    <x v="111"/>
    <x v="2"/>
    <x v="1"/>
    <x v="30"/>
    <x v="2"/>
    <x v="111"/>
    <x v="14"/>
    <x v="10"/>
    <x v="111"/>
    <n v="213"/>
    <n v="7.31"/>
    <n v="213"/>
    <n v="8"/>
    <n v="2339.6999999999998"/>
    <n v="189.303"/>
    <n v="207"/>
  </r>
  <r>
    <x v="112"/>
    <x v="112"/>
    <x v="2"/>
    <x v="4"/>
    <x v="4"/>
    <x v="0"/>
    <x v="112"/>
    <x v="2"/>
    <x v="6"/>
    <x v="112"/>
    <n v="650"/>
    <n v="152.03"/>
    <n v="651"/>
    <n v="153"/>
    <n v="6501.4"/>
    <n v="520.11199999999997"/>
    <n v="208"/>
  </r>
  <r>
    <x v="113"/>
    <x v="113"/>
    <x v="3"/>
    <x v="4"/>
    <x v="22"/>
    <x v="2"/>
    <x v="113"/>
    <x v="11"/>
    <x v="5"/>
    <x v="113"/>
    <n v="628"/>
    <n v="143.69"/>
    <n v="628"/>
    <n v="144"/>
    <n v="8788.08"/>
    <n v="508.45320000000004"/>
    <n v="209"/>
  </r>
  <r>
    <x v="114"/>
    <x v="114"/>
    <x v="5"/>
    <x v="2"/>
    <x v="18"/>
    <x v="2"/>
    <x v="114"/>
    <x v="13"/>
    <x v="0"/>
    <x v="114"/>
    <n v="659"/>
    <n v="323.27"/>
    <n v="660"/>
    <n v="324"/>
    <n v="4613.63"/>
    <n v="579.99920000000009"/>
    <n v="210"/>
  </r>
  <r>
    <x v="115"/>
    <x v="115"/>
    <x v="3"/>
    <x v="3"/>
    <x v="44"/>
    <x v="2"/>
    <x v="115"/>
    <x v="3"/>
    <x v="7"/>
    <x v="115"/>
    <n v="354"/>
    <n v="224.11"/>
    <n v="355"/>
    <n v="225"/>
    <n v="708.56"/>
    <n v="336.56599999999997"/>
    <n v="213"/>
  </r>
  <r>
    <x v="116"/>
    <x v="116"/>
    <x v="2"/>
    <x v="2"/>
    <x v="45"/>
    <x v="2"/>
    <x v="116"/>
    <x v="8"/>
    <x v="8"/>
    <x v="116"/>
    <n v="74"/>
    <n v="133.97"/>
    <n v="75"/>
    <n v="134"/>
    <n v="669.42"/>
    <n v="71.404799999999994"/>
    <n v="214"/>
  </r>
  <r>
    <x v="117"/>
    <x v="117"/>
    <x v="0"/>
    <x v="1"/>
    <x v="23"/>
    <x v="0"/>
    <x v="117"/>
    <x v="4"/>
    <x v="3"/>
    <x v="117"/>
    <n v="723"/>
    <n v="205.59"/>
    <n v="723"/>
    <n v="206"/>
    <n v="10842.300000000001"/>
    <n v="657.76620000000003"/>
    <n v="216"/>
  </r>
  <r>
    <x v="118"/>
    <x v="118"/>
    <x v="1"/>
    <x v="5"/>
    <x v="40"/>
    <x v="3"/>
    <x v="118"/>
    <x v="9"/>
    <x v="2"/>
    <x v="118"/>
    <n v="658"/>
    <n v="195.31"/>
    <n v="658"/>
    <n v="196"/>
    <n v="5263.6"/>
    <n v="546.09850000000006"/>
    <n v="217"/>
  </r>
  <r>
    <x v="119"/>
    <x v="119"/>
    <x v="2"/>
    <x v="2"/>
    <x v="25"/>
    <x v="0"/>
    <x v="119"/>
    <x v="1"/>
    <x v="7"/>
    <x v="119"/>
    <n v="756"/>
    <n v="158.37"/>
    <n v="757"/>
    <n v="159"/>
    <n v="9073.7999999999993"/>
    <n v="718.34249999999997"/>
    <n v="221"/>
  </r>
  <r>
    <x v="120"/>
    <x v="120"/>
    <x v="3"/>
    <x v="2"/>
    <x v="21"/>
    <x v="2"/>
    <x v="120"/>
    <x v="6"/>
    <x v="14"/>
    <x v="120"/>
    <n v="800"/>
    <n v="54.86"/>
    <n v="801"/>
    <n v="55"/>
    <n v="4801.7999999999993"/>
    <n v="688.25799999999992"/>
    <n v="224"/>
  </r>
  <r>
    <x v="121"/>
    <x v="121"/>
    <x v="1"/>
    <x v="2"/>
    <x v="18"/>
    <x v="3"/>
    <x v="121"/>
    <x v="6"/>
    <x v="14"/>
    <x v="121"/>
    <n v="692"/>
    <n v="460.31"/>
    <n v="692"/>
    <n v="461"/>
    <n v="4151.28"/>
    <n v="595.01679999999999"/>
    <n v="225"/>
  </r>
  <r>
    <x v="122"/>
    <x v="122"/>
    <x v="3"/>
    <x v="1"/>
    <x v="12"/>
    <x v="2"/>
    <x v="122"/>
    <x v="10"/>
    <x v="14"/>
    <x v="122"/>
    <n v="710"/>
    <n v="0.14000000000000001"/>
    <n v="711"/>
    <n v="1"/>
    <n v="2131.08"/>
    <n v="610.90959999999995"/>
    <n v="226"/>
  </r>
  <r>
    <x v="123"/>
    <x v="123"/>
    <x v="1"/>
    <x v="0"/>
    <x v="0"/>
    <x v="3"/>
    <x v="123"/>
    <x v="14"/>
    <x v="0"/>
    <x v="123"/>
    <n v="427"/>
    <n v="214.15"/>
    <n v="428"/>
    <n v="215"/>
    <n v="4701.7300000000005"/>
    <n v="376.13839999999999"/>
    <n v="228"/>
  </r>
  <r>
    <x v="124"/>
    <x v="124"/>
    <x v="3"/>
    <x v="3"/>
    <x v="43"/>
    <x v="3"/>
    <x v="124"/>
    <x v="2"/>
    <x v="20"/>
    <x v="124"/>
    <n v="486"/>
    <n v="85.53"/>
    <n v="486"/>
    <n v="86"/>
    <n v="4856.3"/>
    <n v="437.06700000000001"/>
    <n v="230"/>
  </r>
  <r>
    <x v="125"/>
    <x v="125"/>
    <x v="0"/>
    <x v="1"/>
    <x v="14"/>
    <x v="2"/>
    <x v="125"/>
    <x v="4"/>
    <x v="11"/>
    <x v="125"/>
    <n v="721"/>
    <n v="360.78"/>
    <n v="722"/>
    <n v="361"/>
    <n v="10817.4"/>
    <n v="627.40919999999994"/>
    <n v="231"/>
  </r>
  <r>
    <x v="126"/>
    <x v="126"/>
    <x v="1"/>
    <x v="3"/>
    <x v="5"/>
    <x v="2"/>
    <x v="126"/>
    <x v="8"/>
    <x v="11"/>
    <x v="126"/>
    <n v="259"/>
    <n v="381.56"/>
    <n v="260"/>
    <n v="382"/>
    <n v="2335.2300000000005"/>
    <n v="225.73890000000003"/>
    <n v="232"/>
  </r>
  <r>
    <x v="127"/>
    <x v="127"/>
    <x v="1"/>
    <x v="0"/>
    <x v="46"/>
    <x v="2"/>
    <x v="127"/>
    <x v="2"/>
    <x v="17"/>
    <x v="127"/>
    <n v="772"/>
    <n v="31.35"/>
    <n v="772"/>
    <n v="32"/>
    <n v="7719.9"/>
    <n v="748.83029999999997"/>
    <n v="233"/>
  </r>
  <r>
    <x v="128"/>
    <x v="128"/>
    <x v="4"/>
    <x v="1"/>
    <x v="46"/>
    <x v="2"/>
    <x v="128"/>
    <x v="8"/>
    <x v="3"/>
    <x v="128"/>
    <n v="725"/>
    <n v="469.73"/>
    <n v="725"/>
    <n v="470"/>
    <n v="6525"/>
    <n v="659.75"/>
    <n v="234"/>
  </r>
  <r>
    <x v="129"/>
    <x v="129"/>
    <x v="0"/>
    <x v="4"/>
    <x v="12"/>
    <x v="2"/>
    <x v="129"/>
    <x v="9"/>
    <x v="0"/>
    <x v="129"/>
    <n v="815"/>
    <n v="368.48"/>
    <n v="816"/>
    <n v="369"/>
    <n v="6521.44"/>
    <n v="717.35839999999996"/>
    <n v="236"/>
  </r>
  <r>
    <x v="130"/>
    <x v="130"/>
    <x v="3"/>
    <x v="4"/>
    <x v="39"/>
    <x v="2"/>
    <x v="130"/>
    <x v="0"/>
    <x v="5"/>
    <x v="130"/>
    <n v="601"/>
    <n v="446.57"/>
    <n v="601"/>
    <n v="447"/>
    <n v="600.96"/>
    <n v="486.77760000000006"/>
    <n v="238"/>
  </r>
  <r>
    <x v="131"/>
    <x v="131"/>
    <x v="2"/>
    <x v="1"/>
    <x v="35"/>
    <x v="2"/>
    <x v="131"/>
    <x v="4"/>
    <x v="14"/>
    <x v="131"/>
    <n v="473"/>
    <n v="343.85"/>
    <n v="474"/>
    <n v="344"/>
    <n v="7096.8"/>
    <n v="406.88319999999999"/>
    <n v="240"/>
  </r>
  <r>
    <x v="132"/>
    <x v="132"/>
    <x v="3"/>
    <x v="2"/>
    <x v="12"/>
    <x v="3"/>
    <x v="132"/>
    <x v="6"/>
    <x v="6"/>
    <x v="132"/>
    <n v="492"/>
    <n v="135.27000000000001"/>
    <n v="493"/>
    <n v="136"/>
    <n v="2952.7799999999997"/>
    <n v="393.70400000000001"/>
    <n v="241"/>
  </r>
  <r>
    <x v="133"/>
    <x v="133"/>
    <x v="0"/>
    <x v="0"/>
    <x v="30"/>
    <x v="1"/>
    <x v="133"/>
    <x v="1"/>
    <x v="11"/>
    <x v="133"/>
    <n v="85"/>
    <n v="347.28"/>
    <n v="86"/>
    <n v="348"/>
    <n v="1021.6800000000001"/>
    <n v="74.071799999999996"/>
    <n v="246"/>
  </r>
  <r>
    <x v="134"/>
    <x v="134"/>
    <x v="3"/>
    <x v="5"/>
    <x v="25"/>
    <x v="2"/>
    <x v="134"/>
    <x v="10"/>
    <x v="1"/>
    <x v="134"/>
    <n v="683"/>
    <n v="379.49"/>
    <n v="684"/>
    <n v="380"/>
    <n v="2050.0500000000002"/>
    <n v="642.34899999999993"/>
    <n v="247"/>
  </r>
  <r>
    <x v="135"/>
    <x v="135"/>
    <x v="2"/>
    <x v="5"/>
    <x v="3"/>
    <x v="2"/>
    <x v="135"/>
    <x v="1"/>
    <x v="17"/>
    <x v="135"/>
    <n v="279"/>
    <n v="483.29"/>
    <n v="279"/>
    <n v="484"/>
    <n v="3345.6000000000004"/>
    <n v="270.43599999999998"/>
    <n v="249"/>
  </r>
  <r>
    <x v="136"/>
    <x v="136"/>
    <x v="3"/>
    <x v="1"/>
    <x v="43"/>
    <x v="1"/>
    <x v="136"/>
    <x v="12"/>
    <x v="10"/>
    <x v="136"/>
    <n v="58"/>
    <n v="273.94"/>
    <n v="59"/>
    <n v="274"/>
    <n v="291.35000000000002"/>
    <n v="51.860300000000002"/>
    <n v="252"/>
  </r>
  <r>
    <x v="137"/>
    <x v="137"/>
    <x v="1"/>
    <x v="0"/>
    <x v="36"/>
    <x v="2"/>
    <x v="137"/>
    <x v="1"/>
    <x v="11"/>
    <x v="137"/>
    <n v="140"/>
    <n v="108.96"/>
    <n v="141"/>
    <n v="109"/>
    <n v="1685.7599999999998"/>
    <n v="122.21759999999999"/>
    <n v="256"/>
  </r>
  <r>
    <x v="138"/>
    <x v="138"/>
    <x v="1"/>
    <x v="5"/>
    <x v="5"/>
    <x v="2"/>
    <x v="138"/>
    <x v="14"/>
    <x v="2"/>
    <x v="138"/>
    <n v="197"/>
    <n v="195.57"/>
    <n v="198"/>
    <n v="196"/>
    <n v="2168.98"/>
    <n v="163.65940000000001"/>
    <n v="258"/>
  </r>
  <r>
    <x v="139"/>
    <x v="139"/>
    <x v="1"/>
    <x v="0"/>
    <x v="11"/>
    <x v="2"/>
    <x v="139"/>
    <x v="8"/>
    <x v="3"/>
    <x v="139"/>
    <n v="699"/>
    <n v="42.21"/>
    <n v="699"/>
    <n v="43"/>
    <n v="6287.76"/>
    <n v="635.76239999999996"/>
    <n v="259"/>
  </r>
  <r>
    <x v="140"/>
    <x v="140"/>
    <x v="5"/>
    <x v="0"/>
    <x v="7"/>
    <x v="2"/>
    <x v="140"/>
    <x v="2"/>
    <x v="8"/>
    <x v="140"/>
    <n v="725"/>
    <n v="168.79"/>
    <n v="725"/>
    <n v="169"/>
    <n v="7245.5"/>
    <n v="695.56799999999998"/>
    <n v="260"/>
  </r>
  <r>
    <x v="141"/>
    <x v="141"/>
    <x v="2"/>
    <x v="5"/>
    <x v="33"/>
    <x v="2"/>
    <x v="141"/>
    <x v="13"/>
    <x v="7"/>
    <x v="141"/>
    <n v="632"/>
    <n v="151.16"/>
    <n v="632"/>
    <n v="152"/>
    <n v="4423.3"/>
    <n v="600.30499999999995"/>
    <n v="261"/>
  </r>
  <r>
    <x v="142"/>
    <x v="142"/>
    <x v="4"/>
    <x v="2"/>
    <x v="47"/>
    <x v="2"/>
    <x v="142"/>
    <x v="8"/>
    <x v="11"/>
    <x v="142"/>
    <n v="475"/>
    <n v="177.76"/>
    <n v="475"/>
    <n v="178"/>
    <n v="4273.92"/>
    <n v="413.1456"/>
    <n v="262"/>
  </r>
  <r>
    <x v="143"/>
    <x v="143"/>
    <x v="3"/>
    <x v="1"/>
    <x v="0"/>
    <x v="2"/>
    <x v="143"/>
    <x v="13"/>
    <x v="11"/>
    <x v="143"/>
    <n v="137"/>
    <n v="488.58"/>
    <n v="138"/>
    <n v="489"/>
    <n v="961.24"/>
    <n v="119.46839999999999"/>
    <n v="263"/>
  </r>
  <r>
    <x v="144"/>
    <x v="144"/>
    <x v="5"/>
    <x v="3"/>
    <x v="32"/>
    <x v="2"/>
    <x v="144"/>
    <x v="8"/>
    <x v="2"/>
    <x v="144"/>
    <n v="911"/>
    <n v="266.39999999999998"/>
    <n v="912"/>
    <n v="267"/>
    <n v="8203.23"/>
    <n v="756.52009999999996"/>
    <n v="264"/>
  </r>
  <r>
    <x v="145"/>
    <x v="145"/>
    <x v="5"/>
    <x v="3"/>
    <x v="10"/>
    <x v="2"/>
    <x v="145"/>
    <x v="6"/>
    <x v="3"/>
    <x v="145"/>
    <n v="829"/>
    <n v="290.87"/>
    <n v="830"/>
    <n v="291"/>
    <n v="4975.0199999999995"/>
    <n v="754.54470000000003"/>
    <n v="265"/>
  </r>
  <r>
    <x v="146"/>
    <x v="146"/>
    <x v="3"/>
    <x v="4"/>
    <x v="1"/>
    <x v="2"/>
    <x v="146"/>
    <x v="4"/>
    <x v="18"/>
    <x v="146"/>
    <n v="135"/>
    <n v="307.25"/>
    <n v="135"/>
    <n v="308"/>
    <n v="2018.8500000000001"/>
    <n v="123.82280000000002"/>
    <n v="266"/>
  </r>
  <r>
    <x v="147"/>
    <x v="147"/>
    <x v="1"/>
    <x v="0"/>
    <x v="16"/>
    <x v="4"/>
    <x v="147"/>
    <x v="12"/>
    <x v="13"/>
    <x v="147"/>
    <n v="332"/>
    <n v="338.12"/>
    <n v="333"/>
    <n v="339"/>
    <n v="1661.8000000000002"/>
    <n v="272.53520000000003"/>
    <n v="269"/>
  </r>
  <r>
    <x v="148"/>
    <x v="148"/>
    <x v="1"/>
    <x v="4"/>
    <x v="15"/>
    <x v="2"/>
    <x v="148"/>
    <x v="12"/>
    <x v="16"/>
    <x v="148"/>
    <n v="526"/>
    <n v="415.71"/>
    <n v="526"/>
    <n v="416"/>
    <n v="2628.15"/>
    <n v="525.63"/>
    <n v="271"/>
  </r>
  <r>
    <x v="149"/>
    <x v="149"/>
    <x v="3"/>
    <x v="2"/>
    <x v="29"/>
    <x v="3"/>
    <x v="149"/>
    <x v="1"/>
    <x v="20"/>
    <x v="149"/>
    <n v="410"/>
    <n v="16.13"/>
    <n v="411"/>
    <n v="17"/>
    <n v="4922.76"/>
    <n v="369.20700000000005"/>
    <n v="272"/>
  </r>
  <r>
    <x v="150"/>
    <x v="150"/>
    <x v="5"/>
    <x v="5"/>
    <x v="9"/>
    <x v="2"/>
    <x v="150"/>
    <x v="8"/>
    <x v="12"/>
    <x v="150"/>
    <n v="636"/>
    <n v="426.07"/>
    <n v="636"/>
    <n v="427"/>
    <n v="5721.03"/>
    <n v="533.9627999999999"/>
    <n v="275"/>
  </r>
  <r>
    <x v="151"/>
    <x v="151"/>
    <x v="2"/>
    <x v="4"/>
    <x v="30"/>
    <x v="2"/>
    <x v="151"/>
    <x v="3"/>
    <x v="15"/>
    <x v="151"/>
    <n v="943"/>
    <n v="152.66"/>
    <n v="943"/>
    <n v="153"/>
    <n v="1885.3"/>
    <n v="923.79699999999991"/>
    <n v="277"/>
  </r>
  <r>
    <x v="152"/>
    <x v="152"/>
    <x v="2"/>
    <x v="0"/>
    <x v="40"/>
    <x v="2"/>
    <x v="152"/>
    <x v="13"/>
    <x v="6"/>
    <x v="152"/>
    <n v="570"/>
    <n v="255.09"/>
    <n v="571"/>
    <n v="256"/>
    <n v="3990.3499999999995"/>
    <n v="456.03999999999996"/>
    <n v="278"/>
  </r>
  <r>
    <x v="153"/>
    <x v="153"/>
    <x v="3"/>
    <x v="0"/>
    <x v="32"/>
    <x v="2"/>
    <x v="153"/>
    <x v="1"/>
    <x v="18"/>
    <x v="153"/>
    <n v="780"/>
    <n v="180.61"/>
    <n v="781"/>
    <n v="181"/>
    <n v="9363.36"/>
    <n v="717.85760000000005"/>
    <n v="279"/>
  </r>
  <r>
    <x v="154"/>
    <x v="154"/>
    <x v="1"/>
    <x v="5"/>
    <x v="42"/>
    <x v="3"/>
    <x v="154"/>
    <x v="0"/>
    <x v="6"/>
    <x v="154"/>
    <n v="696"/>
    <n v="399.31"/>
    <n v="697"/>
    <n v="400"/>
    <n v="696.38"/>
    <n v="557.10400000000004"/>
    <n v="280"/>
  </r>
  <r>
    <x v="155"/>
    <x v="155"/>
    <x v="5"/>
    <x v="5"/>
    <x v="9"/>
    <x v="3"/>
    <x v="155"/>
    <x v="8"/>
    <x v="18"/>
    <x v="155"/>
    <n v="603"/>
    <n v="369.81"/>
    <n v="603"/>
    <n v="370"/>
    <n v="5425.83"/>
    <n v="554.6404"/>
    <n v="281"/>
  </r>
  <r>
    <x v="156"/>
    <x v="156"/>
    <x v="3"/>
    <x v="5"/>
    <x v="26"/>
    <x v="2"/>
    <x v="156"/>
    <x v="7"/>
    <x v="9"/>
    <x v="156"/>
    <n v="938"/>
    <n v="87.7"/>
    <n v="939"/>
    <n v="88"/>
    <n v="12198.68"/>
    <n v="872.6748"/>
    <n v="282"/>
  </r>
  <r>
    <x v="157"/>
    <x v="157"/>
    <x v="3"/>
    <x v="5"/>
    <x v="26"/>
    <x v="2"/>
    <x v="157"/>
    <x v="1"/>
    <x v="15"/>
    <x v="157"/>
    <n v="725"/>
    <n v="165.38"/>
    <n v="726"/>
    <n v="166"/>
    <n v="8704.68"/>
    <n v="710.88220000000001"/>
    <n v="284"/>
  </r>
  <r>
    <x v="158"/>
    <x v="158"/>
    <x v="0"/>
    <x v="2"/>
    <x v="22"/>
    <x v="2"/>
    <x v="158"/>
    <x v="13"/>
    <x v="4"/>
    <x v="158"/>
    <n v="168"/>
    <n v="126.93"/>
    <n v="169"/>
    <n v="127"/>
    <n v="1176.5600000000002"/>
    <n v="142.86799999999999"/>
    <n v="285"/>
  </r>
  <r>
    <x v="159"/>
    <x v="159"/>
    <x v="1"/>
    <x v="2"/>
    <x v="45"/>
    <x v="2"/>
    <x v="159"/>
    <x v="8"/>
    <x v="18"/>
    <x v="159"/>
    <n v="16"/>
    <n v="101.19"/>
    <n v="17"/>
    <n v="102"/>
    <n v="144.63"/>
    <n v="14.784400000000002"/>
    <n v="286"/>
  </r>
  <r>
    <x v="160"/>
    <x v="160"/>
    <x v="3"/>
    <x v="0"/>
    <x v="19"/>
    <x v="2"/>
    <x v="160"/>
    <x v="12"/>
    <x v="20"/>
    <x v="160"/>
    <n v="814"/>
    <n v="304.76"/>
    <n v="815"/>
    <n v="305"/>
    <n v="4071.75"/>
    <n v="732.91500000000008"/>
    <n v="287"/>
  </r>
  <r>
    <x v="161"/>
    <x v="161"/>
    <x v="5"/>
    <x v="3"/>
    <x v="11"/>
    <x v="2"/>
    <x v="161"/>
    <x v="2"/>
    <x v="4"/>
    <x v="161"/>
    <n v="924"/>
    <n v="383.68"/>
    <n v="925"/>
    <n v="384"/>
    <n v="9244"/>
    <n v="785.74"/>
    <n v="288"/>
  </r>
  <r>
    <x v="162"/>
    <x v="162"/>
    <x v="4"/>
    <x v="2"/>
    <x v="30"/>
    <x v="2"/>
    <x v="162"/>
    <x v="13"/>
    <x v="17"/>
    <x v="162"/>
    <n v="500"/>
    <n v="219.35"/>
    <n v="500"/>
    <n v="220"/>
    <n v="3497.27"/>
    <n v="484.62169999999998"/>
    <n v="290"/>
  </r>
  <r>
    <x v="163"/>
    <x v="163"/>
    <x v="0"/>
    <x v="5"/>
    <x v="47"/>
    <x v="2"/>
    <x v="163"/>
    <x v="2"/>
    <x v="4"/>
    <x v="163"/>
    <n v="349"/>
    <n v="412.18"/>
    <n v="350"/>
    <n v="413"/>
    <n v="3493.8"/>
    <n v="296.97300000000001"/>
    <n v="291"/>
  </r>
  <r>
    <x v="164"/>
    <x v="164"/>
    <x v="3"/>
    <x v="3"/>
    <x v="11"/>
    <x v="2"/>
    <x v="164"/>
    <x v="1"/>
    <x v="0"/>
    <x v="164"/>
    <n v="97"/>
    <n v="273.06"/>
    <n v="98"/>
    <n v="274"/>
    <n v="1166.8799999999999"/>
    <n v="85.57119999999999"/>
    <n v="292"/>
  </r>
  <r>
    <x v="165"/>
    <x v="165"/>
    <x v="2"/>
    <x v="3"/>
    <x v="9"/>
    <x v="2"/>
    <x v="165"/>
    <x v="13"/>
    <x v="6"/>
    <x v="165"/>
    <n v="403"/>
    <n v="326.8"/>
    <n v="404"/>
    <n v="327"/>
    <n v="2822.19"/>
    <n v="322.53600000000006"/>
    <n v="295"/>
  </r>
  <r>
    <x v="166"/>
    <x v="166"/>
    <x v="2"/>
    <x v="5"/>
    <x v="48"/>
    <x v="2"/>
    <x v="166"/>
    <x v="7"/>
    <x v="12"/>
    <x v="166"/>
    <n v="579"/>
    <n v="366.39"/>
    <n v="579"/>
    <n v="367"/>
    <n v="7522.32"/>
    <n v="486.05759999999998"/>
    <n v="297"/>
  </r>
  <r>
    <x v="167"/>
    <x v="167"/>
    <x v="3"/>
    <x v="3"/>
    <x v="16"/>
    <x v="2"/>
    <x v="167"/>
    <x v="8"/>
    <x v="4"/>
    <x v="167"/>
    <n v="117"/>
    <n v="154.22"/>
    <n v="117"/>
    <n v="155"/>
    <n v="1052.46"/>
    <n v="99.399000000000001"/>
    <n v="299"/>
  </r>
  <r>
    <x v="168"/>
    <x v="168"/>
    <x v="3"/>
    <x v="3"/>
    <x v="19"/>
    <x v="2"/>
    <x v="168"/>
    <x v="12"/>
    <x v="19"/>
    <x v="168"/>
    <n v="387"/>
    <n v="217.35"/>
    <n v="387"/>
    <n v="218"/>
    <n v="1934.05"/>
    <n v="382.94189999999998"/>
    <n v="300"/>
  </r>
  <r>
    <x v="169"/>
    <x v="169"/>
    <x v="0"/>
    <x v="3"/>
    <x v="14"/>
    <x v="2"/>
    <x v="169"/>
    <x v="10"/>
    <x v="9"/>
    <x v="169"/>
    <n v="982"/>
    <n v="135.94"/>
    <n v="983"/>
    <n v="136"/>
    <n v="2946.12"/>
    <n v="913.29719999999986"/>
    <n v="302"/>
  </r>
  <r>
    <x v="170"/>
    <x v="170"/>
    <x v="5"/>
    <x v="3"/>
    <x v="17"/>
    <x v="0"/>
    <x v="170"/>
    <x v="11"/>
    <x v="17"/>
    <x v="170"/>
    <n v="956"/>
    <n v="85.8"/>
    <n v="957"/>
    <n v="86"/>
    <n v="13389.04"/>
    <n v="927.66919999999993"/>
    <n v="304"/>
  </r>
  <r>
    <x v="171"/>
    <x v="171"/>
    <x v="3"/>
    <x v="3"/>
    <x v="20"/>
    <x v="0"/>
    <x v="171"/>
    <x v="0"/>
    <x v="10"/>
    <x v="171"/>
    <n v="398"/>
    <n v="265.64999999999998"/>
    <n v="399"/>
    <n v="266"/>
    <n v="398.23"/>
    <n v="354.42470000000003"/>
    <n v="305"/>
  </r>
  <r>
    <x v="172"/>
    <x v="172"/>
    <x v="3"/>
    <x v="0"/>
    <x v="13"/>
    <x v="2"/>
    <x v="172"/>
    <x v="7"/>
    <x v="8"/>
    <x v="172"/>
    <n v="120"/>
    <n v="368.69"/>
    <n v="121"/>
    <n v="369"/>
    <n v="1564.03"/>
    <n v="115.49759999999999"/>
    <n v="306"/>
  </r>
  <r>
    <x v="173"/>
    <x v="173"/>
    <x v="3"/>
    <x v="5"/>
    <x v="23"/>
    <x v="2"/>
    <x v="173"/>
    <x v="5"/>
    <x v="14"/>
    <x v="173"/>
    <n v="71"/>
    <n v="233.2"/>
    <n v="72"/>
    <n v="234"/>
    <n v="284.56"/>
    <n v="61.180399999999999"/>
    <n v="308"/>
  </r>
  <r>
    <x v="174"/>
    <x v="174"/>
    <x v="5"/>
    <x v="0"/>
    <x v="6"/>
    <x v="1"/>
    <x v="174"/>
    <x v="0"/>
    <x v="9"/>
    <x v="174"/>
    <n v="283"/>
    <n v="167.53"/>
    <n v="283"/>
    <n v="168"/>
    <n v="282.93"/>
    <n v="263.12489999999997"/>
    <n v="309"/>
  </r>
  <r>
    <x v="175"/>
    <x v="175"/>
    <x v="0"/>
    <x v="3"/>
    <x v="29"/>
    <x v="2"/>
    <x v="175"/>
    <x v="12"/>
    <x v="5"/>
    <x v="175"/>
    <n v="432"/>
    <n v="56.02"/>
    <n v="433"/>
    <n v="57"/>
    <n v="2162.4"/>
    <n v="350.30880000000002"/>
    <n v="312"/>
  </r>
  <r>
    <x v="176"/>
    <x v="176"/>
    <x v="5"/>
    <x v="1"/>
    <x v="4"/>
    <x v="3"/>
    <x v="176"/>
    <x v="11"/>
    <x v="15"/>
    <x v="176"/>
    <n v="198"/>
    <n v="197.93"/>
    <n v="198"/>
    <n v="198"/>
    <n v="2767.94"/>
    <n v="193.75579999999999"/>
    <n v="316"/>
  </r>
  <r>
    <x v="177"/>
    <x v="177"/>
    <x v="2"/>
    <x v="0"/>
    <x v="2"/>
    <x v="2"/>
    <x v="177"/>
    <x v="5"/>
    <x v="15"/>
    <x v="177"/>
    <n v="178"/>
    <n v="17.05"/>
    <n v="178"/>
    <n v="18"/>
    <n v="710.56"/>
    <n v="174.0872"/>
    <n v="318"/>
  </r>
  <r>
    <x v="178"/>
    <x v="178"/>
    <x v="4"/>
    <x v="0"/>
    <x v="42"/>
    <x v="2"/>
    <x v="178"/>
    <x v="6"/>
    <x v="17"/>
    <x v="178"/>
    <n v="811"/>
    <n v="103.07"/>
    <n v="812"/>
    <n v="104"/>
    <n v="4866.2999999999993"/>
    <n v="786.71849999999995"/>
    <n v="321"/>
  </r>
  <r>
    <x v="179"/>
    <x v="179"/>
    <x v="1"/>
    <x v="0"/>
    <x v="48"/>
    <x v="2"/>
    <x v="179"/>
    <x v="8"/>
    <x v="16"/>
    <x v="179"/>
    <n v="864"/>
    <n v="219.26"/>
    <n v="864"/>
    <n v="220"/>
    <n v="7776"/>
    <n v="864"/>
    <n v="323"/>
  </r>
  <r>
    <x v="180"/>
    <x v="180"/>
    <x v="3"/>
    <x v="4"/>
    <x v="19"/>
    <x v="2"/>
    <x v="180"/>
    <x v="3"/>
    <x v="12"/>
    <x v="180"/>
    <n v="920"/>
    <n v="436.24"/>
    <n v="921"/>
    <n v="437"/>
    <n v="1840.3"/>
    <n v="772.92599999999993"/>
    <n v="324"/>
  </r>
  <r>
    <x v="181"/>
    <x v="181"/>
    <x v="3"/>
    <x v="0"/>
    <x v="19"/>
    <x v="2"/>
    <x v="181"/>
    <x v="9"/>
    <x v="13"/>
    <x v="181"/>
    <n v="172"/>
    <n v="441.45"/>
    <n v="172"/>
    <n v="442"/>
    <n v="1373.6"/>
    <n v="140.79400000000001"/>
    <n v="325"/>
  </r>
  <r>
    <x v="182"/>
    <x v="182"/>
    <x v="0"/>
    <x v="4"/>
    <x v="7"/>
    <x v="2"/>
    <x v="182"/>
    <x v="2"/>
    <x v="6"/>
    <x v="182"/>
    <n v="642"/>
    <n v="438.46"/>
    <n v="643"/>
    <n v="439"/>
    <n v="6423"/>
    <n v="513.84"/>
    <n v="326"/>
  </r>
  <r>
    <x v="183"/>
    <x v="183"/>
    <x v="5"/>
    <x v="0"/>
    <x v="11"/>
    <x v="2"/>
    <x v="183"/>
    <x v="1"/>
    <x v="12"/>
    <x v="183"/>
    <n v="775"/>
    <n v="353.51"/>
    <n v="775"/>
    <n v="354"/>
    <n v="9294.84"/>
    <n v="650.63880000000006"/>
    <n v="330"/>
  </r>
  <r>
    <x v="184"/>
    <x v="184"/>
    <x v="2"/>
    <x v="3"/>
    <x v="36"/>
    <x v="0"/>
    <x v="184"/>
    <x v="6"/>
    <x v="16"/>
    <x v="184"/>
    <n v="186"/>
    <n v="217.41"/>
    <n v="187"/>
    <n v="218"/>
    <n v="1117.44"/>
    <n v="186.24"/>
    <n v="331"/>
  </r>
  <r>
    <x v="185"/>
    <x v="185"/>
    <x v="2"/>
    <x v="5"/>
    <x v="20"/>
    <x v="3"/>
    <x v="185"/>
    <x v="12"/>
    <x v="4"/>
    <x v="185"/>
    <n v="236"/>
    <n v="447.67"/>
    <n v="236"/>
    <n v="448"/>
    <n v="1177.6500000000001"/>
    <n v="200.20050000000001"/>
    <n v="333"/>
  </r>
  <r>
    <x v="186"/>
    <x v="186"/>
    <x v="5"/>
    <x v="2"/>
    <x v="1"/>
    <x v="2"/>
    <x v="186"/>
    <x v="9"/>
    <x v="2"/>
    <x v="186"/>
    <n v="477"/>
    <n v="110.57"/>
    <n v="477"/>
    <n v="111"/>
    <n v="3814.88"/>
    <n v="395.79379999999998"/>
    <n v="334"/>
  </r>
  <r>
    <x v="187"/>
    <x v="187"/>
    <x v="3"/>
    <x v="5"/>
    <x v="43"/>
    <x v="1"/>
    <x v="187"/>
    <x v="12"/>
    <x v="8"/>
    <x v="187"/>
    <n v="915"/>
    <n v="292.39999999999998"/>
    <n v="916"/>
    <n v="293"/>
    <n v="4577.45"/>
    <n v="878.87040000000002"/>
    <n v="335"/>
  </r>
  <r>
    <x v="188"/>
    <x v="188"/>
    <x v="0"/>
    <x v="4"/>
    <x v="9"/>
    <x v="2"/>
    <x v="188"/>
    <x v="2"/>
    <x v="11"/>
    <x v="188"/>
    <n v="536"/>
    <n v="204.79"/>
    <n v="537"/>
    <n v="205"/>
    <n v="5360.4"/>
    <n v="466.35479999999995"/>
    <n v="336"/>
  </r>
  <r>
    <x v="189"/>
    <x v="189"/>
    <x v="3"/>
    <x v="5"/>
    <x v="42"/>
    <x v="4"/>
    <x v="189"/>
    <x v="10"/>
    <x v="9"/>
    <x v="189"/>
    <n v="40"/>
    <n v="182.65"/>
    <n v="40"/>
    <n v="183"/>
    <n v="118.97999999999999"/>
    <n v="36.883799999999994"/>
    <n v="337"/>
  </r>
  <r>
    <x v="190"/>
    <x v="190"/>
    <x v="4"/>
    <x v="1"/>
    <x v="47"/>
    <x v="2"/>
    <x v="190"/>
    <x v="8"/>
    <x v="15"/>
    <x v="190"/>
    <n v="365"/>
    <n v="435.43"/>
    <n v="365"/>
    <n v="436"/>
    <n v="3280.68"/>
    <n v="357.22959999999995"/>
    <n v="338"/>
  </r>
  <r>
    <x v="191"/>
    <x v="191"/>
    <x v="5"/>
    <x v="1"/>
    <x v="24"/>
    <x v="2"/>
    <x v="191"/>
    <x v="12"/>
    <x v="13"/>
    <x v="191"/>
    <n v="383"/>
    <n v="181.55"/>
    <n v="384"/>
    <n v="182"/>
    <n v="1916.55"/>
    <n v="314.31420000000003"/>
    <n v="339"/>
  </r>
  <r>
    <x v="192"/>
    <x v="192"/>
    <x v="2"/>
    <x v="0"/>
    <x v="1"/>
    <x v="2"/>
    <x v="192"/>
    <x v="1"/>
    <x v="2"/>
    <x v="192"/>
    <n v="599"/>
    <n v="45.23"/>
    <n v="599"/>
    <n v="46"/>
    <n v="7185.48"/>
    <n v="496.99569999999994"/>
    <n v="341"/>
  </r>
  <r>
    <x v="193"/>
    <x v="193"/>
    <x v="3"/>
    <x v="5"/>
    <x v="2"/>
    <x v="2"/>
    <x v="193"/>
    <x v="8"/>
    <x v="4"/>
    <x v="193"/>
    <n v="78"/>
    <n v="93.79"/>
    <n v="78"/>
    <n v="94"/>
    <n v="700.92"/>
    <n v="66.197999999999993"/>
    <n v="342"/>
  </r>
  <r>
    <x v="194"/>
    <x v="194"/>
    <x v="3"/>
    <x v="1"/>
    <x v="5"/>
    <x v="2"/>
    <x v="194"/>
    <x v="4"/>
    <x v="18"/>
    <x v="194"/>
    <n v="512"/>
    <n v="100.68"/>
    <n v="512"/>
    <n v="101"/>
    <n v="7673.8499999999995"/>
    <n v="470.6628"/>
    <n v="344"/>
  </r>
  <r>
    <x v="195"/>
    <x v="195"/>
    <x v="1"/>
    <x v="3"/>
    <x v="7"/>
    <x v="2"/>
    <x v="195"/>
    <x v="4"/>
    <x v="18"/>
    <x v="195"/>
    <n v="597"/>
    <n v="77.430000000000007"/>
    <n v="598"/>
    <n v="78"/>
    <n v="8961.9000000000015"/>
    <n v="549.66320000000007"/>
    <n v="346"/>
  </r>
  <r>
    <x v="196"/>
    <x v="196"/>
    <x v="1"/>
    <x v="4"/>
    <x v="43"/>
    <x v="2"/>
    <x v="196"/>
    <x v="13"/>
    <x v="15"/>
    <x v="196"/>
    <n v="518"/>
    <n v="342.5"/>
    <n v="519"/>
    <n v="343"/>
    <n v="3627.3300000000004"/>
    <n v="507.82620000000003"/>
    <n v="347"/>
  </r>
  <r>
    <x v="197"/>
    <x v="197"/>
    <x v="4"/>
    <x v="2"/>
    <x v="45"/>
    <x v="2"/>
    <x v="197"/>
    <x v="5"/>
    <x v="13"/>
    <x v="197"/>
    <n v="239"/>
    <n v="311.7"/>
    <n v="239"/>
    <n v="312"/>
    <n v="954.24"/>
    <n v="195.61920000000001"/>
    <n v="350"/>
  </r>
  <r>
    <x v="198"/>
    <x v="198"/>
    <x v="2"/>
    <x v="2"/>
    <x v="31"/>
    <x v="4"/>
    <x v="198"/>
    <x v="0"/>
    <x v="6"/>
    <x v="198"/>
    <n v="587"/>
    <n v="108.15"/>
    <n v="587"/>
    <n v="109"/>
    <n v="586.98"/>
    <n v="469.58400000000006"/>
    <n v="353"/>
  </r>
  <r>
    <x v="199"/>
    <x v="199"/>
    <x v="0"/>
    <x v="5"/>
    <x v="45"/>
    <x v="2"/>
    <x v="199"/>
    <x v="11"/>
    <x v="11"/>
    <x v="199"/>
    <n v="770"/>
    <n v="21.89"/>
    <n v="771"/>
    <n v="22"/>
    <n v="10783.64"/>
    <n v="670.12620000000004"/>
    <n v="355"/>
  </r>
  <r>
    <x v="200"/>
    <x v="200"/>
    <x v="3"/>
    <x v="3"/>
    <x v="40"/>
    <x v="2"/>
    <x v="200"/>
    <x v="0"/>
    <x v="10"/>
    <x v="200"/>
    <n v="368"/>
    <n v="319.08999999999997"/>
    <n v="368"/>
    <n v="320"/>
    <n v="367.58"/>
    <n v="327.14619999999996"/>
    <n v="356"/>
  </r>
  <r>
    <x v="201"/>
    <x v="201"/>
    <x v="2"/>
    <x v="1"/>
    <x v="10"/>
    <x v="2"/>
    <x v="201"/>
    <x v="9"/>
    <x v="1"/>
    <x v="201"/>
    <n v="632"/>
    <n v="154.13"/>
    <n v="633"/>
    <n v="155"/>
    <n v="5057.5200000000004"/>
    <n v="594.2586"/>
    <n v="357"/>
  </r>
  <r>
    <x v="202"/>
    <x v="202"/>
    <x v="2"/>
    <x v="5"/>
    <x v="45"/>
    <x v="2"/>
    <x v="202"/>
    <x v="7"/>
    <x v="4"/>
    <x v="202"/>
    <n v="237"/>
    <n v="65.33"/>
    <n v="238"/>
    <n v="66"/>
    <n v="3085.16"/>
    <n v="201.72199999999998"/>
    <n v="358"/>
  </r>
  <r>
    <x v="203"/>
    <x v="203"/>
    <x v="3"/>
    <x v="5"/>
    <x v="4"/>
    <x v="3"/>
    <x v="203"/>
    <x v="7"/>
    <x v="11"/>
    <x v="203"/>
    <n v="681"/>
    <n v="85.82"/>
    <n v="682"/>
    <n v="86"/>
    <n v="8854.0400000000009"/>
    <n v="592.53960000000006"/>
    <n v="359"/>
  </r>
  <r>
    <x v="204"/>
    <x v="204"/>
    <x v="0"/>
    <x v="5"/>
    <x v="26"/>
    <x v="0"/>
    <x v="204"/>
    <x v="9"/>
    <x v="5"/>
    <x v="204"/>
    <n v="121"/>
    <n v="398.91"/>
    <n v="122"/>
    <n v="399"/>
    <n v="969.84"/>
    <n v="98.196300000000008"/>
    <n v="361"/>
  </r>
  <r>
    <x v="205"/>
    <x v="205"/>
    <x v="3"/>
    <x v="0"/>
    <x v="30"/>
    <x v="2"/>
    <x v="205"/>
    <x v="10"/>
    <x v="4"/>
    <x v="205"/>
    <n v="35"/>
    <n v="188.12"/>
    <n v="36"/>
    <n v="189"/>
    <n v="106.41"/>
    <n v="30.1495"/>
    <n v="362"/>
  </r>
  <r>
    <x v="206"/>
    <x v="206"/>
    <x v="4"/>
    <x v="2"/>
    <x v="32"/>
    <x v="2"/>
    <x v="206"/>
    <x v="2"/>
    <x v="0"/>
    <x v="172"/>
    <n v="282"/>
    <n v="368.69"/>
    <n v="283"/>
    <n v="369"/>
    <n v="2821"/>
    <n v="248.24800000000002"/>
    <n v="363"/>
  </r>
  <r>
    <x v="207"/>
    <x v="207"/>
    <x v="0"/>
    <x v="1"/>
    <x v="29"/>
    <x v="0"/>
    <x v="207"/>
    <x v="12"/>
    <x v="13"/>
    <x v="206"/>
    <n v="180"/>
    <n v="137.74"/>
    <n v="181"/>
    <n v="138"/>
    <n v="901.94999999999993"/>
    <n v="147.91980000000001"/>
    <n v="364"/>
  </r>
  <r>
    <x v="208"/>
    <x v="208"/>
    <x v="4"/>
    <x v="1"/>
    <x v="36"/>
    <x v="2"/>
    <x v="208"/>
    <x v="12"/>
    <x v="12"/>
    <x v="207"/>
    <n v="701"/>
    <n v="464.85"/>
    <n v="701"/>
    <n v="465"/>
    <n v="3503"/>
    <n v="588.50400000000002"/>
    <n v="366"/>
  </r>
  <r>
    <x v="209"/>
    <x v="209"/>
    <x v="4"/>
    <x v="4"/>
    <x v="48"/>
    <x v="2"/>
    <x v="209"/>
    <x v="6"/>
    <x v="14"/>
    <x v="208"/>
    <n v="765"/>
    <n v="497.09"/>
    <n v="766"/>
    <n v="498"/>
    <n v="4590.6000000000004"/>
    <n v="657.98599999999999"/>
    <n v="367"/>
  </r>
  <r>
    <x v="210"/>
    <x v="210"/>
    <x v="0"/>
    <x v="4"/>
    <x v="40"/>
    <x v="4"/>
    <x v="210"/>
    <x v="11"/>
    <x v="3"/>
    <x v="209"/>
    <n v="800"/>
    <n v="55.5"/>
    <n v="801"/>
    <n v="56"/>
    <n v="11202.519999999999"/>
    <n v="728.16379999999992"/>
    <n v="368"/>
  </r>
  <r>
    <x v="211"/>
    <x v="211"/>
    <x v="4"/>
    <x v="5"/>
    <x v="26"/>
    <x v="2"/>
    <x v="211"/>
    <x v="12"/>
    <x v="16"/>
    <x v="210"/>
    <n v="421"/>
    <n v="398.83"/>
    <n v="422"/>
    <n v="399"/>
    <n v="2105.5"/>
    <n v="421.1"/>
    <n v="369"/>
  </r>
  <r>
    <x v="212"/>
    <x v="212"/>
    <x v="3"/>
    <x v="0"/>
    <x v="10"/>
    <x v="1"/>
    <x v="212"/>
    <x v="7"/>
    <x v="2"/>
    <x v="211"/>
    <n v="137"/>
    <n v="71.84"/>
    <n v="138"/>
    <n v="72"/>
    <n v="1787.2399999999998"/>
    <n v="114.10839999999999"/>
    <n v="370"/>
  </r>
  <r>
    <x v="213"/>
    <x v="213"/>
    <x v="0"/>
    <x v="5"/>
    <x v="39"/>
    <x v="2"/>
    <x v="213"/>
    <x v="6"/>
    <x v="10"/>
    <x v="212"/>
    <n v="304"/>
    <n v="127.87"/>
    <n v="305"/>
    <n v="128"/>
    <n v="1824.54"/>
    <n v="270.64009999999996"/>
    <n v="371"/>
  </r>
  <r>
    <x v="214"/>
    <x v="214"/>
    <x v="1"/>
    <x v="4"/>
    <x v="46"/>
    <x v="2"/>
    <x v="214"/>
    <x v="11"/>
    <x v="1"/>
    <x v="213"/>
    <n v="600"/>
    <n v="78.3"/>
    <n v="600"/>
    <n v="79"/>
    <n v="8396.2200000000012"/>
    <n v="563.74619999999993"/>
    <n v="372"/>
  </r>
  <r>
    <x v="215"/>
    <x v="215"/>
    <x v="4"/>
    <x v="2"/>
    <x v="28"/>
    <x v="1"/>
    <x v="215"/>
    <x v="11"/>
    <x v="14"/>
    <x v="214"/>
    <n v="532"/>
    <n v="30.78"/>
    <n v="533"/>
    <n v="31"/>
    <n v="7450.5199999999995"/>
    <n v="457.67479999999995"/>
    <n v="374"/>
  </r>
  <r>
    <x v="216"/>
    <x v="216"/>
    <x v="3"/>
    <x v="5"/>
    <x v="41"/>
    <x v="2"/>
    <x v="216"/>
    <x v="8"/>
    <x v="4"/>
    <x v="215"/>
    <n v="138"/>
    <n v="177.72"/>
    <n v="139"/>
    <n v="178"/>
    <n v="1243.71"/>
    <n v="117.4615"/>
    <n v="375"/>
  </r>
  <r>
    <x v="217"/>
    <x v="217"/>
    <x v="4"/>
    <x v="0"/>
    <x v="46"/>
    <x v="2"/>
    <x v="217"/>
    <x v="7"/>
    <x v="18"/>
    <x v="216"/>
    <n v="940"/>
    <n v="75.25"/>
    <n v="941"/>
    <n v="76"/>
    <n v="12220.91"/>
    <n v="864.86440000000005"/>
    <n v="381"/>
  </r>
  <r>
    <x v="218"/>
    <x v="218"/>
    <x v="0"/>
    <x v="1"/>
    <x v="29"/>
    <x v="2"/>
    <x v="218"/>
    <x v="7"/>
    <x v="18"/>
    <x v="217"/>
    <n v="1000"/>
    <n v="435.87"/>
    <n v="1000"/>
    <n v="436"/>
    <n v="12995.71"/>
    <n v="919.69640000000004"/>
    <n v="382"/>
  </r>
  <r>
    <x v="219"/>
    <x v="219"/>
    <x v="3"/>
    <x v="5"/>
    <x v="20"/>
    <x v="2"/>
    <x v="219"/>
    <x v="6"/>
    <x v="7"/>
    <x v="218"/>
    <n v="399"/>
    <n v="367.12"/>
    <n v="399"/>
    <n v="368"/>
    <n v="2391.48"/>
    <n v="378.65099999999995"/>
    <n v="383"/>
  </r>
  <r>
    <x v="220"/>
    <x v="220"/>
    <x v="2"/>
    <x v="0"/>
    <x v="33"/>
    <x v="2"/>
    <x v="220"/>
    <x v="5"/>
    <x v="11"/>
    <x v="219"/>
    <n v="320"/>
    <n v="66.209999999999994"/>
    <n v="320"/>
    <n v="67"/>
    <n v="1278.1600000000001"/>
    <n v="277.99979999999999"/>
    <n v="385"/>
  </r>
  <r>
    <x v="221"/>
    <x v="221"/>
    <x v="3"/>
    <x v="5"/>
    <x v="7"/>
    <x v="2"/>
    <x v="221"/>
    <x v="2"/>
    <x v="19"/>
    <x v="220"/>
    <n v="57"/>
    <n v="337.9"/>
    <n v="57"/>
    <n v="338"/>
    <n v="569.29999999999995"/>
    <n v="56.360700000000001"/>
    <n v="387"/>
  </r>
  <r>
    <x v="222"/>
    <x v="222"/>
    <x v="0"/>
    <x v="4"/>
    <x v="3"/>
    <x v="0"/>
    <x v="222"/>
    <x v="14"/>
    <x v="7"/>
    <x v="221"/>
    <n v="133"/>
    <n v="410.53"/>
    <n v="133"/>
    <n v="411"/>
    <n v="1462.89"/>
    <n v="126.34050000000001"/>
    <n v="388"/>
  </r>
  <r>
    <x v="223"/>
    <x v="223"/>
    <x v="2"/>
    <x v="5"/>
    <x v="30"/>
    <x v="2"/>
    <x v="223"/>
    <x v="10"/>
    <x v="2"/>
    <x v="222"/>
    <n v="139"/>
    <n v="101.75"/>
    <n v="139"/>
    <n v="102"/>
    <n v="416.93999999999994"/>
    <n v="115.35339999999998"/>
    <n v="389"/>
  </r>
  <r>
    <x v="224"/>
    <x v="224"/>
    <x v="2"/>
    <x v="5"/>
    <x v="34"/>
    <x v="2"/>
    <x v="224"/>
    <x v="11"/>
    <x v="12"/>
    <x v="223"/>
    <n v="683"/>
    <n v="492.08"/>
    <n v="684"/>
    <n v="493"/>
    <n v="9563.82"/>
    <n v="573.82920000000001"/>
    <n v="393"/>
  </r>
  <r>
    <x v="225"/>
    <x v="225"/>
    <x v="2"/>
    <x v="0"/>
    <x v="35"/>
    <x v="4"/>
    <x v="225"/>
    <x v="10"/>
    <x v="10"/>
    <x v="224"/>
    <n v="220"/>
    <n v="390.92"/>
    <n v="221"/>
    <n v="391"/>
    <n v="660.03"/>
    <n v="195.80889999999999"/>
    <n v="394"/>
  </r>
  <r>
    <x v="226"/>
    <x v="226"/>
    <x v="1"/>
    <x v="1"/>
    <x v="9"/>
    <x v="0"/>
    <x v="226"/>
    <x v="1"/>
    <x v="7"/>
    <x v="225"/>
    <n v="939"/>
    <n v="378.45"/>
    <n v="939"/>
    <n v="379"/>
    <n v="11267.52"/>
    <n v="892.01199999999994"/>
    <n v="397"/>
  </r>
  <r>
    <x v="227"/>
    <x v="227"/>
    <x v="2"/>
    <x v="2"/>
    <x v="19"/>
    <x v="2"/>
    <x v="227"/>
    <x v="4"/>
    <x v="10"/>
    <x v="226"/>
    <n v="565"/>
    <n v="482.36"/>
    <n v="566"/>
    <n v="483"/>
    <n v="8476.2000000000007"/>
    <n v="502.92120000000006"/>
    <n v="399"/>
  </r>
  <r>
    <x v="228"/>
    <x v="228"/>
    <x v="5"/>
    <x v="4"/>
    <x v="18"/>
    <x v="2"/>
    <x v="228"/>
    <x v="0"/>
    <x v="3"/>
    <x v="227"/>
    <n v="960"/>
    <n v="300.56"/>
    <n v="961"/>
    <n v="301"/>
    <n v="960.17"/>
    <n v="873.75469999999996"/>
    <n v="401"/>
  </r>
  <r>
    <x v="229"/>
    <x v="229"/>
    <x v="0"/>
    <x v="4"/>
    <x v="32"/>
    <x v="1"/>
    <x v="229"/>
    <x v="14"/>
    <x v="12"/>
    <x v="228"/>
    <n v="514"/>
    <n v="136.91"/>
    <n v="515"/>
    <n v="137"/>
    <n v="5657.2999999999993"/>
    <n v="432.01199999999994"/>
    <n v="402"/>
  </r>
  <r>
    <x v="230"/>
    <x v="230"/>
    <x v="1"/>
    <x v="4"/>
    <x v="28"/>
    <x v="2"/>
    <x v="230"/>
    <x v="1"/>
    <x v="14"/>
    <x v="229"/>
    <n v="947"/>
    <n v="403.22"/>
    <n v="948"/>
    <n v="404"/>
    <n v="11364.84"/>
    <n v="814.48020000000008"/>
    <n v="404"/>
  </r>
  <r>
    <x v="231"/>
    <x v="231"/>
    <x v="3"/>
    <x v="5"/>
    <x v="30"/>
    <x v="2"/>
    <x v="231"/>
    <x v="6"/>
    <x v="6"/>
    <x v="230"/>
    <n v="329"/>
    <n v="108.3"/>
    <n v="329"/>
    <n v="109"/>
    <n v="1971.12"/>
    <n v="262.81599999999997"/>
    <n v="408"/>
  </r>
  <r>
    <x v="232"/>
    <x v="232"/>
    <x v="3"/>
    <x v="1"/>
    <x v="41"/>
    <x v="2"/>
    <x v="232"/>
    <x v="6"/>
    <x v="4"/>
    <x v="231"/>
    <n v="675"/>
    <n v="453.78"/>
    <n v="676"/>
    <n v="454"/>
    <n v="4051.08"/>
    <n v="573.90299999999991"/>
    <n v="413"/>
  </r>
  <r>
    <x v="233"/>
    <x v="233"/>
    <x v="4"/>
    <x v="2"/>
    <x v="22"/>
    <x v="2"/>
    <x v="233"/>
    <x v="2"/>
    <x v="12"/>
    <x v="232"/>
    <n v="669"/>
    <n v="249"/>
    <n v="670"/>
    <n v="249"/>
    <n v="6690.2"/>
    <n v="561.97679999999991"/>
    <n v="414"/>
  </r>
  <r>
    <x v="234"/>
    <x v="234"/>
    <x v="1"/>
    <x v="4"/>
    <x v="17"/>
    <x v="0"/>
    <x v="234"/>
    <x v="13"/>
    <x v="8"/>
    <x v="233"/>
    <n v="886"/>
    <n v="464.78"/>
    <n v="887"/>
    <n v="465"/>
    <n v="6202.91"/>
    <n v="850.6848"/>
    <n v="415"/>
  </r>
  <r>
    <x v="235"/>
    <x v="235"/>
    <x v="1"/>
    <x v="2"/>
    <x v="49"/>
    <x v="1"/>
    <x v="235"/>
    <x v="12"/>
    <x v="6"/>
    <x v="234"/>
    <n v="29"/>
    <n v="121.8"/>
    <n v="30"/>
    <n v="122"/>
    <n v="147.05000000000001"/>
    <n v="23.528000000000002"/>
    <n v="416"/>
  </r>
  <r>
    <x v="236"/>
    <x v="236"/>
    <x v="3"/>
    <x v="1"/>
    <x v="29"/>
    <x v="4"/>
    <x v="236"/>
    <x v="1"/>
    <x v="8"/>
    <x v="235"/>
    <n v="117"/>
    <n v="360.39"/>
    <n v="118"/>
    <n v="361"/>
    <n v="1407.48"/>
    <n v="112.5984"/>
    <n v="417"/>
  </r>
  <r>
    <x v="237"/>
    <x v="237"/>
    <x v="3"/>
    <x v="3"/>
    <x v="26"/>
    <x v="3"/>
    <x v="237"/>
    <x v="1"/>
    <x v="4"/>
    <x v="236"/>
    <n v="812"/>
    <n v="320.95"/>
    <n v="812"/>
    <n v="321"/>
    <n v="9739.2000000000007"/>
    <n v="689.86"/>
    <n v="418"/>
  </r>
  <r>
    <x v="238"/>
    <x v="238"/>
    <x v="2"/>
    <x v="1"/>
    <x v="34"/>
    <x v="2"/>
    <x v="238"/>
    <x v="8"/>
    <x v="9"/>
    <x v="237"/>
    <n v="442"/>
    <n v="194.69"/>
    <n v="443"/>
    <n v="195"/>
    <n v="3980.34"/>
    <n v="411.30179999999996"/>
    <n v="419"/>
  </r>
  <r>
    <x v="239"/>
    <x v="239"/>
    <x v="1"/>
    <x v="3"/>
    <x v="9"/>
    <x v="2"/>
    <x v="239"/>
    <x v="0"/>
    <x v="13"/>
    <x v="238"/>
    <n v="334"/>
    <n v="432.83"/>
    <n v="335"/>
    <n v="433"/>
    <n v="334.24"/>
    <n v="274.07680000000005"/>
    <n v="422"/>
  </r>
  <r>
    <x v="240"/>
    <x v="240"/>
    <x v="1"/>
    <x v="5"/>
    <x v="14"/>
    <x v="2"/>
    <x v="240"/>
    <x v="13"/>
    <x v="0"/>
    <x v="239"/>
    <n v="884"/>
    <n v="340.87"/>
    <n v="885"/>
    <n v="341"/>
    <n v="6188.3499999999995"/>
    <n v="777.96399999999994"/>
    <n v="424"/>
  </r>
  <r>
    <x v="241"/>
    <x v="241"/>
    <x v="5"/>
    <x v="1"/>
    <x v="6"/>
    <x v="2"/>
    <x v="241"/>
    <x v="3"/>
    <x v="9"/>
    <x v="240"/>
    <n v="20"/>
    <n v="467.6"/>
    <n v="21"/>
    <n v="468"/>
    <n v="40.94"/>
    <n v="19.037099999999999"/>
    <n v="428"/>
  </r>
  <r>
    <x v="242"/>
    <x v="242"/>
    <x v="4"/>
    <x v="4"/>
    <x v="23"/>
    <x v="3"/>
    <x v="242"/>
    <x v="14"/>
    <x v="18"/>
    <x v="177"/>
    <n v="268"/>
    <n v="17.05"/>
    <n v="269"/>
    <n v="18"/>
    <n v="2949.76"/>
    <n v="246.70720000000003"/>
    <n v="432"/>
  </r>
  <r>
    <x v="243"/>
    <x v="243"/>
    <x v="3"/>
    <x v="5"/>
    <x v="42"/>
    <x v="3"/>
    <x v="243"/>
    <x v="9"/>
    <x v="15"/>
    <x v="241"/>
    <n v="264"/>
    <n v="146.53"/>
    <n v="265"/>
    <n v="147"/>
    <n v="2113.36"/>
    <n v="258.88659999999999"/>
    <n v="433"/>
  </r>
  <r>
    <x v="244"/>
    <x v="244"/>
    <x v="0"/>
    <x v="4"/>
    <x v="4"/>
    <x v="1"/>
    <x v="244"/>
    <x v="14"/>
    <x v="7"/>
    <x v="242"/>
    <n v="498"/>
    <n v="348.55"/>
    <n v="498"/>
    <n v="349"/>
    <n v="5475.25"/>
    <n v="472.86249999999995"/>
    <n v="435"/>
  </r>
  <r>
    <x v="245"/>
    <x v="245"/>
    <x v="3"/>
    <x v="2"/>
    <x v="14"/>
    <x v="4"/>
    <x v="245"/>
    <x v="12"/>
    <x v="6"/>
    <x v="243"/>
    <n v="720"/>
    <n v="489.65"/>
    <n v="721"/>
    <n v="490"/>
    <n v="3601.5"/>
    <n v="576.24"/>
    <n v="438"/>
  </r>
  <r>
    <x v="246"/>
    <x v="246"/>
    <x v="2"/>
    <x v="1"/>
    <x v="46"/>
    <x v="2"/>
    <x v="246"/>
    <x v="6"/>
    <x v="5"/>
    <x v="244"/>
    <n v="38"/>
    <n v="279.24"/>
    <n v="39"/>
    <n v="280"/>
    <n v="230.70000000000002"/>
    <n v="31.144500000000004"/>
    <n v="439"/>
  </r>
  <r>
    <x v="247"/>
    <x v="247"/>
    <x v="3"/>
    <x v="5"/>
    <x v="24"/>
    <x v="2"/>
    <x v="247"/>
    <x v="5"/>
    <x v="16"/>
    <x v="245"/>
    <n v="250"/>
    <n v="261.72000000000003"/>
    <n v="251"/>
    <n v="262"/>
    <n v="1001.8"/>
    <n v="250.45"/>
    <n v="440"/>
  </r>
  <r>
    <x v="248"/>
    <x v="248"/>
    <x v="2"/>
    <x v="2"/>
    <x v="5"/>
    <x v="0"/>
    <x v="248"/>
    <x v="8"/>
    <x v="12"/>
    <x v="246"/>
    <n v="688"/>
    <n v="13.29"/>
    <n v="689"/>
    <n v="14"/>
    <n v="6195.78"/>
    <n v="578.27279999999996"/>
    <n v="441"/>
  </r>
  <r>
    <x v="249"/>
    <x v="249"/>
    <x v="3"/>
    <x v="1"/>
    <x v="25"/>
    <x v="2"/>
    <x v="249"/>
    <x v="0"/>
    <x v="18"/>
    <x v="247"/>
    <n v="451"/>
    <n v="426.49"/>
    <n v="451"/>
    <n v="427"/>
    <n v="450.81"/>
    <n v="414.74520000000001"/>
    <n v="443"/>
  </r>
  <r>
    <x v="250"/>
    <x v="250"/>
    <x v="5"/>
    <x v="1"/>
    <x v="7"/>
    <x v="2"/>
    <x v="250"/>
    <x v="0"/>
    <x v="20"/>
    <x v="248"/>
    <n v="110"/>
    <n v="473.06"/>
    <n v="110"/>
    <n v="474"/>
    <n v="109.51"/>
    <n v="98.559000000000012"/>
    <n v="449"/>
  </r>
  <r>
    <x v="251"/>
    <x v="251"/>
    <x v="3"/>
    <x v="0"/>
    <x v="44"/>
    <x v="2"/>
    <x v="251"/>
    <x v="12"/>
    <x v="5"/>
    <x v="249"/>
    <n v="761"/>
    <n v="427.78"/>
    <n v="762"/>
    <n v="428"/>
    <n v="3806.25"/>
    <n v="616.61250000000007"/>
    <n v="450"/>
  </r>
  <r>
    <x v="252"/>
    <x v="252"/>
    <x v="4"/>
    <x v="3"/>
    <x v="2"/>
    <x v="2"/>
    <x v="252"/>
    <x v="3"/>
    <x v="15"/>
    <x v="250"/>
    <n v="510"/>
    <n v="375.04"/>
    <n v="510"/>
    <n v="376"/>
    <n v="1019.86"/>
    <n v="499.73140000000001"/>
    <n v="454"/>
  </r>
  <r>
    <x v="253"/>
    <x v="253"/>
    <x v="2"/>
    <x v="0"/>
    <x v="11"/>
    <x v="4"/>
    <x v="253"/>
    <x v="14"/>
    <x v="17"/>
    <x v="251"/>
    <n v="180"/>
    <n v="357.63"/>
    <n v="181"/>
    <n v="358"/>
    <n v="1980.99"/>
    <n v="174.68729999999999"/>
    <n v="455"/>
  </r>
  <r>
    <x v="254"/>
    <x v="254"/>
    <x v="1"/>
    <x v="3"/>
    <x v="18"/>
    <x v="2"/>
    <x v="254"/>
    <x v="13"/>
    <x v="15"/>
    <x v="252"/>
    <n v="945"/>
    <n v="119.37"/>
    <n v="946"/>
    <n v="120"/>
    <n v="6616.05"/>
    <n v="926.24699999999996"/>
    <n v="456"/>
  </r>
  <r>
    <x v="255"/>
    <x v="255"/>
    <x v="0"/>
    <x v="5"/>
    <x v="29"/>
    <x v="2"/>
    <x v="255"/>
    <x v="9"/>
    <x v="2"/>
    <x v="253"/>
    <n v="353"/>
    <n v="347.27"/>
    <n v="353"/>
    <n v="348"/>
    <n v="2823.36"/>
    <n v="292.92360000000002"/>
    <n v="457"/>
  </r>
  <r>
    <x v="256"/>
    <x v="256"/>
    <x v="4"/>
    <x v="3"/>
    <x v="17"/>
    <x v="2"/>
    <x v="256"/>
    <x v="4"/>
    <x v="19"/>
    <x v="254"/>
    <n v="993"/>
    <n v="265.13"/>
    <n v="994"/>
    <n v="266"/>
    <n v="14901.6"/>
    <n v="983.50560000000007"/>
    <n v="458"/>
  </r>
  <r>
    <x v="257"/>
    <x v="257"/>
    <x v="0"/>
    <x v="5"/>
    <x v="16"/>
    <x v="2"/>
    <x v="257"/>
    <x v="4"/>
    <x v="10"/>
    <x v="255"/>
    <n v="264"/>
    <n v="149.44"/>
    <n v="264"/>
    <n v="150"/>
    <n v="3959.3999999999996"/>
    <n v="234.92439999999999"/>
    <n v="462"/>
  </r>
  <r>
    <x v="258"/>
    <x v="258"/>
    <x v="3"/>
    <x v="3"/>
    <x v="45"/>
    <x v="2"/>
    <x v="258"/>
    <x v="10"/>
    <x v="6"/>
    <x v="256"/>
    <n v="824"/>
    <n v="253.52"/>
    <n v="824"/>
    <n v="254"/>
    <n v="2471.4299999999998"/>
    <n v="659.048"/>
    <n v="463"/>
  </r>
  <r>
    <x v="259"/>
    <x v="259"/>
    <x v="5"/>
    <x v="0"/>
    <x v="27"/>
    <x v="2"/>
    <x v="259"/>
    <x v="0"/>
    <x v="5"/>
    <x v="257"/>
    <n v="634"/>
    <n v="340.71"/>
    <n v="635"/>
    <n v="341"/>
    <n v="634.1"/>
    <n v="513.62100000000009"/>
    <n v="464"/>
  </r>
  <r>
    <x v="260"/>
    <x v="260"/>
    <x v="0"/>
    <x v="2"/>
    <x v="46"/>
    <x v="2"/>
    <x v="260"/>
    <x v="3"/>
    <x v="12"/>
    <x v="258"/>
    <n v="59"/>
    <n v="160.41999999999999"/>
    <n v="60"/>
    <n v="161"/>
    <n v="118.88"/>
    <n v="49.929599999999994"/>
    <n v="465"/>
  </r>
  <r>
    <x v="261"/>
    <x v="261"/>
    <x v="1"/>
    <x v="4"/>
    <x v="29"/>
    <x v="0"/>
    <x v="261"/>
    <x v="12"/>
    <x v="6"/>
    <x v="259"/>
    <n v="13"/>
    <n v="228.5"/>
    <n v="13"/>
    <n v="229"/>
    <n v="63.3"/>
    <n v="10.128"/>
    <n v="467"/>
  </r>
  <r>
    <x v="262"/>
    <x v="262"/>
    <x v="0"/>
    <x v="3"/>
    <x v="48"/>
    <x v="2"/>
    <x v="262"/>
    <x v="3"/>
    <x v="13"/>
    <x v="260"/>
    <n v="505"/>
    <n v="309.81"/>
    <n v="505"/>
    <n v="310"/>
    <n v="1009.86"/>
    <n v="414.04260000000005"/>
    <n v="469"/>
  </r>
  <r>
    <x v="263"/>
    <x v="263"/>
    <x v="3"/>
    <x v="5"/>
    <x v="27"/>
    <x v="2"/>
    <x v="263"/>
    <x v="14"/>
    <x v="13"/>
    <x v="261"/>
    <n v="679"/>
    <n v="221.46"/>
    <n v="679"/>
    <n v="222"/>
    <n v="7469"/>
    <n v="556.78000000000009"/>
    <n v="470"/>
  </r>
  <r>
    <x v="264"/>
    <x v="264"/>
    <x v="3"/>
    <x v="2"/>
    <x v="47"/>
    <x v="1"/>
    <x v="264"/>
    <x v="3"/>
    <x v="12"/>
    <x v="262"/>
    <n v="636"/>
    <n v="234.02"/>
    <n v="636"/>
    <n v="235"/>
    <n v="1271.04"/>
    <n v="533.83679999999993"/>
    <n v="471"/>
  </r>
  <r>
    <x v="265"/>
    <x v="265"/>
    <x v="2"/>
    <x v="2"/>
    <x v="45"/>
    <x v="2"/>
    <x v="265"/>
    <x v="13"/>
    <x v="6"/>
    <x v="263"/>
    <n v="892"/>
    <n v="276.19"/>
    <n v="892"/>
    <n v="277"/>
    <n v="6242.46"/>
    <n v="713.42399999999998"/>
    <n v="477"/>
  </r>
  <r>
    <x v="266"/>
    <x v="266"/>
    <x v="3"/>
    <x v="5"/>
    <x v="0"/>
    <x v="2"/>
    <x v="266"/>
    <x v="7"/>
    <x v="20"/>
    <x v="264"/>
    <n v="281"/>
    <n v="354.72"/>
    <n v="281"/>
    <n v="355"/>
    <n v="3648.45"/>
    <n v="252.58499999999998"/>
    <n v="478"/>
  </r>
  <r>
    <x v="267"/>
    <x v="267"/>
    <x v="4"/>
    <x v="2"/>
    <x v="40"/>
    <x v="2"/>
    <x v="267"/>
    <x v="12"/>
    <x v="8"/>
    <x v="265"/>
    <n v="520"/>
    <n v="461.26"/>
    <n v="520"/>
    <n v="462"/>
    <n v="2597.75"/>
    <n v="498.76799999999992"/>
    <n v="479"/>
  </r>
  <r>
    <x v="268"/>
    <x v="268"/>
    <x v="0"/>
    <x v="3"/>
    <x v="8"/>
    <x v="2"/>
    <x v="268"/>
    <x v="14"/>
    <x v="6"/>
    <x v="266"/>
    <n v="717"/>
    <n v="262.57"/>
    <n v="717"/>
    <n v="263"/>
    <n v="7886.67"/>
    <n v="573.57600000000002"/>
    <n v="480"/>
  </r>
  <r>
    <x v="269"/>
    <x v="269"/>
    <x v="4"/>
    <x v="4"/>
    <x v="28"/>
    <x v="2"/>
    <x v="269"/>
    <x v="10"/>
    <x v="17"/>
    <x v="267"/>
    <n v="421"/>
    <n v="88.8"/>
    <n v="421"/>
    <n v="89"/>
    <n v="1262.73"/>
    <n v="408.28270000000003"/>
    <n v="481"/>
  </r>
  <r>
    <x v="270"/>
    <x v="270"/>
    <x v="2"/>
    <x v="0"/>
    <x v="18"/>
    <x v="2"/>
    <x v="270"/>
    <x v="13"/>
    <x v="2"/>
    <x v="268"/>
    <n v="350"/>
    <n v="437.63"/>
    <n v="351"/>
    <n v="438"/>
    <n v="2450.84"/>
    <n v="290.59960000000001"/>
    <n v="483"/>
  </r>
  <r>
    <x v="271"/>
    <x v="271"/>
    <x v="1"/>
    <x v="2"/>
    <x v="3"/>
    <x v="0"/>
    <x v="271"/>
    <x v="14"/>
    <x v="12"/>
    <x v="269"/>
    <n v="763"/>
    <n v="426.3"/>
    <n v="764"/>
    <n v="427"/>
    <n v="8393.33"/>
    <n v="640.9452"/>
    <n v="484"/>
  </r>
  <r>
    <x v="272"/>
    <x v="272"/>
    <x v="5"/>
    <x v="2"/>
    <x v="17"/>
    <x v="2"/>
    <x v="272"/>
    <x v="6"/>
    <x v="19"/>
    <x v="270"/>
    <n v="19"/>
    <n v="61.44"/>
    <n v="20"/>
    <n v="62"/>
    <n v="116.88"/>
    <n v="19.2852"/>
    <n v="485"/>
  </r>
  <r>
    <x v="273"/>
    <x v="273"/>
    <x v="1"/>
    <x v="0"/>
    <x v="47"/>
    <x v="2"/>
    <x v="273"/>
    <x v="14"/>
    <x v="15"/>
    <x v="271"/>
    <n v="685"/>
    <n v="252.77"/>
    <n v="686"/>
    <n v="253"/>
    <n v="7536.32"/>
    <n v="671.41759999999999"/>
    <n v="489"/>
  </r>
  <r>
    <x v="274"/>
    <x v="274"/>
    <x v="4"/>
    <x v="1"/>
    <x v="43"/>
    <x v="2"/>
    <x v="274"/>
    <x v="8"/>
    <x v="13"/>
    <x v="272"/>
    <n v="122"/>
    <n v="1.51"/>
    <n v="122"/>
    <n v="2"/>
    <n v="1096.02"/>
    <n v="99.859600000000015"/>
    <n v="493"/>
  </r>
  <r>
    <x v="275"/>
    <x v="275"/>
    <x v="5"/>
    <x v="0"/>
    <x v="41"/>
    <x v="2"/>
    <x v="275"/>
    <x v="8"/>
    <x v="8"/>
    <x v="273"/>
    <n v="335"/>
    <n v="87.99"/>
    <n v="335"/>
    <n v="88"/>
    <n v="3014.82"/>
    <n v="321.58080000000001"/>
    <n v="494"/>
  </r>
  <r>
    <x v="276"/>
    <x v="276"/>
    <x v="5"/>
    <x v="3"/>
    <x v="10"/>
    <x v="2"/>
    <x v="276"/>
    <x v="7"/>
    <x v="0"/>
    <x v="274"/>
    <n v="670"/>
    <n v="411.28"/>
    <n v="671"/>
    <n v="412"/>
    <n v="8714.94"/>
    <n v="589.93439999999998"/>
    <n v="498"/>
  </r>
  <r>
    <x v="277"/>
    <x v="277"/>
    <x v="2"/>
    <x v="3"/>
    <x v="42"/>
    <x v="2"/>
    <x v="277"/>
    <x v="6"/>
    <x v="0"/>
    <x v="275"/>
    <n v="627"/>
    <n v="291.49"/>
    <n v="628"/>
    <n v="292"/>
    <n v="3762.06"/>
    <n v="551.76879999999994"/>
    <n v="499"/>
  </r>
  <r>
    <x v="278"/>
    <x v="278"/>
    <x v="5"/>
    <x v="3"/>
    <x v="28"/>
    <x v="2"/>
    <x v="278"/>
    <x v="4"/>
    <x v="14"/>
    <x v="276"/>
    <n v="315"/>
    <n v="257.52999999999997"/>
    <n v="316"/>
    <n v="258"/>
    <n v="4726.8"/>
    <n v="271.00319999999999"/>
    <n v="500"/>
  </r>
  <r>
    <x v="279"/>
    <x v="279"/>
    <x v="3"/>
    <x v="0"/>
    <x v="35"/>
    <x v="2"/>
    <x v="279"/>
    <x v="6"/>
    <x v="2"/>
    <x v="277"/>
    <n v="956"/>
    <n v="299.63"/>
    <n v="957"/>
    <n v="300"/>
    <n v="5737.74"/>
    <n v="793.72069999999997"/>
    <n v="501"/>
  </r>
  <r>
    <x v="280"/>
    <x v="280"/>
    <x v="2"/>
    <x v="2"/>
    <x v="7"/>
    <x v="2"/>
    <x v="280"/>
    <x v="11"/>
    <x v="12"/>
    <x v="278"/>
    <n v="660"/>
    <n v="145.16"/>
    <n v="661"/>
    <n v="146"/>
    <n v="9244.1999999999989"/>
    <n v="554.65199999999993"/>
    <n v="502"/>
  </r>
  <r>
    <x v="281"/>
    <x v="281"/>
    <x v="4"/>
    <x v="5"/>
    <x v="34"/>
    <x v="2"/>
    <x v="281"/>
    <x v="13"/>
    <x v="0"/>
    <x v="279"/>
    <n v="782"/>
    <n v="85.42"/>
    <n v="783"/>
    <n v="86"/>
    <n v="5474.21"/>
    <n v="688.18639999999994"/>
    <n v="503"/>
  </r>
  <r>
    <x v="282"/>
    <x v="282"/>
    <x v="5"/>
    <x v="1"/>
    <x v="30"/>
    <x v="2"/>
    <x v="282"/>
    <x v="2"/>
    <x v="7"/>
    <x v="280"/>
    <n v="369"/>
    <n v="333.18"/>
    <n v="370"/>
    <n v="334"/>
    <n v="3694"/>
    <n v="350.92999999999995"/>
    <n v="505"/>
  </r>
  <r>
    <x v="283"/>
    <x v="283"/>
    <x v="5"/>
    <x v="3"/>
    <x v="14"/>
    <x v="2"/>
    <x v="283"/>
    <x v="4"/>
    <x v="14"/>
    <x v="281"/>
    <n v="984"/>
    <n v="488.91"/>
    <n v="985"/>
    <n v="489"/>
    <n v="14763.300000000001"/>
    <n v="846.42920000000004"/>
    <n v="506"/>
  </r>
  <r>
    <x v="284"/>
    <x v="284"/>
    <x v="2"/>
    <x v="0"/>
    <x v="10"/>
    <x v="2"/>
    <x v="284"/>
    <x v="5"/>
    <x v="10"/>
    <x v="282"/>
    <n v="18"/>
    <n v="156.72999999999999"/>
    <n v="19"/>
    <n v="157"/>
    <n v="73.48"/>
    <n v="16.349299999999999"/>
    <n v="507"/>
  </r>
  <r>
    <x v="285"/>
    <x v="285"/>
    <x v="4"/>
    <x v="0"/>
    <x v="1"/>
    <x v="2"/>
    <x v="285"/>
    <x v="2"/>
    <x v="10"/>
    <x v="283"/>
    <n v="992"/>
    <n v="435.2"/>
    <n v="993"/>
    <n v="436"/>
    <n v="9923.0999999999985"/>
    <n v="883.15589999999997"/>
    <n v="508"/>
  </r>
  <r>
    <x v="286"/>
    <x v="286"/>
    <x v="5"/>
    <x v="1"/>
    <x v="7"/>
    <x v="2"/>
    <x v="286"/>
    <x v="0"/>
    <x v="11"/>
    <x v="284"/>
    <n v="310"/>
    <n v="277.08999999999997"/>
    <n v="311"/>
    <n v="278"/>
    <n v="310.44"/>
    <n v="270.08280000000002"/>
    <n v="510"/>
  </r>
  <r>
    <x v="287"/>
    <x v="287"/>
    <x v="0"/>
    <x v="0"/>
    <x v="28"/>
    <x v="2"/>
    <x v="287"/>
    <x v="0"/>
    <x v="2"/>
    <x v="285"/>
    <n v="163"/>
    <n v="462.99"/>
    <n v="163"/>
    <n v="463"/>
    <n v="162.53"/>
    <n v="134.8999"/>
    <n v="511"/>
  </r>
  <r>
    <x v="288"/>
    <x v="288"/>
    <x v="3"/>
    <x v="3"/>
    <x v="41"/>
    <x v="2"/>
    <x v="288"/>
    <x v="11"/>
    <x v="8"/>
    <x v="286"/>
    <n v="789"/>
    <n v="487.39"/>
    <n v="790"/>
    <n v="488"/>
    <n v="11050.480000000001"/>
    <n v="757.74720000000002"/>
    <n v="512"/>
  </r>
  <r>
    <x v="289"/>
    <x v="289"/>
    <x v="5"/>
    <x v="1"/>
    <x v="9"/>
    <x v="1"/>
    <x v="289"/>
    <x v="11"/>
    <x v="10"/>
    <x v="287"/>
    <n v="188"/>
    <n v="34.24"/>
    <n v="189"/>
    <n v="35"/>
    <n v="2632.14"/>
    <n v="167.3289"/>
    <n v="515"/>
  </r>
  <r>
    <x v="290"/>
    <x v="290"/>
    <x v="4"/>
    <x v="2"/>
    <x v="6"/>
    <x v="2"/>
    <x v="290"/>
    <x v="13"/>
    <x v="6"/>
    <x v="288"/>
    <n v="211"/>
    <n v="391.27"/>
    <n v="212"/>
    <n v="392"/>
    <n v="1477.3500000000001"/>
    <n v="168.84000000000003"/>
    <n v="516"/>
  </r>
  <r>
    <x v="291"/>
    <x v="291"/>
    <x v="3"/>
    <x v="2"/>
    <x v="27"/>
    <x v="2"/>
    <x v="291"/>
    <x v="11"/>
    <x v="12"/>
    <x v="289"/>
    <n v="700"/>
    <n v="414.1"/>
    <n v="700"/>
    <n v="415"/>
    <n v="9796.08"/>
    <n v="587.76480000000004"/>
    <n v="517"/>
  </r>
  <r>
    <x v="292"/>
    <x v="292"/>
    <x v="2"/>
    <x v="1"/>
    <x v="24"/>
    <x v="2"/>
    <x v="292"/>
    <x v="3"/>
    <x v="16"/>
    <x v="290"/>
    <n v="577"/>
    <n v="172.59"/>
    <n v="577"/>
    <n v="173"/>
    <n v="1153.52"/>
    <n v="576.76"/>
    <n v="519"/>
  </r>
  <r>
    <x v="293"/>
    <x v="293"/>
    <x v="5"/>
    <x v="0"/>
    <x v="42"/>
    <x v="3"/>
    <x v="293"/>
    <x v="5"/>
    <x v="18"/>
    <x v="291"/>
    <n v="269"/>
    <n v="135.16"/>
    <n v="270"/>
    <n v="136"/>
    <n v="1077"/>
    <n v="247.71"/>
    <n v="522"/>
  </r>
  <r>
    <x v="294"/>
    <x v="294"/>
    <x v="5"/>
    <x v="3"/>
    <x v="16"/>
    <x v="3"/>
    <x v="294"/>
    <x v="9"/>
    <x v="12"/>
    <x v="292"/>
    <n v="236"/>
    <n v="20.149999999999999"/>
    <n v="237"/>
    <n v="21"/>
    <n v="1890.72"/>
    <n v="198.5256"/>
    <n v="523"/>
  </r>
  <r>
    <x v="295"/>
    <x v="295"/>
    <x v="2"/>
    <x v="1"/>
    <x v="17"/>
    <x v="3"/>
    <x v="295"/>
    <x v="0"/>
    <x v="20"/>
    <x v="293"/>
    <n v="265"/>
    <n v="121.75"/>
    <n v="265"/>
    <n v="122"/>
    <n v="264.77"/>
    <n v="238.29299999999998"/>
    <n v="524"/>
  </r>
  <r>
    <x v="296"/>
    <x v="296"/>
    <x v="3"/>
    <x v="5"/>
    <x v="21"/>
    <x v="2"/>
    <x v="296"/>
    <x v="9"/>
    <x v="13"/>
    <x v="294"/>
    <n v="338"/>
    <n v="427.62"/>
    <n v="338"/>
    <n v="428"/>
    <n v="2700.72"/>
    <n v="276.82380000000001"/>
    <n v="525"/>
  </r>
  <r>
    <x v="297"/>
    <x v="297"/>
    <x v="2"/>
    <x v="0"/>
    <x v="40"/>
    <x v="2"/>
    <x v="297"/>
    <x v="1"/>
    <x v="3"/>
    <x v="295"/>
    <n v="862"/>
    <n v="388.37"/>
    <n v="863"/>
    <n v="389"/>
    <n v="10347.48"/>
    <n v="784.68389999999999"/>
    <n v="526"/>
  </r>
  <r>
    <x v="298"/>
    <x v="298"/>
    <x v="3"/>
    <x v="1"/>
    <x v="7"/>
    <x v="2"/>
    <x v="298"/>
    <x v="13"/>
    <x v="11"/>
    <x v="296"/>
    <n v="732"/>
    <n v="202.49"/>
    <n v="732"/>
    <n v="203"/>
    <n v="5122.95"/>
    <n v="636.70950000000005"/>
    <n v="527"/>
  </r>
  <r>
    <x v="299"/>
    <x v="299"/>
    <x v="2"/>
    <x v="0"/>
    <x v="46"/>
    <x v="2"/>
    <x v="299"/>
    <x v="0"/>
    <x v="4"/>
    <x v="297"/>
    <n v="793"/>
    <n v="214.11"/>
    <n v="793"/>
    <n v="215"/>
    <n v="792.55"/>
    <n v="673.6674999999999"/>
    <n v="529"/>
  </r>
  <r>
    <x v="300"/>
    <x v="300"/>
    <x v="5"/>
    <x v="0"/>
    <x v="10"/>
    <x v="2"/>
    <x v="300"/>
    <x v="3"/>
    <x v="18"/>
    <x v="298"/>
    <n v="187"/>
    <n v="290.58"/>
    <n v="188"/>
    <n v="291"/>
    <n v="374.54"/>
    <n v="172.28840000000002"/>
    <n v="530"/>
  </r>
  <r>
    <x v="301"/>
    <x v="301"/>
    <x v="3"/>
    <x v="5"/>
    <x v="15"/>
    <x v="2"/>
    <x v="301"/>
    <x v="8"/>
    <x v="0"/>
    <x v="299"/>
    <n v="774"/>
    <n v="79.59"/>
    <n v="775"/>
    <n v="80"/>
    <n v="6966.2699999999995"/>
    <n v="681.14639999999997"/>
    <n v="531"/>
  </r>
  <r>
    <x v="302"/>
    <x v="302"/>
    <x v="5"/>
    <x v="2"/>
    <x v="16"/>
    <x v="2"/>
    <x v="302"/>
    <x v="9"/>
    <x v="3"/>
    <x v="300"/>
    <n v="138"/>
    <n v="144.81"/>
    <n v="139"/>
    <n v="145"/>
    <n v="1106.56"/>
    <n v="125.8712"/>
    <n v="534"/>
  </r>
  <r>
    <x v="303"/>
    <x v="303"/>
    <x v="0"/>
    <x v="1"/>
    <x v="7"/>
    <x v="4"/>
    <x v="303"/>
    <x v="1"/>
    <x v="6"/>
    <x v="301"/>
    <n v="228"/>
    <n v="19.170000000000002"/>
    <n v="229"/>
    <n v="20"/>
    <n v="2741.04"/>
    <n v="182.73599999999999"/>
    <n v="535"/>
  </r>
  <r>
    <x v="304"/>
    <x v="304"/>
    <x v="3"/>
    <x v="4"/>
    <x v="28"/>
    <x v="2"/>
    <x v="304"/>
    <x v="12"/>
    <x v="4"/>
    <x v="302"/>
    <n v="448"/>
    <n v="427.91"/>
    <n v="448"/>
    <n v="428"/>
    <n v="2238.15"/>
    <n v="380.4855"/>
    <n v="537"/>
  </r>
  <r>
    <x v="305"/>
    <x v="305"/>
    <x v="1"/>
    <x v="0"/>
    <x v="34"/>
    <x v="2"/>
    <x v="305"/>
    <x v="8"/>
    <x v="12"/>
    <x v="303"/>
    <n v="199"/>
    <n v="320.56"/>
    <n v="200"/>
    <n v="321"/>
    <n v="1795.23"/>
    <n v="167.5548"/>
    <n v="539"/>
  </r>
  <r>
    <x v="306"/>
    <x v="306"/>
    <x v="2"/>
    <x v="4"/>
    <x v="17"/>
    <x v="2"/>
    <x v="306"/>
    <x v="14"/>
    <x v="9"/>
    <x v="304"/>
    <n v="414"/>
    <n v="455.12"/>
    <n v="414"/>
    <n v="456"/>
    <n v="4549.82"/>
    <n v="384.66659999999996"/>
    <n v="541"/>
  </r>
  <r>
    <x v="307"/>
    <x v="307"/>
    <x v="4"/>
    <x v="3"/>
    <x v="25"/>
    <x v="0"/>
    <x v="307"/>
    <x v="13"/>
    <x v="14"/>
    <x v="305"/>
    <n v="98"/>
    <n v="345.93"/>
    <n v="98"/>
    <n v="346"/>
    <n v="685.93"/>
    <n v="84.2714"/>
    <n v="543"/>
  </r>
  <r>
    <x v="308"/>
    <x v="308"/>
    <x v="5"/>
    <x v="4"/>
    <x v="21"/>
    <x v="2"/>
    <x v="308"/>
    <x v="7"/>
    <x v="5"/>
    <x v="306"/>
    <n v="54"/>
    <n v="426.36"/>
    <n v="55"/>
    <n v="427"/>
    <n v="707.46"/>
    <n v="44.080200000000005"/>
    <n v="546"/>
  </r>
  <r>
    <x v="309"/>
    <x v="309"/>
    <x v="3"/>
    <x v="5"/>
    <x v="31"/>
    <x v="2"/>
    <x v="309"/>
    <x v="2"/>
    <x v="17"/>
    <x v="307"/>
    <n v="194"/>
    <n v="145.55000000000001"/>
    <n v="195"/>
    <n v="146"/>
    <n v="1941.3"/>
    <n v="188.30609999999999"/>
    <n v="549"/>
  </r>
  <r>
    <x v="310"/>
    <x v="310"/>
    <x v="1"/>
    <x v="3"/>
    <x v="0"/>
    <x v="2"/>
    <x v="310"/>
    <x v="10"/>
    <x v="3"/>
    <x v="308"/>
    <n v="83"/>
    <n v="79.19"/>
    <n v="84"/>
    <n v="80"/>
    <n v="249.24"/>
    <n v="75.602800000000002"/>
    <n v="551"/>
  </r>
  <r>
    <x v="311"/>
    <x v="311"/>
    <x v="0"/>
    <x v="1"/>
    <x v="13"/>
    <x v="2"/>
    <x v="311"/>
    <x v="8"/>
    <x v="11"/>
    <x v="309"/>
    <n v="774"/>
    <n v="354.97"/>
    <n v="774"/>
    <n v="355"/>
    <n v="6964.0199999999995"/>
    <n v="673.18859999999995"/>
    <n v="552"/>
  </r>
  <r>
    <x v="312"/>
    <x v="312"/>
    <x v="3"/>
    <x v="1"/>
    <x v="19"/>
    <x v="2"/>
    <x v="312"/>
    <x v="10"/>
    <x v="15"/>
    <x v="310"/>
    <n v="740"/>
    <n v="94.58"/>
    <n v="741"/>
    <n v="95"/>
    <n v="2221.17"/>
    <n v="725.58219999999994"/>
    <n v="553"/>
  </r>
  <r>
    <x v="313"/>
    <x v="313"/>
    <x v="0"/>
    <x v="2"/>
    <x v="32"/>
    <x v="2"/>
    <x v="313"/>
    <x v="8"/>
    <x v="9"/>
    <x v="311"/>
    <n v="187"/>
    <n v="495.34"/>
    <n v="188"/>
    <n v="496"/>
    <n v="1685.97"/>
    <n v="174.21690000000001"/>
    <n v="556"/>
  </r>
  <r>
    <x v="314"/>
    <x v="314"/>
    <x v="3"/>
    <x v="4"/>
    <x v="11"/>
    <x v="3"/>
    <x v="314"/>
    <x v="11"/>
    <x v="1"/>
    <x v="312"/>
    <n v="952"/>
    <n v="496.04"/>
    <n v="953"/>
    <n v="497"/>
    <n v="13333.74"/>
    <n v="895.26539999999989"/>
    <n v="557"/>
  </r>
  <r>
    <x v="315"/>
    <x v="315"/>
    <x v="1"/>
    <x v="1"/>
    <x v="7"/>
    <x v="2"/>
    <x v="315"/>
    <x v="13"/>
    <x v="5"/>
    <x v="313"/>
    <n v="322"/>
    <n v="218.57"/>
    <n v="323"/>
    <n v="219"/>
    <n v="2254.42"/>
    <n v="260.86860000000001"/>
    <n v="559"/>
  </r>
  <r>
    <x v="316"/>
    <x v="316"/>
    <x v="4"/>
    <x v="2"/>
    <x v="37"/>
    <x v="2"/>
    <x v="316"/>
    <x v="0"/>
    <x v="17"/>
    <x v="314"/>
    <n v="244"/>
    <n v="78.11"/>
    <n v="245"/>
    <n v="79"/>
    <n v="244.35"/>
    <n v="237.01949999999999"/>
    <n v="561"/>
  </r>
  <r>
    <x v="317"/>
    <x v="317"/>
    <x v="3"/>
    <x v="2"/>
    <x v="25"/>
    <x v="2"/>
    <x v="317"/>
    <x v="3"/>
    <x v="12"/>
    <x v="315"/>
    <n v="339"/>
    <n v="387.61"/>
    <n v="339"/>
    <n v="388"/>
    <n v="677.94"/>
    <n v="284.73480000000001"/>
    <n v="562"/>
  </r>
  <r>
    <x v="318"/>
    <x v="318"/>
    <x v="2"/>
    <x v="2"/>
    <x v="26"/>
    <x v="2"/>
    <x v="318"/>
    <x v="7"/>
    <x v="7"/>
    <x v="316"/>
    <n v="119"/>
    <n v="399.48"/>
    <n v="119"/>
    <n v="400"/>
    <n v="1543.49"/>
    <n v="112.79349999999999"/>
    <n v="563"/>
  </r>
  <r>
    <x v="319"/>
    <x v="319"/>
    <x v="5"/>
    <x v="5"/>
    <x v="5"/>
    <x v="2"/>
    <x v="319"/>
    <x v="10"/>
    <x v="18"/>
    <x v="317"/>
    <n v="960"/>
    <n v="195.93"/>
    <n v="961"/>
    <n v="196"/>
    <n v="2881.08"/>
    <n v="883.53120000000001"/>
    <n v="572"/>
  </r>
  <r>
    <x v="320"/>
    <x v="320"/>
    <x v="3"/>
    <x v="0"/>
    <x v="35"/>
    <x v="2"/>
    <x v="320"/>
    <x v="7"/>
    <x v="6"/>
    <x v="318"/>
    <n v="412"/>
    <n v="221.76"/>
    <n v="412"/>
    <n v="222"/>
    <n v="5351.19"/>
    <n v="329.30400000000003"/>
    <n v="573"/>
  </r>
  <r>
    <x v="321"/>
    <x v="321"/>
    <x v="3"/>
    <x v="5"/>
    <x v="35"/>
    <x v="4"/>
    <x v="321"/>
    <x v="13"/>
    <x v="18"/>
    <x v="319"/>
    <n v="583"/>
    <n v="157.86000000000001"/>
    <n v="583"/>
    <n v="158"/>
    <n v="4079.8100000000004"/>
    <n v="536.20360000000005"/>
    <n v="575"/>
  </r>
  <r>
    <x v="322"/>
    <x v="322"/>
    <x v="3"/>
    <x v="0"/>
    <x v="8"/>
    <x v="2"/>
    <x v="322"/>
    <x v="9"/>
    <x v="6"/>
    <x v="320"/>
    <n v="466"/>
    <n v="479.97"/>
    <n v="466"/>
    <n v="480"/>
    <n v="3727.04"/>
    <n v="372.70400000000001"/>
    <n v="576"/>
  </r>
  <r>
    <x v="323"/>
    <x v="323"/>
    <x v="0"/>
    <x v="5"/>
    <x v="1"/>
    <x v="2"/>
    <x v="323"/>
    <x v="9"/>
    <x v="5"/>
    <x v="321"/>
    <n v="579"/>
    <n v="244.85"/>
    <n v="580"/>
    <n v="245"/>
    <n v="4633.28"/>
    <n v="469.11959999999999"/>
    <n v="577"/>
  </r>
  <r>
    <x v="324"/>
    <x v="324"/>
    <x v="0"/>
    <x v="5"/>
    <x v="46"/>
    <x v="2"/>
    <x v="324"/>
    <x v="3"/>
    <x v="10"/>
    <x v="322"/>
    <n v="635"/>
    <n v="177.34"/>
    <n v="636"/>
    <n v="178"/>
    <n v="1270.18"/>
    <n v="565.23009999999999"/>
    <n v="579"/>
  </r>
  <r>
    <x v="325"/>
    <x v="325"/>
    <x v="1"/>
    <x v="0"/>
    <x v="35"/>
    <x v="2"/>
    <x v="325"/>
    <x v="4"/>
    <x v="6"/>
    <x v="323"/>
    <n v="618"/>
    <n v="360.23"/>
    <n v="618"/>
    <n v="361"/>
    <n v="9270"/>
    <n v="494.40000000000003"/>
    <n v="582"/>
  </r>
  <r>
    <x v="326"/>
    <x v="326"/>
    <x v="5"/>
    <x v="1"/>
    <x v="4"/>
    <x v="3"/>
    <x v="326"/>
    <x v="14"/>
    <x v="15"/>
    <x v="324"/>
    <n v="496"/>
    <n v="156.06"/>
    <n v="496"/>
    <n v="157"/>
    <n v="5453.36"/>
    <n v="485.84479999999996"/>
    <n v="584"/>
  </r>
  <r>
    <x v="327"/>
    <x v="327"/>
    <x v="1"/>
    <x v="3"/>
    <x v="0"/>
    <x v="2"/>
    <x v="327"/>
    <x v="13"/>
    <x v="3"/>
    <x v="325"/>
    <n v="86"/>
    <n v="227.48"/>
    <n v="87"/>
    <n v="228"/>
    <n v="603.67999999999995"/>
    <n v="78.478399999999993"/>
    <n v="585"/>
  </r>
  <r>
    <x v="328"/>
    <x v="328"/>
    <x v="0"/>
    <x v="3"/>
    <x v="15"/>
    <x v="0"/>
    <x v="328"/>
    <x v="0"/>
    <x v="18"/>
    <x v="326"/>
    <n v="974"/>
    <n v="174.45"/>
    <n v="975"/>
    <n v="175"/>
    <n v="974.35"/>
    <n v="896.40200000000004"/>
    <n v="588"/>
  </r>
  <r>
    <x v="329"/>
    <x v="329"/>
    <x v="3"/>
    <x v="5"/>
    <x v="47"/>
    <x v="3"/>
    <x v="329"/>
    <x v="6"/>
    <x v="10"/>
    <x v="327"/>
    <n v="936"/>
    <n v="260.91000000000003"/>
    <n v="936"/>
    <n v="261"/>
    <n v="5613.78"/>
    <n v="832.71069999999997"/>
    <n v="591"/>
  </r>
  <r>
    <x v="330"/>
    <x v="330"/>
    <x v="0"/>
    <x v="1"/>
    <x v="30"/>
    <x v="2"/>
    <x v="330"/>
    <x v="13"/>
    <x v="4"/>
    <x v="276"/>
    <n v="512"/>
    <n v="257.52999999999997"/>
    <n v="513"/>
    <n v="258"/>
    <n v="3585.54"/>
    <n v="435.387"/>
    <n v="592"/>
  </r>
  <r>
    <x v="331"/>
    <x v="331"/>
    <x v="2"/>
    <x v="0"/>
    <x v="12"/>
    <x v="2"/>
    <x v="331"/>
    <x v="2"/>
    <x v="16"/>
    <x v="328"/>
    <n v="597"/>
    <n v="186.78"/>
    <n v="598"/>
    <n v="187"/>
    <n v="5973.7"/>
    <n v="597.37"/>
    <n v="593"/>
  </r>
  <r>
    <x v="332"/>
    <x v="332"/>
    <x v="1"/>
    <x v="4"/>
    <x v="5"/>
    <x v="2"/>
    <x v="332"/>
    <x v="4"/>
    <x v="14"/>
    <x v="329"/>
    <n v="583"/>
    <n v="132.97"/>
    <n v="584"/>
    <n v="133"/>
    <n v="8748.3000000000011"/>
    <n v="501.56920000000002"/>
    <n v="598"/>
  </r>
  <r>
    <x v="333"/>
    <x v="333"/>
    <x v="2"/>
    <x v="3"/>
    <x v="44"/>
    <x v="3"/>
    <x v="333"/>
    <x v="12"/>
    <x v="10"/>
    <x v="330"/>
    <n v="846"/>
    <n v="105.74"/>
    <n v="846"/>
    <n v="106"/>
    <n v="4227.7999999999993"/>
    <n v="752.54840000000002"/>
    <n v="599"/>
  </r>
  <r>
    <x v="334"/>
    <x v="334"/>
    <x v="3"/>
    <x v="3"/>
    <x v="41"/>
    <x v="2"/>
    <x v="334"/>
    <x v="10"/>
    <x v="11"/>
    <x v="331"/>
    <n v="613"/>
    <n v="142.93"/>
    <n v="613"/>
    <n v="143"/>
    <n v="1838.6399999999999"/>
    <n v="533.2056"/>
    <n v="601"/>
  </r>
  <r>
    <x v="335"/>
    <x v="335"/>
    <x v="3"/>
    <x v="2"/>
    <x v="0"/>
    <x v="2"/>
    <x v="335"/>
    <x v="11"/>
    <x v="0"/>
    <x v="332"/>
    <n v="122"/>
    <n v="216.38"/>
    <n v="123"/>
    <n v="217"/>
    <n v="1714.1599999999999"/>
    <n v="107.74719999999999"/>
    <n v="602"/>
  </r>
  <r>
    <x v="336"/>
    <x v="336"/>
    <x v="0"/>
    <x v="1"/>
    <x v="37"/>
    <x v="2"/>
    <x v="336"/>
    <x v="1"/>
    <x v="13"/>
    <x v="333"/>
    <n v="838"/>
    <n v="5.0199999999999996"/>
    <n v="839"/>
    <n v="6"/>
    <n v="10057.08"/>
    <n v="687.23380000000009"/>
    <n v="604"/>
  </r>
  <r>
    <x v="337"/>
    <x v="337"/>
    <x v="3"/>
    <x v="4"/>
    <x v="15"/>
    <x v="2"/>
    <x v="337"/>
    <x v="13"/>
    <x v="12"/>
    <x v="334"/>
    <n v="113"/>
    <n v="175.07"/>
    <n v="113"/>
    <n v="176"/>
    <n v="787.57"/>
    <n v="94.508399999999995"/>
    <n v="605"/>
  </r>
  <r>
    <x v="338"/>
    <x v="338"/>
    <x v="1"/>
    <x v="0"/>
    <x v="30"/>
    <x v="0"/>
    <x v="338"/>
    <x v="11"/>
    <x v="11"/>
    <x v="335"/>
    <n v="681"/>
    <n v="341.26"/>
    <n v="681"/>
    <n v="342"/>
    <n v="9528.82"/>
    <n v="592.1481"/>
    <n v="607"/>
  </r>
  <r>
    <x v="339"/>
    <x v="339"/>
    <x v="5"/>
    <x v="2"/>
    <x v="5"/>
    <x v="2"/>
    <x v="339"/>
    <x v="10"/>
    <x v="7"/>
    <x v="336"/>
    <n v="988"/>
    <n v="126.25"/>
    <n v="989"/>
    <n v="127"/>
    <n v="2964.48"/>
    <n v="938.75199999999995"/>
    <n v="609"/>
  </r>
  <r>
    <x v="340"/>
    <x v="340"/>
    <x v="5"/>
    <x v="1"/>
    <x v="15"/>
    <x v="2"/>
    <x v="340"/>
    <x v="5"/>
    <x v="11"/>
    <x v="337"/>
    <n v="792"/>
    <n v="338.21"/>
    <n v="792"/>
    <n v="339"/>
    <n v="3166.96"/>
    <n v="688.81380000000001"/>
    <n v="611"/>
  </r>
  <r>
    <x v="341"/>
    <x v="341"/>
    <x v="5"/>
    <x v="3"/>
    <x v="13"/>
    <x v="2"/>
    <x v="341"/>
    <x v="8"/>
    <x v="6"/>
    <x v="338"/>
    <n v="653"/>
    <n v="206.24"/>
    <n v="654"/>
    <n v="207"/>
    <n v="5877.63"/>
    <n v="522.45600000000002"/>
    <n v="613"/>
  </r>
  <r>
    <x v="342"/>
    <x v="342"/>
    <x v="0"/>
    <x v="1"/>
    <x v="36"/>
    <x v="4"/>
    <x v="342"/>
    <x v="5"/>
    <x v="9"/>
    <x v="339"/>
    <n v="367"/>
    <n v="246.38"/>
    <n v="367"/>
    <n v="247"/>
    <n v="1467.64"/>
    <n v="341.22629999999998"/>
    <n v="614"/>
  </r>
  <r>
    <x v="343"/>
    <x v="343"/>
    <x v="2"/>
    <x v="0"/>
    <x v="33"/>
    <x v="2"/>
    <x v="343"/>
    <x v="6"/>
    <x v="4"/>
    <x v="340"/>
    <n v="265"/>
    <n v="412.81"/>
    <n v="265"/>
    <n v="413"/>
    <n v="1588.8000000000002"/>
    <n v="225.08"/>
    <n v="616"/>
  </r>
  <r>
    <x v="344"/>
    <x v="344"/>
    <x v="5"/>
    <x v="2"/>
    <x v="9"/>
    <x v="2"/>
    <x v="344"/>
    <x v="7"/>
    <x v="17"/>
    <x v="341"/>
    <n v="269"/>
    <n v="281.10000000000002"/>
    <n v="270"/>
    <n v="282"/>
    <n v="3501.55"/>
    <n v="261.26949999999999"/>
    <n v="617"/>
  </r>
  <r>
    <x v="345"/>
    <x v="345"/>
    <x v="4"/>
    <x v="0"/>
    <x v="21"/>
    <x v="0"/>
    <x v="345"/>
    <x v="0"/>
    <x v="13"/>
    <x v="342"/>
    <n v="480"/>
    <n v="8.4499999999999993"/>
    <n v="480"/>
    <n v="9"/>
    <n v="479.96"/>
    <n v="393.56720000000001"/>
    <n v="618"/>
  </r>
  <r>
    <x v="346"/>
    <x v="346"/>
    <x v="3"/>
    <x v="0"/>
    <x v="46"/>
    <x v="3"/>
    <x v="346"/>
    <x v="12"/>
    <x v="11"/>
    <x v="343"/>
    <n v="801"/>
    <n v="148.29"/>
    <n v="801"/>
    <n v="149"/>
    <n v="4003.55"/>
    <n v="696.61770000000001"/>
    <n v="620"/>
  </r>
  <r>
    <x v="347"/>
    <x v="347"/>
    <x v="4"/>
    <x v="3"/>
    <x v="48"/>
    <x v="2"/>
    <x v="347"/>
    <x v="2"/>
    <x v="17"/>
    <x v="344"/>
    <n v="441"/>
    <n v="296.95"/>
    <n v="442"/>
    <n v="297"/>
    <n v="4412.3999999999996"/>
    <n v="428.00279999999998"/>
    <n v="621"/>
  </r>
  <r>
    <x v="348"/>
    <x v="348"/>
    <x v="4"/>
    <x v="5"/>
    <x v="41"/>
    <x v="2"/>
    <x v="348"/>
    <x v="5"/>
    <x v="16"/>
    <x v="345"/>
    <n v="853"/>
    <n v="113.53"/>
    <n v="854"/>
    <n v="114"/>
    <n v="3413.36"/>
    <n v="853.34"/>
    <n v="622"/>
  </r>
  <r>
    <x v="349"/>
    <x v="349"/>
    <x v="2"/>
    <x v="3"/>
    <x v="5"/>
    <x v="3"/>
    <x v="349"/>
    <x v="10"/>
    <x v="4"/>
    <x v="346"/>
    <n v="263"/>
    <n v="371.01"/>
    <n v="264"/>
    <n v="372"/>
    <n v="789.66000000000008"/>
    <n v="223.73700000000002"/>
    <n v="623"/>
  </r>
  <r>
    <x v="350"/>
    <x v="350"/>
    <x v="4"/>
    <x v="1"/>
    <x v="29"/>
    <x v="2"/>
    <x v="350"/>
    <x v="0"/>
    <x v="8"/>
    <x v="347"/>
    <n v="695"/>
    <n v="131.94999999999999"/>
    <n v="695"/>
    <n v="132"/>
    <n v="694.91"/>
    <n v="667.11359999999991"/>
    <n v="626"/>
  </r>
  <r>
    <x v="351"/>
    <x v="351"/>
    <x v="1"/>
    <x v="1"/>
    <x v="19"/>
    <x v="2"/>
    <x v="351"/>
    <x v="5"/>
    <x v="16"/>
    <x v="348"/>
    <n v="615"/>
    <n v="159.65"/>
    <n v="616"/>
    <n v="160"/>
    <n v="2461.7600000000002"/>
    <n v="615.44000000000005"/>
    <n v="628"/>
  </r>
  <r>
    <x v="352"/>
    <x v="352"/>
    <x v="0"/>
    <x v="5"/>
    <x v="34"/>
    <x v="2"/>
    <x v="352"/>
    <x v="8"/>
    <x v="12"/>
    <x v="349"/>
    <n v="779"/>
    <n v="18.11"/>
    <n v="780"/>
    <n v="19"/>
    <n v="7013.7"/>
    <n v="654.61199999999997"/>
    <n v="629"/>
  </r>
  <r>
    <x v="353"/>
    <x v="353"/>
    <x v="4"/>
    <x v="2"/>
    <x v="10"/>
    <x v="2"/>
    <x v="353"/>
    <x v="14"/>
    <x v="9"/>
    <x v="350"/>
    <n v="632"/>
    <n v="395.62"/>
    <n v="632"/>
    <n v="396"/>
    <n v="6947.93"/>
    <n v="587.41589999999997"/>
    <n v="630"/>
  </r>
  <r>
    <x v="354"/>
    <x v="354"/>
    <x v="2"/>
    <x v="5"/>
    <x v="23"/>
    <x v="2"/>
    <x v="354"/>
    <x v="12"/>
    <x v="6"/>
    <x v="351"/>
    <n v="581"/>
    <n v="159.05000000000001"/>
    <n v="582"/>
    <n v="160"/>
    <n v="2905.75"/>
    <n v="464.92"/>
    <n v="633"/>
  </r>
  <r>
    <x v="355"/>
    <x v="355"/>
    <x v="0"/>
    <x v="3"/>
    <x v="15"/>
    <x v="2"/>
    <x v="355"/>
    <x v="9"/>
    <x v="0"/>
    <x v="352"/>
    <n v="638"/>
    <n v="383.06"/>
    <n v="638"/>
    <n v="384"/>
    <n v="5102.24"/>
    <n v="561.24639999999999"/>
    <n v="634"/>
  </r>
  <r>
    <x v="356"/>
    <x v="356"/>
    <x v="2"/>
    <x v="0"/>
    <x v="43"/>
    <x v="2"/>
    <x v="356"/>
    <x v="12"/>
    <x v="13"/>
    <x v="353"/>
    <n v="644"/>
    <n v="189.39"/>
    <n v="645"/>
    <n v="190"/>
    <n v="3221.75"/>
    <n v="528.36700000000008"/>
    <n v="635"/>
  </r>
  <r>
    <x v="357"/>
    <x v="357"/>
    <x v="2"/>
    <x v="3"/>
    <x v="22"/>
    <x v="2"/>
    <x v="357"/>
    <x v="13"/>
    <x v="11"/>
    <x v="354"/>
    <n v="564"/>
    <n v="308.01"/>
    <n v="564"/>
    <n v="309"/>
    <n v="3945.7599999999998"/>
    <n v="490.40159999999997"/>
    <n v="636"/>
  </r>
  <r>
    <x v="358"/>
    <x v="358"/>
    <x v="2"/>
    <x v="4"/>
    <x v="23"/>
    <x v="0"/>
    <x v="358"/>
    <x v="0"/>
    <x v="11"/>
    <x v="355"/>
    <n v="716"/>
    <n v="434.86"/>
    <n v="717"/>
    <n v="435"/>
    <n v="716.28"/>
    <n v="623.16359999999997"/>
    <n v="639"/>
  </r>
  <r>
    <x v="359"/>
    <x v="359"/>
    <x v="2"/>
    <x v="1"/>
    <x v="43"/>
    <x v="2"/>
    <x v="359"/>
    <x v="8"/>
    <x v="8"/>
    <x v="356"/>
    <n v="214"/>
    <n v="443.28"/>
    <n v="214"/>
    <n v="444"/>
    <n v="1924.3799999999999"/>
    <n v="205.26719999999997"/>
    <n v="640"/>
  </r>
  <r>
    <x v="360"/>
    <x v="360"/>
    <x v="4"/>
    <x v="4"/>
    <x v="35"/>
    <x v="2"/>
    <x v="360"/>
    <x v="1"/>
    <x v="12"/>
    <x v="357"/>
    <n v="493"/>
    <n v="72.760000000000005"/>
    <n v="494"/>
    <n v="73"/>
    <n v="5919"/>
    <n v="414.33"/>
    <n v="641"/>
  </r>
  <r>
    <x v="361"/>
    <x v="361"/>
    <x v="3"/>
    <x v="2"/>
    <x v="31"/>
    <x v="1"/>
    <x v="361"/>
    <x v="14"/>
    <x v="11"/>
    <x v="358"/>
    <n v="539"/>
    <n v="427.75"/>
    <n v="540"/>
    <n v="428"/>
    <n v="5934.2800000000007"/>
    <n v="469.3476"/>
    <n v="643"/>
  </r>
  <r>
    <x v="362"/>
    <x v="362"/>
    <x v="1"/>
    <x v="3"/>
    <x v="39"/>
    <x v="1"/>
    <x v="362"/>
    <x v="11"/>
    <x v="12"/>
    <x v="359"/>
    <n v="965"/>
    <n v="103.51"/>
    <n v="965"/>
    <n v="104"/>
    <n v="13509.16"/>
    <n v="810.54960000000005"/>
    <n v="646"/>
  </r>
  <r>
    <x v="363"/>
    <x v="363"/>
    <x v="0"/>
    <x v="2"/>
    <x v="47"/>
    <x v="2"/>
    <x v="363"/>
    <x v="5"/>
    <x v="11"/>
    <x v="360"/>
    <n v="348"/>
    <n v="122.88"/>
    <n v="349"/>
    <n v="123"/>
    <n v="1393.4"/>
    <n v="303.06450000000001"/>
    <n v="648"/>
  </r>
  <r>
    <x v="364"/>
    <x v="364"/>
    <x v="0"/>
    <x v="1"/>
    <x v="23"/>
    <x v="2"/>
    <x v="364"/>
    <x v="9"/>
    <x v="7"/>
    <x v="361"/>
    <n v="306"/>
    <n v="483.21"/>
    <n v="306"/>
    <n v="484"/>
    <n v="2447.84"/>
    <n v="290.68099999999998"/>
    <n v="650"/>
  </r>
  <r>
    <x v="365"/>
    <x v="365"/>
    <x v="3"/>
    <x v="3"/>
    <x v="17"/>
    <x v="4"/>
    <x v="365"/>
    <x v="8"/>
    <x v="12"/>
    <x v="362"/>
    <n v="783"/>
    <n v="103.06"/>
    <n v="783"/>
    <n v="104"/>
    <n v="7045.56"/>
    <n v="657.5856"/>
    <n v="654"/>
  </r>
  <r>
    <x v="366"/>
    <x v="366"/>
    <x v="4"/>
    <x v="4"/>
    <x v="19"/>
    <x v="2"/>
    <x v="366"/>
    <x v="7"/>
    <x v="11"/>
    <x v="363"/>
    <n v="891"/>
    <n v="494.84"/>
    <n v="891"/>
    <n v="495"/>
    <n v="11581.57"/>
    <n v="775.07429999999999"/>
    <n v="656"/>
  </r>
  <r>
    <x v="367"/>
    <x v="367"/>
    <x v="4"/>
    <x v="1"/>
    <x v="33"/>
    <x v="2"/>
    <x v="367"/>
    <x v="2"/>
    <x v="14"/>
    <x v="364"/>
    <n v="566"/>
    <n v="407.45"/>
    <n v="566"/>
    <n v="408"/>
    <n v="5655.2"/>
    <n v="486.34719999999999"/>
    <n v="658"/>
  </r>
  <r>
    <x v="368"/>
    <x v="368"/>
    <x v="2"/>
    <x v="2"/>
    <x v="34"/>
    <x v="2"/>
    <x v="368"/>
    <x v="10"/>
    <x v="13"/>
    <x v="365"/>
    <n v="814"/>
    <n v="322.75"/>
    <n v="815"/>
    <n v="323"/>
    <n v="2442.21"/>
    <n v="667.53740000000005"/>
    <n v="660"/>
  </r>
  <r>
    <x v="369"/>
    <x v="369"/>
    <x v="5"/>
    <x v="2"/>
    <x v="44"/>
    <x v="2"/>
    <x v="369"/>
    <x v="5"/>
    <x v="12"/>
    <x v="366"/>
    <n v="181"/>
    <n v="208.67"/>
    <n v="182"/>
    <n v="209"/>
    <n v="725.2"/>
    <n v="152.292"/>
    <n v="661"/>
  </r>
  <r>
    <x v="370"/>
    <x v="370"/>
    <x v="5"/>
    <x v="5"/>
    <x v="6"/>
    <x v="2"/>
    <x v="370"/>
    <x v="2"/>
    <x v="0"/>
    <x v="367"/>
    <n v="728"/>
    <n v="481.53"/>
    <n v="729"/>
    <n v="482"/>
    <n v="7282.2000000000007"/>
    <n v="640.83360000000005"/>
    <n v="663"/>
  </r>
  <r>
    <x v="371"/>
    <x v="371"/>
    <x v="4"/>
    <x v="3"/>
    <x v="2"/>
    <x v="2"/>
    <x v="371"/>
    <x v="12"/>
    <x v="11"/>
    <x v="368"/>
    <n v="417"/>
    <n v="204.63"/>
    <n v="417"/>
    <n v="205"/>
    <n v="2083.85"/>
    <n v="362.5899"/>
    <n v="664"/>
  </r>
  <r>
    <x v="372"/>
    <x v="372"/>
    <x v="5"/>
    <x v="1"/>
    <x v="48"/>
    <x v="2"/>
    <x v="372"/>
    <x v="8"/>
    <x v="1"/>
    <x v="369"/>
    <n v="373"/>
    <n v="267.33999999999997"/>
    <n v="373"/>
    <n v="268"/>
    <n v="3356.1"/>
    <n v="350.52599999999995"/>
    <n v="667"/>
  </r>
  <r>
    <x v="373"/>
    <x v="373"/>
    <x v="4"/>
    <x v="3"/>
    <x v="46"/>
    <x v="2"/>
    <x v="373"/>
    <x v="10"/>
    <x v="12"/>
    <x v="370"/>
    <n v="280"/>
    <n v="250.94"/>
    <n v="281"/>
    <n v="251"/>
    <n v="840.83999999999992"/>
    <n v="235.43519999999998"/>
    <n v="668"/>
  </r>
  <r>
    <x v="374"/>
    <x v="374"/>
    <x v="2"/>
    <x v="4"/>
    <x v="45"/>
    <x v="3"/>
    <x v="374"/>
    <x v="10"/>
    <x v="13"/>
    <x v="371"/>
    <n v="220"/>
    <n v="138.36000000000001"/>
    <n v="221"/>
    <n v="139"/>
    <n v="660.87"/>
    <n v="180.6378"/>
    <n v="669"/>
  </r>
  <r>
    <x v="375"/>
    <x v="375"/>
    <x v="2"/>
    <x v="0"/>
    <x v="11"/>
    <x v="2"/>
    <x v="375"/>
    <x v="8"/>
    <x v="17"/>
    <x v="372"/>
    <n v="898"/>
    <n v="286.62"/>
    <n v="898"/>
    <n v="287"/>
    <n v="8079.75"/>
    <n v="870.8175"/>
    <n v="671"/>
  </r>
  <r>
    <x v="376"/>
    <x v="376"/>
    <x v="4"/>
    <x v="2"/>
    <x v="34"/>
    <x v="2"/>
    <x v="376"/>
    <x v="1"/>
    <x v="15"/>
    <x v="373"/>
    <n v="484"/>
    <n v="238.83"/>
    <n v="485"/>
    <n v="239"/>
    <n v="5808.36"/>
    <n v="474.34939999999995"/>
    <n v="673"/>
  </r>
  <r>
    <x v="377"/>
    <x v="377"/>
    <x v="3"/>
    <x v="4"/>
    <x v="7"/>
    <x v="4"/>
    <x v="377"/>
    <x v="9"/>
    <x v="3"/>
    <x v="374"/>
    <n v="919"/>
    <n v="139.5"/>
    <n v="919"/>
    <n v="140"/>
    <n v="7351.36"/>
    <n v="836.21720000000005"/>
    <n v="677"/>
  </r>
  <r>
    <x v="378"/>
    <x v="378"/>
    <x v="0"/>
    <x v="2"/>
    <x v="16"/>
    <x v="1"/>
    <x v="378"/>
    <x v="13"/>
    <x v="20"/>
    <x v="375"/>
    <n v="961"/>
    <n v="450.4"/>
    <n v="962"/>
    <n v="451"/>
    <n v="6728.82"/>
    <n v="865.13400000000001"/>
    <n v="679"/>
  </r>
  <r>
    <x v="379"/>
    <x v="379"/>
    <x v="4"/>
    <x v="4"/>
    <x v="20"/>
    <x v="2"/>
    <x v="379"/>
    <x v="4"/>
    <x v="1"/>
    <x v="376"/>
    <n v="340"/>
    <n v="218.47"/>
    <n v="341"/>
    <n v="219"/>
    <n v="5102.4000000000005"/>
    <n v="319.75040000000001"/>
    <n v="681"/>
  </r>
  <r>
    <x v="380"/>
    <x v="380"/>
    <x v="3"/>
    <x v="5"/>
    <x v="2"/>
    <x v="2"/>
    <x v="380"/>
    <x v="10"/>
    <x v="6"/>
    <x v="377"/>
    <n v="47"/>
    <n v="74.989999999999995"/>
    <n v="48"/>
    <n v="75"/>
    <n v="141.32999999999998"/>
    <n v="37.688000000000002"/>
    <n v="683"/>
  </r>
  <r>
    <x v="381"/>
    <x v="381"/>
    <x v="0"/>
    <x v="1"/>
    <x v="25"/>
    <x v="0"/>
    <x v="381"/>
    <x v="8"/>
    <x v="14"/>
    <x v="378"/>
    <n v="1"/>
    <n v="284.8"/>
    <n v="2"/>
    <n v="285"/>
    <n v="9.7200000000000006"/>
    <n v="0.92880000000000007"/>
    <n v="685"/>
  </r>
  <r>
    <x v="382"/>
    <x v="382"/>
    <x v="3"/>
    <x v="4"/>
    <x v="34"/>
    <x v="2"/>
    <x v="382"/>
    <x v="10"/>
    <x v="5"/>
    <x v="379"/>
    <n v="909"/>
    <n v="427.3"/>
    <n v="909"/>
    <n v="428"/>
    <n v="2726.3999999999996"/>
    <n v="736.12800000000004"/>
    <n v="687"/>
  </r>
  <r>
    <x v="383"/>
    <x v="383"/>
    <x v="2"/>
    <x v="3"/>
    <x v="36"/>
    <x v="0"/>
    <x v="383"/>
    <x v="6"/>
    <x v="17"/>
    <x v="380"/>
    <n v="219"/>
    <n v="361.11"/>
    <n v="220"/>
    <n v="362"/>
    <n v="1315.74"/>
    <n v="212.71129999999999"/>
    <n v="691"/>
  </r>
  <r>
    <x v="384"/>
    <x v="384"/>
    <x v="3"/>
    <x v="4"/>
    <x v="48"/>
    <x v="2"/>
    <x v="384"/>
    <x v="1"/>
    <x v="11"/>
    <x v="381"/>
    <n v="159"/>
    <n v="458.25"/>
    <n v="160"/>
    <n v="459"/>
    <n v="1912.1999999999998"/>
    <n v="138.6345"/>
    <n v="692"/>
  </r>
  <r>
    <x v="385"/>
    <x v="385"/>
    <x v="5"/>
    <x v="0"/>
    <x v="26"/>
    <x v="2"/>
    <x v="385"/>
    <x v="8"/>
    <x v="9"/>
    <x v="382"/>
    <n v="665"/>
    <n v="111.46"/>
    <n v="665"/>
    <n v="112"/>
    <n v="5983.2899999999991"/>
    <n v="618.27329999999995"/>
    <n v="695"/>
  </r>
  <r>
    <x v="386"/>
    <x v="386"/>
    <x v="5"/>
    <x v="1"/>
    <x v="28"/>
    <x v="2"/>
    <x v="386"/>
    <x v="7"/>
    <x v="10"/>
    <x v="383"/>
    <n v="934"/>
    <n v="404.71"/>
    <n v="934"/>
    <n v="405"/>
    <n v="12138.1"/>
    <n v="830.99300000000005"/>
    <n v="698"/>
  </r>
  <r>
    <x v="387"/>
    <x v="387"/>
    <x v="1"/>
    <x v="4"/>
    <x v="48"/>
    <x v="1"/>
    <x v="387"/>
    <x v="3"/>
    <x v="2"/>
    <x v="384"/>
    <n v="404"/>
    <n v="237.76"/>
    <n v="405"/>
    <n v="238"/>
    <n v="808.18"/>
    <n v="335.39469999999994"/>
    <n v="699"/>
  </r>
  <r>
    <x v="388"/>
    <x v="388"/>
    <x v="0"/>
    <x v="4"/>
    <x v="7"/>
    <x v="2"/>
    <x v="388"/>
    <x v="2"/>
    <x v="14"/>
    <x v="385"/>
    <n v="415"/>
    <n v="215.72"/>
    <n v="416"/>
    <n v="216"/>
    <n v="4152.7999999999993"/>
    <n v="357.14079999999996"/>
    <n v="702"/>
  </r>
  <r>
    <x v="389"/>
    <x v="389"/>
    <x v="4"/>
    <x v="4"/>
    <x v="12"/>
    <x v="2"/>
    <x v="389"/>
    <x v="11"/>
    <x v="15"/>
    <x v="386"/>
    <n v="792"/>
    <n v="139.91"/>
    <n v="792"/>
    <n v="140"/>
    <n v="11082.96"/>
    <n v="775.80719999999997"/>
    <n v="705"/>
  </r>
  <r>
    <x v="390"/>
    <x v="390"/>
    <x v="1"/>
    <x v="2"/>
    <x v="41"/>
    <x v="3"/>
    <x v="390"/>
    <x v="14"/>
    <x v="17"/>
    <x v="387"/>
    <n v="752"/>
    <n v="70.739999999999995"/>
    <n v="752"/>
    <n v="71"/>
    <n v="8270.24"/>
    <n v="729.28480000000002"/>
    <n v="709"/>
  </r>
  <r>
    <x v="391"/>
    <x v="391"/>
    <x v="0"/>
    <x v="5"/>
    <x v="3"/>
    <x v="2"/>
    <x v="391"/>
    <x v="0"/>
    <x v="15"/>
    <x v="388"/>
    <n v="608"/>
    <n v="493.81"/>
    <n v="609"/>
    <n v="494"/>
    <n v="608.34"/>
    <n v="596.17320000000007"/>
    <n v="711"/>
  </r>
  <r>
    <x v="392"/>
    <x v="392"/>
    <x v="1"/>
    <x v="3"/>
    <x v="37"/>
    <x v="2"/>
    <x v="392"/>
    <x v="9"/>
    <x v="4"/>
    <x v="389"/>
    <n v="726"/>
    <n v="184.4"/>
    <n v="727"/>
    <n v="185"/>
    <n v="5810.88"/>
    <n v="617.40599999999995"/>
    <n v="713"/>
  </r>
  <r>
    <x v="393"/>
    <x v="393"/>
    <x v="2"/>
    <x v="0"/>
    <x v="6"/>
    <x v="2"/>
    <x v="393"/>
    <x v="4"/>
    <x v="11"/>
    <x v="390"/>
    <n v="387"/>
    <n v="346.08"/>
    <n v="388"/>
    <n v="347"/>
    <n v="5809.5"/>
    <n v="336.95100000000002"/>
    <n v="714"/>
  </r>
  <r>
    <x v="394"/>
    <x v="394"/>
    <x v="4"/>
    <x v="5"/>
    <x v="31"/>
    <x v="2"/>
    <x v="394"/>
    <x v="0"/>
    <x v="8"/>
    <x v="391"/>
    <n v="349"/>
    <n v="290.69"/>
    <n v="349"/>
    <n v="291"/>
    <n v="348.78"/>
    <n v="334.82879999999994"/>
    <n v="718"/>
  </r>
  <r>
    <x v="395"/>
    <x v="395"/>
    <x v="0"/>
    <x v="5"/>
    <x v="31"/>
    <x v="2"/>
    <x v="395"/>
    <x v="9"/>
    <x v="18"/>
    <x v="392"/>
    <n v="294"/>
    <n v="218.67"/>
    <n v="295"/>
    <n v="219"/>
    <n v="2353.7600000000002"/>
    <n v="270.68240000000003"/>
    <n v="719"/>
  </r>
  <r>
    <x v="396"/>
    <x v="396"/>
    <x v="0"/>
    <x v="5"/>
    <x v="20"/>
    <x v="2"/>
    <x v="396"/>
    <x v="3"/>
    <x v="2"/>
    <x v="393"/>
    <n v="913"/>
    <n v="81.7"/>
    <n v="914"/>
    <n v="82"/>
    <n v="1826.58"/>
    <n v="758.03069999999991"/>
    <n v="722"/>
  </r>
  <r>
    <x v="397"/>
    <x v="397"/>
    <x v="3"/>
    <x v="0"/>
    <x v="2"/>
    <x v="2"/>
    <x v="397"/>
    <x v="6"/>
    <x v="19"/>
    <x v="394"/>
    <n v="472"/>
    <n v="339.97"/>
    <n v="473"/>
    <n v="340"/>
    <n v="2832.84"/>
    <n v="467.41859999999997"/>
    <n v="724"/>
  </r>
  <r>
    <x v="398"/>
    <x v="398"/>
    <x v="4"/>
    <x v="1"/>
    <x v="4"/>
    <x v="2"/>
    <x v="398"/>
    <x v="14"/>
    <x v="14"/>
    <x v="395"/>
    <n v="697"/>
    <n v="131.41999999999999"/>
    <n v="697"/>
    <n v="132"/>
    <n v="7663.48"/>
    <n v="599.14479999999992"/>
    <n v="726"/>
  </r>
  <r>
    <x v="399"/>
    <x v="399"/>
    <x v="2"/>
    <x v="4"/>
    <x v="5"/>
    <x v="2"/>
    <x v="399"/>
    <x v="6"/>
    <x v="1"/>
    <x v="396"/>
    <n v="534"/>
    <n v="395.58"/>
    <n v="535"/>
    <n v="396"/>
    <n v="3204.12"/>
    <n v="501.97879999999998"/>
    <n v="729"/>
  </r>
  <r>
    <x v="400"/>
    <x v="400"/>
    <x v="5"/>
    <x v="3"/>
    <x v="48"/>
    <x v="3"/>
    <x v="400"/>
    <x v="3"/>
    <x v="11"/>
    <x v="397"/>
    <n v="753"/>
    <n v="395.07"/>
    <n v="753"/>
    <n v="396"/>
    <n v="1505.1"/>
    <n v="654.71849999999995"/>
    <n v="730"/>
  </r>
  <r>
    <x v="401"/>
    <x v="401"/>
    <x v="0"/>
    <x v="3"/>
    <x v="5"/>
    <x v="2"/>
    <x v="401"/>
    <x v="9"/>
    <x v="10"/>
    <x v="398"/>
    <n v="902"/>
    <n v="433.12"/>
    <n v="902"/>
    <n v="434"/>
    <n v="7212.88"/>
    <n v="802.43290000000002"/>
    <n v="733"/>
  </r>
  <r>
    <x v="402"/>
    <x v="402"/>
    <x v="3"/>
    <x v="5"/>
    <x v="3"/>
    <x v="3"/>
    <x v="402"/>
    <x v="13"/>
    <x v="19"/>
    <x v="399"/>
    <n v="86"/>
    <n v="83.7"/>
    <n v="86"/>
    <n v="84"/>
    <n v="598.99"/>
    <n v="84.714299999999994"/>
    <n v="735"/>
  </r>
  <r>
    <x v="403"/>
    <x v="403"/>
    <x v="0"/>
    <x v="4"/>
    <x v="37"/>
    <x v="2"/>
    <x v="403"/>
    <x v="1"/>
    <x v="13"/>
    <x v="400"/>
    <n v="745"/>
    <n v="194.57"/>
    <n v="745"/>
    <n v="195"/>
    <n v="8939.64"/>
    <n v="610.87540000000001"/>
    <n v="738"/>
  </r>
  <r>
    <x v="404"/>
    <x v="404"/>
    <x v="3"/>
    <x v="2"/>
    <x v="48"/>
    <x v="2"/>
    <x v="404"/>
    <x v="1"/>
    <x v="8"/>
    <x v="401"/>
    <n v="988"/>
    <n v="433.45"/>
    <n v="989"/>
    <n v="434"/>
    <n v="11859.48"/>
    <n v="948.75839999999994"/>
    <n v="740"/>
  </r>
  <r>
    <x v="405"/>
    <x v="405"/>
    <x v="0"/>
    <x v="3"/>
    <x v="5"/>
    <x v="4"/>
    <x v="405"/>
    <x v="11"/>
    <x v="3"/>
    <x v="402"/>
    <n v="133"/>
    <n v="243.19"/>
    <n v="133"/>
    <n v="244"/>
    <n v="1857.3799999999999"/>
    <n v="120.72969999999999"/>
    <n v="743"/>
  </r>
  <r>
    <x v="406"/>
    <x v="406"/>
    <x v="5"/>
    <x v="2"/>
    <x v="23"/>
    <x v="1"/>
    <x v="406"/>
    <x v="5"/>
    <x v="19"/>
    <x v="403"/>
    <n v="526"/>
    <n v="277.63"/>
    <n v="527"/>
    <n v="278"/>
    <n v="2104.3200000000002"/>
    <n v="520.81920000000002"/>
    <n v="744"/>
  </r>
  <r>
    <x v="407"/>
    <x v="407"/>
    <x v="3"/>
    <x v="1"/>
    <x v="41"/>
    <x v="2"/>
    <x v="407"/>
    <x v="3"/>
    <x v="12"/>
    <x v="404"/>
    <n v="564"/>
    <n v="478.23"/>
    <n v="564"/>
    <n v="479"/>
    <n v="1127.98"/>
    <n v="473.7516"/>
    <n v="745"/>
  </r>
  <r>
    <x v="408"/>
    <x v="408"/>
    <x v="2"/>
    <x v="4"/>
    <x v="49"/>
    <x v="2"/>
    <x v="408"/>
    <x v="4"/>
    <x v="8"/>
    <x v="405"/>
    <n v="644"/>
    <n v="155.68"/>
    <n v="644"/>
    <n v="156"/>
    <n v="9655.8000000000011"/>
    <n v="617.97119999999995"/>
    <n v="749"/>
  </r>
  <r>
    <x v="409"/>
    <x v="409"/>
    <x v="0"/>
    <x v="5"/>
    <x v="8"/>
    <x v="3"/>
    <x v="409"/>
    <x v="14"/>
    <x v="8"/>
    <x v="406"/>
    <n v="855"/>
    <n v="55.12"/>
    <n v="856"/>
    <n v="56"/>
    <n v="9405.77"/>
    <n v="820.86720000000003"/>
    <n v="751"/>
  </r>
  <r>
    <x v="410"/>
    <x v="410"/>
    <x v="2"/>
    <x v="2"/>
    <x v="38"/>
    <x v="2"/>
    <x v="410"/>
    <x v="12"/>
    <x v="1"/>
    <x v="407"/>
    <n v="380"/>
    <n v="99.3"/>
    <n v="381"/>
    <n v="100"/>
    <n v="1901.3999999999999"/>
    <n v="357.46319999999997"/>
    <n v="753"/>
  </r>
  <r>
    <x v="411"/>
    <x v="411"/>
    <x v="2"/>
    <x v="0"/>
    <x v="39"/>
    <x v="2"/>
    <x v="411"/>
    <x v="14"/>
    <x v="9"/>
    <x v="408"/>
    <n v="377"/>
    <n v="61.43"/>
    <n v="377"/>
    <n v="62"/>
    <n v="4146.45"/>
    <n v="350.56349999999998"/>
    <n v="756"/>
  </r>
  <r>
    <x v="412"/>
    <x v="412"/>
    <x v="2"/>
    <x v="4"/>
    <x v="6"/>
    <x v="2"/>
    <x v="412"/>
    <x v="8"/>
    <x v="0"/>
    <x v="409"/>
    <n v="200"/>
    <n v="275.60000000000002"/>
    <n v="201"/>
    <n v="276"/>
    <n v="1803.6000000000001"/>
    <n v="176.352"/>
    <n v="761"/>
  </r>
  <r>
    <x v="413"/>
    <x v="413"/>
    <x v="1"/>
    <x v="1"/>
    <x v="37"/>
    <x v="2"/>
    <x v="413"/>
    <x v="3"/>
    <x v="6"/>
    <x v="410"/>
    <n v="564"/>
    <n v="385.28"/>
    <n v="564"/>
    <n v="386"/>
    <n v="1127.18"/>
    <n v="450.87200000000007"/>
    <n v="762"/>
  </r>
  <r>
    <x v="414"/>
    <x v="414"/>
    <x v="4"/>
    <x v="1"/>
    <x v="12"/>
    <x v="2"/>
    <x v="414"/>
    <x v="10"/>
    <x v="11"/>
    <x v="411"/>
    <n v="769"/>
    <n v="366.72"/>
    <n v="769"/>
    <n v="367"/>
    <n v="2306.1000000000004"/>
    <n v="668.76900000000001"/>
    <n v="766"/>
  </r>
  <r>
    <x v="415"/>
    <x v="415"/>
    <x v="5"/>
    <x v="4"/>
    <x v="35"/>
    <x v="2"/>
    <x v="415"/>
    <x v="0"/>
    <x v="5"/>
    <x v="412"/>
    <n v="792"/>
    <n v="305.05"/>
    <n v="793"/>
    <n v="306"/>
    <n v="792.12"/>
    <n v="641.61720000000003"/>
    <n v="768"/>
  </r>
  <r>
    <x v="416"/>
    <x v="416"/>
    <x v="0"/>
    <x v="1"/>
    <x v="41"/>
    <x v="3"/>
    <x v="416"/>
    <x v="14"/>
    <x v="11"/>
    <x v="413"/>
    <n v="275"/>
    <n v="122.36"/>
    <n v="276"/>
    <n v="123"/>
    <n v="3026.1000000000004"/>
    <n v="239.33700000000002"/>
    <n v="769"/>
  </r>
  <r>
    <x v="417"/>
    <x v="417"/>
    <x v="1"/>
    <x v="2"/>
    <x v="24"/>
    <x v="2"/>
    <x v="417"/>
    <x v="9"/>
    <x v="2"/>
    <x v="414"/>
    <n v="786"/>
    <n v="388.16"/>
    <n v="786"/>
    <n v="389"/>
    <n v="6285.44"/>
    <n v="652.11439999999993"/>
    <n v="773"/>
  </r>
  <r>
    <x v="418"/>
    <x v="418"/>
    <x v="0"/>
    <x v="1"/>
    <x v="18"/>
    <x v="2"/>
    <x v="418"/>
    <x v="0"/>
    <x v="2"/>
    <x v="415"/>
    <n v="324"/>
    <n v="28.75"/>
    <n v="324"/>
    <n v="29"/>
    <n v="323.86"/>
    <n v="268.80380000000002"/>
    <n v="774"/>
  </r>
  <r>
    <x v="419"/>
    <x v="419"/>
    <x v="0"/>
    <x v="2"/>
    <x v="27"/>
    <x v="2"/>
    <x v="419"/>
    <x v="0"/>
    <x v="8"/>
    <x v="416"/>
    <n v="999"/>
    <n v="32.83"/>
    <n v="1000"/>
    <n v="33"/>
    <n v="999.46"/>
    <n v="959.48159999999996"/>
    <n v="775"/>
  </r>
  <r>
    <x v="420"/>
    <x v="420"/>
    <x v="2"/>
    <x v="4"/>
    <x v="37"/>
    <x v="1"/>
    <x v="420"/>
    <x v="6"/>
    <x v="20"/>
    <x v="417"/>
    <n v="495"/>
    <n v="481.55"/>
    <n v="495"/>
    <n v="482"/>
    <n v="2967.48"/>
    <n v="445.12200000000001"/>
    <n v="776"/>
  </r>
  <r>
    <x v="421"/>
    <x v="421"/>
    <x v="2"/>
    <x v="1"/>
    <x v="41"/>
    <x v="2"/>
    <x v="421"/>
    <x v="1"/>
    <x v="12"/>
    <x v="418"/>
    <n v="501"/>
    <n v="319.57"/>
    <n v="501"/>
    <n v="320"/>
    <n v="6011.5199999999995"/>
    <n v="420.80639999999994"/>
    <n v="777"/>
  </r>
  <r>
    <x v="422"/>
    <x v="422"/>
    <x v="0"/>
    <x v="3"/>
    <x v="29"/>
    <x v="2"/>
    <x v="422"/>
    <x v="12"/>
    <x v="17"/>
    <x v="419"/>
    <n v="136"/>
    <n v="472.05"/>
    <n v="137"/>
    <n v="473"/>
    <n v="680.15"/>
    <n v="131.94909999999999"/>
    <n v="778"/>
  </r>
  <r>
    <x v="423"/>
    <x v="423"/>
    <x v="3"/>
    <x v="2"/>
    <x v="9"/>
    <x v="2"/>
    <x v="423"/>
    <x v="4"/>
    <x v="12"/>
    <x v="420"/>
    <n v="436"/>
    <n v="463.77"/>
    <n v="436"/>
    <n v="464"/>
    <n v="6537.15"/>
    <n v="366.0804"/>
    <n v="780"/>
  </r>
  <r>
    <x v="424"/>
    <x v="424"/>
    <x v="3"/>
    <x v="5"/>
    <x v="6"/>
    <x v="2"/>
    <x v="424"/>
    <x v="13"/>
    <x v="15"/>
    <x v="421"/>
    <n v="176"/>
    <n v="376.58"/>
    <n v="176"/>
    <n v="377"/>
    <n v="1230.3900000000001"/>
    <n v="172.25460000000001"/>
    <n v="781"/>
  </r>
  <r>
    <x v="425"/>
    <x v="425"/>
    <x v="5"/>
    <x v="2"/>
    <x v="26"/>
    <x v="2"/>
    <x v="425"/>
    <x v="4"/>
    <x v="3"/>
    <x v="422"/>
    <n v="848"/>
    <n v="99.29"/>
    <n v="848"/>
    <n v="100"/>
    <n v="12718.35"/>
    <n v="771.57990000000007"/>
    <n v="782"/>
  </r>
  <r>
    <x v="426"/>
    <x v="426"/>
    <x v="2"/>
    <x v="2"/>
    <x v="20"/>
    <x v="2"/>
    <x v="426"/>
    <x v="14"/>
    <x v="7"/>
    <x v="423"/>
    <n v="206"/>
    <n v="461.98"/>
    <n v="206"/>
    <n v="462"/>
    <n v="2266"/>
    <n v="195.7"/>
    <n v="783"/>
  </r>
  <r>
    <x v="427"/>
    <x v="427"/>
    <x v="4"/>
    <x v="3"/>
    <x v="31"/>
    <x v="0"/>
    <x v="427"/>
    <x v="11"/>
    <x v="11"/>
    <x v="424"/>
    <n v="805"/>
    <n v="123.9"/>
    <n v="806"/>
    <n v="124"/>
    <n v="11270.279999999999"/>
    <n v="700.36739999999998"/>
    <n v="784"/>
  </r>
  <r>
    <x v="428"/>
    <x v="428"/>
    <x v="1"/>
    <x v="0"/>
    <x v="31"/>
    <x v="0"/>
    <x v="428"/>
    <x v="1"/>
    <x v="16"/>
    <x v="425"/>
    <n v="717"/>
    <n v="72.41"/>
    <n v="717"/>
    <n v="73"/>
    <n v="8603.2800000000007"/>
    <n v="716.94"/>
    <n v="788"/>
  </r>
  <r>
    <x v="429"/>
    <x v="429"/>
    <x v="2"/>
    <x v="0"/>
    <x v="34"/>
    <x v="2"/>
    <x v="429"/>
    <x v="13"/>
    <x v="19"/>
    <x v="426"/>
    <n v="323"/>
    <n v="457.2"/>
    <n v="324"/>
    <n v="458"/>
    <n v="2264.0100000000002"/>
    <n v="320.19569999999999"/>
    <n v="789"/>
  </r>
  <r>
    <x v="430"/>
    <x v="430"/>
    <x v="0"/>
    <x v="5"/>
    <x v="32"/>
    <x v="0"/>
    <x v="430"/>
    <x v="14"/>
    <x v="20"/>
    <x v="427"/>
    <n v="580"/>
    <n v="135.63"/>
    <n v="580"/>
    <n v="136"/>
    <n v="6377.4699999999993"/>
    <n v="521.79300000000001"/>
    <n v="790"/>
  </r>
  <r>
    <x v="431"/>
    <x v="431"/>
    <x v="3"/>
    <x v="3"/>
    <x v="25"/>
    <x v="4"/>
    <x v="431"/>
    <x v="3"/>
    <x v="4"/>
    <x v="428"/>
    <n v="370"/>
    <n v="487.49"/>
    <n v="370"/>
    <n v="488"/>
    <n v="739.62"/>
    <n v="314.33850000000001"/>
    <n v="791"/>
  </r>
  <r>
    <x v="432"/>
    <x v="432"/>
    <x v="0"/>
    <x v="4"/>
    <x v="42"/>
    <x v="2"/>
    <x v="432"/>
    <x v="8"/>
    <x v="2"/>
    <x v="429"/>
    <n v="925"/>
    <n v="315.42"/>
    <n v="925"/>
    <n v="316"/>
    <n v="8324.369999999999"/>
    <n v="767.69189999999992"/>
    <n v="795"/>
  </r>
  <r>
    <x v="433"/>
    <x v="433"/>
    <x v="3"/>
    <x v="4"/>
    <x v="46"/>
    <x v="0"/>
    <x v="433"/>
    <x v="11"/>
    <x v="8"/>
    <x v="430"/>
    <n v="111"/>
    <n v="175.5"/>
    <n v="112"/>
    <n v="176"/>
    <n v="1556.1000000000001"/>
    <n v="106.70400000000001"/>
    <n v="798"/>
  </r>
  <r>
    <x v="434"/>
    <x v="434"/>
    <x v="4"/>
    <x v="1"/>
    <x v="28"/>
    <x v="2"/>
    <x v="434"/>
    <x v="6"/>
    <x v="12"/>
    <x v="431"/>
    <n v="668"/>
    <n v="212.9"/>
    <n v="668"/>
    <n v="213"/>
    <n v="4006.1400000000003"/>
    <n v="560.8596"/>
    <n v="799"/>
  </r>
  <r>
    <x v="435"/>
    <x v="435"/>
    <x v="3"/>
    <x v="4"/>
    <x v="11"/>
    <x v="2"/>
    <x v="435"/>
    <x v="3"/>
    <x v="18"/>
    <x v="432"/>
    <n v="477"/>
    <n v="201.02"/>
    <n v="477"/>
    <n v="202"/>
    <n v="953.32"/>
    <n v="438.52720000000005"/>
    <n v="802"/>
  </r>
  <r>
    <x v="436"/>
    <x v="436"/>
    <x v="5"/>
    <x v="5"/>
    <x v="40"/>
    <x v="0"/>
    <x v="436"/>
    <x v="11"/>
    <x v="19"/>
    <x v="433"/>
    <n v="896"/>
    <n v="292.92"/>
    <n v="897"/>
    <n v="293"/>
    <n v="12550.720000000001"/>
    <n v="887.51520000000005"/>
    <n v="803"/>
  </r>
  <r>
    <x v="437"/>
    <x v="437"/>
    <x v="2"/>
    <x v="2"/>
    <x v="23"/>
    <x v="2"/>
    <x v="437"/>
    <x v="0"/>
    <x v="5"/>
    <x v="434"/>
    <n v="703"/>
    <n v="253.64"/>
    <n v="703"/>
    <n v="254"/>
    <n v="702.9"/>
    <n v="569.34900000000005"/>
    <n v="809"/>
  </r>
  <r>
    <x v="438"/>
    <x v="438"/>
    <x v="3"/>
    <x v="5"/>
    <x v="48"/>
    <x v="3"/>
    <x v="438"/>
    <x v="13"/>
    <x v="11"/>
    <x v="435"/>
    <n v="27"/>
    <n v="53.85"/>
    <n v="28"/>
    <n v="54"/>
    <n v="191.45000000000002"/>
    <n v="23.794500000000003"/>
    <n v="810"/>
  </r>
  <r>
    <x v="439"/>
    <x v="439"/>
    <x v="0"/>
    <x v="4"/>
    <x v="36"/>
    <x v="2"/>
    <x v="439"/>
    <x v="3"/>
    <x v="0"/>
    <x v="436"/>
    <n v="107"/>
    <n v="298.36"/>
    <n v="107"/>
    <n v="299"/>
    <n v="213.52"/>
    <n v="93.948800000000006"/>
    <n v="813"/>
  </r>
  <r>
    <x v="440"/>
    <x v="440"/>
    <x v="4"/>
    <x v="3"/>
    <x v="48"/>
    <x v="2"/>
    <x v="440"/>
    <x v="0"/>
    <x v="5"/>
    <x v="437"/>
    <n v="118"/>
    <n v="175.7"/>
    <n v="119"/>
    <n v="176"/>
    <n v="118.37"/>
    <n v="95.879700000000014"/>
    <n v="819"/>
  </r>
  <r>
    <x v="441"/>
    <x v="441"/>
    <x v="3"/>
    <x v="3"/>
    <x v="44"/>
    <x v="2"/>
    <x v="441"/>
    <x v="0"/>
    <x v="16"/>
    <x v="438"/>
    <n v="554"/>
    <n v="438.02"/>
    <n v="555"/>
    <n v="439"/>
    <n v="554.39"/>
    <n v="554.39"/>
    <n v="822"/>
  </r>
  <r>
    <x v="442"/>
    <x v="442"/>
    <x v="2"/>
    <x v="0"/>
    <x v="22"/>
    <x v="2"/>
    <x v="442"/>
    <x v="5"/>
    <x v="12"/>
    <x v="439"/>
    <n v="458"/>
    <n v="245.64"/>
    <n v="459"/>
    <n v="246"/>
    <n v="1833.04"/>
    <n v="384.9384"/>
    <n v="823"/>
  </r>
  <r>
    <x v="443"/>
    <x v="443"/>
    <x v="2"/>
    <x v="3"/>
    <x v="34"/>
    <x v="2"/>
    <x v="443"/>
    <x v="2"/>
    <x v="17"/>
    <x v="440"/>
    <n v="47"/>
    <n v="363.1"/>
    <n v="48"/>
    <n v="364"/>
    <n v="471.2"/>
    <n v="45.706399999999995"/>
    <n v="825"/>
  </r>
  <r>
    <x v="444"/>
    <x v="444"/>
    <x v="1"/>
    <x v="0"/>
    <x v="6"/>
    <x v="2"/>
    <x v="311"/>
    <x v="6"/>
    <x v="15"/>
    <x v="441"/>
    <n v="774"/>
    <n v="83.9"/>
    <n v="774"/>
    <n v="84"/>
    <n v="4642.68"/>
    <n v="758.30439999999999"/>
    <n v="827"/>
  </r>
  <r>
    <x v="445"/>
    <x v="445"/>
    <x v="2"/>
    <x v="3"/>
    <x v="31"/>
    <x v="2"/>
    <x v="444"/>
    <x v="13"/>
    <x v="8"/>
    <x v="442"/>
    <n v="629"/>
    <n v="402.5"/>
    <n v="630"/>
    <n v="403"/>
    <n v="4406.1500000000005"/>
    <n v="604.27200000000005"/>
    <n v="828"/>
  </r>
  <r>
    <x v="446"/>
    <x v="446"/>
    <x v="5"/>
    <x v="1"/>
    <x v="45"/>
    <x v="3"/>
    <x v="445"/>
    <x v="2"/>
    <x v="15"/>
    <x v="443"/>
    <n v="119"/>
    <n v="309.8"/>
    <n v="120"/>
    <n v="310"/>
    <n v="1193"/>
    <n v="116.914"/>
    <n v="830"/>
  </r>
  <r>
    <x v="447"/>
    <x v="447"/>
    <x v="3"/>
    <x v="0"/>
    <x v="11"/>
    <x v="2"/>
    <x v="446"/>
    <x v="6"/>
    <x v="17"/>
    <x v="444"/>
    <n v="817"/>
    <n v="155.16999999999999"/>
    <n v="818"/>
    <n v="156"/>
    <n v="4903.7999999999993"/>
    <n v="792.78099999999995"/>
    <n v="832"/>
  </r>
  <r>
    <x v="448"/>
    <x v="448"/>
    <x v="0"/>
    <x v="3"/>
    <x v="28"/>
    <x v="2"/>
    <x v="447"/>
    <x v="1"/>
    <x v="11"/>
    <x v="445"/>
    <n v="810"/>
    <n v="178.66"/>
    <n v="811"/>
    <n v="179"/>
    <n v="9721.56"/>
    <n v="704.81309999999996"/>
    <n v="833"/>
  </r>
  <r>
    <x v="449"/>
    <x v="449"/>
    <x v="5"/>
    <x v="0"/>
    <x v="40"/>
    <x v="1"/>
    <x v="448"/>
    <x v="1"/>
    <x v="12"/>
    <x v="446"/>
    <n v="464"/>
    <n v="144.96"/>
    <n v="465"/>
    <n v="145"/>
    <n v="5572.5599999999995"/>
    <n v="390.07919999999996"/>
    <n v="834"/>
  </r>
  <r>
    <x v="450"/>
    <x v="450"/>
    <x v="0"/>
    <x v="2"/>
    <x v="40"/>
    <x v="1"/>
    <x v="449"/>
    <x v="7"/>
    <x v="3"/>
    <x v="447"/>
    <n v="558"/>
    <n v="373.21"/>
    <n v="559"/>
    <n v="374"/>
    <n v="7255.17"/>
    <n v="507.86190000000005"/>
    <n v="835"/>
  </r>
  <r>
    <x v="451"/>
    <x v="451"/>
    <x v="4"/>
    <x v="1"/>
    <x v="38"/>
    <x v="2"/>
    <x v="208"/>
    <x v="14"/>
    <x v="16"/>
    <x v="448"/>
    <n v="701"/>
    <n v="302.56"/>
    <n v="701"/>
    <n v="303"/>
    <n v="7706.6"/>
    <n v="700.6"/>
    <n v="837"/>
  </r>
  <r>
    <x v="452"/>
    <x v="452"/>
    <x v="0"/>
    <x v="0"/>
    <x v="16"/>
    <x v="2"/>
    <x v="450"/>
    <x v="1"/>
    <x v="3"/>
    <x v="449"/>
    <n v="187"/>
    <n v="125.85"/>
    <n v="187"/>
    <n v="126"/>
    <n v="2244"/>
    <n v="170.17000000000002"/>
    <n v="842"/>
  </r>
  <r>
    <x v="453"/>
    <x v="453"/>
    <x v="5"/>
    <x v="1"/>
    <x v="23"/>
    <x v="2"/>
    <x v="451"/>
    <x v="7"/>
    <x v="12"/>
    <x v="450"/>
    <n v="504"/>
    <n v="281.16000000000003"/>
    <n v="504"/>
    <n v="282"/>
    <n v="6548.75"/>
    <n v="423.15"/>
    <n v="848"/>
  </r>
  <r>
    <x v="454"/>
    <x v="454"/>
    <x v="2"/>
    <x v="1"/>
    <x v="2"/>
    <x v="2"/>
    <x v="452"/>
    <x v="0"/>
    <x v="2"/>
    <x v="451"/>
    <n v="247"/>
    <n v="205.7"/>
    <n v="247"/>
    <n v="206"/>
    <n v="246.76"/>
    <n v="204.81079999999997"/>
    <n v="851"/>
  </r>
  <r>
    <x v="455"/>
    <x v="455"/>
    <x v="1"/>
    <x v="1"/>
    <x v="32"/>
    <x v="2"/>
    <x v="453"/>
    <x v="7"/>
    <x v="5"/>
    <x v="452"/>
    <n v="210"/>
    <n v="272.7"/>
    <n v="211"/>
    <n v="273"/>
    <n v="2735.46"/>
    <n v="170.4402"/>
    <n v="852"/>
  </r>
  <r>
    <x v="456"/>
    <x v="456"/>
    <x v="0"/>
    <x v="3"/>
    <x v="16"/>
    <x v="2"/>
    <x v="454"/>
    <x v="9"/>
    <x v="14"/>
    <x v="453"/>
    <n v="836"/>
    <n v="227.02"/>
    <n v="837"/>
    <n v="228"/>
    <n v="6690.88"/>
    <n v="719.26959999999997"/>
    <n v="853"/>
  </r>
  <r>
    <x v="457"/>
    <x v="457"/>
    <x v="4"/>
    <x v="2"/>
    <x v="1"/>
    <x v="4"/>
    <x v="455"/>
    <x v="9"/>
    <x v="10"/>
    <x v="454"/>
    <n v="82"/>
    <n v="422.29"/>
    <n v="83"/>
    <n v="423"/>
    <n v="658.72"/>
    <n v="73.282600000000002"/>
    <n v="855"/>
  </r>
  <r>
    <x v="458"/>
    <x v="458"/>
    <x v="3"/>
    <x v="0"/>
    <x v="23"/>
    <x v="2"/>
    <x v="456"/>
    <x v="2"/>
    <x v="9"/>
    <x v="455"/>
    <n v="914"/>
    <n v="440.12"/>
    <n v="915"/>
    <n v="441"/>
    <n v="9141.5"/>
    <n v="850.15949999999987"/>
    <n v="856"/>
  </r>
  <r>
    <x v="459"/>
    <x v="459"/>
    <x v="4"/>
    <x v="3"/>
    <x v="40"/>
    <x v="2"/>
    <x v="457"/>
    <x v="5"/>
    <x v="3"/>
    <x v="456"/>
    <n v="524"/>
    <n v="63.35"/>
    <n v="524"/>
    <n v="64"/>
    <n v="2095.7199999999998"/>
    <n v="476.77629999999999"/>
    <n v="860"/>
  </r>
  <r>
    <x v="460"/>
    <x v="460"/>
    <x v="5"/>
    <x v="4"/>
    <x v="30"/>
    <x v="0"/>
    <x v="458"/>
    <x v="9"/>
    <x v="15"/>
    <x v="457"/>
    <n v="455"/>
    <n v="446.64"/>
    <n v="456"/>
    <n v="447"/>
    <n v="3641.84"/>
    <n v="446.12540000000001"/>
    <n v="861"/>
  </r>
  <r>
    <x v="461"/>
    <x v="461"/>
    <x v="4"/>
    <x v="0"/>
    <x v="48"/>
    <x v="2"/>
    <x v="459"/>
    <x v="6"/>
    <x v="2"/>
    <x v="458"/>
    <n v="580"/>
    <n v="460.22"/>
    <n v="580"/>
    <n v="461"/>
    <n v="3477.66"/>
    <n v="481.0763"/>
    <n v="862"/>
  </r>
  <r>
    <x v="462"/>
    <x v="462"/>
    <x v="3"/>
    <x v="3"/>
    <x v="6"/>
    <x v="2"/>
    <x v="460"/>
    <x v="6"/>
    <x v="13"/>
    <x v="459"/>
    <n v="661"/>
    <n v="173.73"/>
    <n v="661"/>
    <n v="174"/>
    <n v="3963.06"/>
    <n v="541.6182"/>
    <n v="863"/>
  </r>
  <r>
    <x v="463"/>
    <x v="463"/>
    <x v="1"/>
    <x v="1"/>
    <x v="40"/>
    <x v="2"/>
    <x v="461"/>
    <x v="3"/>
    <x v="10"/>
    <x v="460"/>
    <n v="311"/>
    <n v="464.71"/>
    <n v="311"/>
    <n v="465"/>
    <n v="621.9"/>
    <n v="276.74549999999999"/>
    <n v="864"/>
  </r>
  <r>
    <x v="464"/>
    <x v="464"/>
    <x v="2"/>
    <x v="2"/>
    <x v="17"/>
    <x v="2"/>
    <x v="462"/>
    <x v="13"/>
    <x v="14"/>
    <x v="461"/>
    <n v="603"/>
    <n v="354.58"/>
    <n v="604"/>
    <n v="355"/>
    <n v="4224.29"/>
    <n v="518.98419999999999"/>
    <n v="868"/>
  </r>
  <r>
    <x v="465"/>
    <x v="465"/>
    <x v="1"/>
    <x v="1"/>
    <x v="8"/>
    <x v="2"/>
    <x v="463"/>
    <x v="2"/>
    <x v="1"/>
    <x v="462"/>
    <n v="301"/>
    <n v="157.43"/>
    <n v="301"/>
    <n v="158"/>
    <n v="3006.5"/>
    <n v="282.61099999999999"/>
    <n v="871"/>
  </r>
  <r>
    <x v="466"/>
    <x v="466"/>
    <x v="4"/>
    <x v="3"/>
    <x v="29"/>
    <x v="2"/>
    <x v="464"/>
    <x v="2"/>
    <x v="5"/>
    <x v="463"/>
    <n v="417"/>
    <n v="210.2"/>
    <n v="417"/>
    <n v="211"/>
    <n v="4165.7"/>
    <n v="337.42170000000004"/>
    <n v="872"/>
  </r>
  <r>
    <x v="467"/>
    <x v="467"/>
    <x v="1"/>
    <x v="4"/>
    <x v="11"/>
    <x v="2"/>
    <x v="465"/>
    <x v="13"/>
    <x v="9"/>
    <x v="464"/>
    <n v="936"/>
    <n v="273.39999999999998"/>
    <n v="937"/>
    <n v="274"/>
    <n v="6552.3499999999995"/>
    <n v="870.52649999999994"/>
    <n v="875"/>
  </r>
  <r>
    <x v="468"/>
    <x v="468"/>
    <x v="5"/>
    <x v="1"/>
    <x v="11"/>
    <x v="2"/>
    <x v="466"/>
    <x v="12"/>
    <x v="2"/>
    <x v="465"/>
    <n v="105"/>
    <n v="225.08"/>
    <n v="105"/>
    <n v="226"/>
    <n v="523.5"/>
    <n v="86.900999999999996"/>
    <n v="876"/>
  </r>
  <r>
    <x v="469"/>
    <x v="469"/>
    <x v="2"/>
    <x v="5"/>
    <x v="15"/>
    <x v="4"/>
    <x v="467"/>
    <x v="11"/>
    <x v="14"/>
    <x v="466"/>
    <n v="412"/>
    <n v="414.33"/>
    <n v="413"/>
    <n v="415"/>
    <n v="5770.0999999999995"/>
    <n v="354.44899999999996"/>
    <n v="877"/>
  </r>
  <r>
    <x v="470"/>
    <x v="470"/>
    <x v="5"/>
    <x v="2"/>
    <x v="36"/>
    <x v="2"/>
    <x v="468"/>
    <x v="2"/>
    <x v="12"/>
    <x v="467"/>
    <n v="483"/>
    <n v="316.56"/>
    <n v="484"/>
    <n v="317"/>
    <n v="4834"/>
    <n v="406.05599999999998"/>
    <n v="878"/>
  </r>
  <r>
    <x v="471"/>
    <x v="471"/>
    <x v="0"/>
    <x v="1"/>
    <x v="34"/>
    <x v="2"/>
    <x v="469"/>
    <x v="9"/>
    <x v="15"/>
    <x v="468"/>
    <n v="852"/>
    <n v="460.35"/>
    <n v="852"/>
    <n v="461"/>
    <n v="6812.08"/>
    <n v="834.47979999999995"/>
    <n v="882"/>
  </r>
  <r>
    <x v="472"/>
    <x v="472"/>
    <x v="4"/>
    <x v="5"/>
    <x v="1"/>
    <x v="2"/>
    <x v="470"/>
    <x v="9"/>
    <x v="16"/>
    <x v="469"/>
    <n v="742"/>
    <n v="282.36"/>
    <n v="743"/>
    <n v="283"/>
    <n v="5939.76"/>
    <n v="742.47"/>
    <n v="883"/>
  </r>
  <r>
    <x v="473"/>
    <x v="473"/>
    <x v="4"/>
    <x v="4"/>
    <x v="35"/>
    <x v="2"/>
    <x v="471"/>
    <x v="2"/>
    <x v="9"/>
    <x v="470"/>
    <n v="557"/>
    <n v="398"/>
    <n v="558"/>
    <n v="398"/>
    <n v="5573.4000000000005"/>
    <n v="518.32619999999997"/>
    <n v="884"/>
  </r>
  <r>
    <x v="474"/>
    <x v="474"/>
    <x v="1"/>
    <x v="0"/>
    <x v="8"/>
    <x v="0"/>
    <x v="472"/>
    <x v="2"/>
    <x v="16"/>
    <x v="471"/>
    <n v="18"/>
    <n v="337.86"/>
    <n v="18"/>
    <n v="338"/>
    <n v="177.10000000000002"/>
    <n v="17.71"/>
    <n v="885"/>
  </r>
  <r>
    <x v="475"/>
    <x v="475"/>
    <x v="3"/>
    <x v="3"/>
    <x v="33"/>
    <x v="2"/>
    <x v="473"/>
    <x v="1"/>
    <x v="19"/>
    <x v="472"/>
    <n v="422"/>
    <n v="245.81"/>
    <n v="423"/>
    <n v="246"/>
    <n v="5067.84"/>
    <n v="418.09679999999997"/>
    <n v="889"/>
  </r>
  <r>
    <x v="476"/>
    <x v="476"/>
    <x v="5"/>
    <x v="1"/>
    <x v="49"/>
    <x v="2"/>
    <x v="474"/>
    <x v="1"/>
    <x v="10"/>
    <x v="473"/>
    <n v="981"/>
    <n v="119.88"/>
    <n v="981"/>
    <n v="120"/>
    <n v="11769.48"/>
    <n v="872.90309999999999"/>
    <n v="890"/>
  </r>
  <r>
    <x v="477"/>
    <x v="477"/>
    <x v="3"/>
    <x v="3"/>
    <x v="19"/>
    <x v="2"/>
    <x v="475"/>
    <x v="1"/>
    <x v="5"/>
    <x v="474"/>
    <n v="193"/>
    <n v="427.36"/>
    <n v="194"/>
    <n v="428"/>
    <n v="2321.7599999999998"/>
    <n v="156.71880000000002"/>
    <n v="891"/>
  </r>
  <r>
    <x v="478"/>
    <x v="478"/>
    <x v="3"/>
    <x v="2"/>
    <x v="16"/>
    <x v="2"/>
    <x v="476"/>
    <x v="10"/>
    <x v="11"/>
    <x v="475"/>
    <n v="618"/>
    <n v="249.33"/>
    <n v="618"/>
    <n v="250"/>
    <n v="1853.37"/>
    <n v="537.47730000000001"/>
    <n v="892"/>
  </r>
  <r>
    <x v="479"/>
    <x v="479"/>
    <x v="0"/>
    <x v="4"/>
    <x v="18"/>
    <x v="2"/>
    <x v="477"/>
    <x v="0"/>
    <x v="0"/>
    <x v="476"/>
    <n v="729"/>
    <n v="488.98"/>
    <n v="730"/>
    <n v="489"/>
    <n v="729.28"/>
    <n v="641.76639999999998"/>
    <n v="900"/>
  </r>
  <r>
    <x v="480"/>
    <x v="480"/>
    <x v="4"/>
    <x v="4"/>
    <x v="15"/>
    <x v="2"/>
    <x v="478"/>
    <x v="11"/>
    <x v="6"/>
    <x v="477"/>
    <n v="761"/>
    <n v="462.21"/>
    <n v="762"/>
    <n v="463"/>
    <n v="10659.04"/>
    <n v="609.08800000000008"/>
    <n v="902"/>
  </r>
  <r>
    <x v="481"/>
    <x v="481"/>
    <x v="0"/>
    <x v="5"/>
    <x v="16"/>
    <x v="2"/>
    <x v="479"/>
    <x v="3"/>
    <x v="1"/>
    <x v="478"/>
    <n v="709"/>
    <n v="11.21"/>
    <n v="709"/>
    <n v="12"/>
    <n v="1417.4"/>
    <n v="666.178"/>
    <n v="906"/>
  </r>
  <r>
    <x v="482"/>
    <x v="482"/>
    <x v="0"/>
    <x v="3"/>
    <x v="45"/>
    <x v="2"/>
    <x v="480"/>
    <x v="4"/>
    <x v="11"/>
    <x v="479"/>
    <n v="588"/>
    <n v="170.47"/>
    <n v="588"/>
    <n v="171"/>
    <n v="8815.6500000000015"/>
    <n v="511.30770000000001"/>
    <n v="911"/>
  </r>
  <r>
    <x v="483"/>
    <x v="483"/>
    <x v="2"/>
    <x v="0"/>
    <x v="38"/>
    <x v="2"/>
    <x v="481"/>
    <x v="6"/>
    <x v="2"/>
    <x v="480"/>
    <n v="290"/>
    <n v="119.77"/>
    <n v="290"/>
    <n v="120"/>
    <n v="1737.66"/>
    <n v="240.37629999999999"/>
    <n v="918"/>
  </r>
  <r>
    <x v="484"/>
    <x v="484"/>
    <x v="3"/>
    <x v="2"/>
    <x v="1"/>
    <x v="2"/>
    <x v="482"/>
    <x v="12"/>
    <x v="10"/>
    <x v="481"/>
    <n v="459"/>
    <n v="294.83999999999997"/>
    <n v="460"/>
    <n v="295"/>
    <n v="2296.85"/>
    <n v="408.83930000000004"/>
    <n v="919"/>
  </r>
  <r>
    <x v="485"/>
    <x v="485"/>
    <x v="2"/>
    <x v="1"/>
    <x v="35"/>
    <x v="2"/>
    <x v="483"/>
    <x v="14"/>
    <x v="1"/>
    <x v="482"/>
    <n v="737"/>
    <n v="100.56"/>
    <n v="737"/>
    <n v="101"/>
    <n v="8106.4500000000007"/>
    <n v="692.73299999999995"/>
    <n v="922"/>
  </r>
  <r>
    <x v="486"/>
    <x v="486"/>
    <x v="1"/>
    <x v="3"/>
    <x v="5"/>
    <x v="2"/>
    <x v="484"/>
    <x v="7"/>
    <x v="16"/>
    <x v="483"/>
    <n v="388"/>
    <n v="91.96"/>
    <n v="389"/>
    <n v="92"/>
    <n v="5047.9000000000005"/>
    <n v="388.3"/>
    <n v="928"/>
  </r>
  <r>
    <x v="487"/>
    <x v="487"/>
    <x v="4"/>
    <x v="2"/>
    <x v="34"/>
    <x v="0"/>
    <x v="485"/>
    <x v="12"/>
    <x v="9"/>
    <x v="484"/>
    <n v="160"/>
    <n v="282.83"/>
    <n v="161"/>
    <n v="283"/>
    <n v="800.75"/>
    <n v="148.93949999999998"/>
    <n v="929"/>
  </r>
  <r>
    <x v="488"/>
    <x v="488"/>
    <x v="4"/>
    <x v="3"/>
    <x v="33"/>
    <x v="2"/>
    <x v="486"/>
    <x v="9"/>
    <x v="6"/>
    <x v="485"/>
    <n v="891"/>
    <n v="386.72"/>
    <n v="892"/>
    <n v="387"/>
    <n v="7128.24"/>
    <n v="712.82400000000007"/>
    <n v="930"/>
  </r>
  <r>
    <x v="489"/>
    <x v="489"/>
    <x v="2"/>
    <x v="1"/>
    <x v="29"/>
    <x v="2"/>
    <x v="487"/>
    <x v="10"/>
    <x v="7"/>
    <x v="486"/>
    <n v="543"/>
    <n v="396.37"/>
    <n v="544"/>
    <n v="397"/>
    <n v="1629.96"/>
    <n v="516.154"/>
    <n v="933"/>
  </r>
  <r>
    <x v="490"/>
    <x v="490"/>
    <x v="3"/>
    <x v="3"/>
    <x v="19"/>
    <x v="2"/>
    <x v="488"/>
    <x v="9"/>
    <x v="16"/>
    <x v="487"/>
    <n v="551"/>
    <n v="6.95"/>
    <n v="552"/>
    <n v="7"/>
    <n v="4408.72"/>
    <n v="551.09"/>
    <n v="935"/>
  </r>
  <r>
    <x v="491"/>
    <x v="491"/>
    <x v="3"/>
    <x v="0"/>
    <x v="18"/>
    <x v="2"/>
    <x v="489"/>
    <x v="6"/>
    <x v="19"/>
    <x v="488"/>
    <n v="269"/>
    <n v="20.32"/>
    <n v="269"/>
    <n v="21"/>
    <n v="1611.3600000000001"/>
    <n v="265.87439999999998"/>
    <n v="936"/>
  </r>
  <r>
    <x v="492"/>
    <x v="492"/>
    <x v="0"/>
    <x v="1"/>
    <x v="18"/>
    <x v="2"/>
    <x v="490"/>
    <x v="12"/>
    <x v="11"/>
    <x v="489"/>
    <n v="903"/>
    <n v="102.75"/>
    <n v="904"/>
    <n v="103"/>
    <n v="4517.3999999999996"/>
    <n v="786.02760000000001"/>
    <n v="937"/>
  </r>
  <r>
    <x v="493"/>
    <x v="493"/>
    <x v="2"/>
    <x v="5"/>
    <x v="11"/>
    <x v="0"/>
    <x v="491"/>
    <x v="5"/>
    <x v="12"/>
    <x v="490"/>
    <n v="36"/>
    <n v="369.08"/>
    <n v="36"/>
    <n v="370"/>
    <n v="142.19999999999999"/>
    <n v="29.861999999999995"/>
    <n v="938"/>
  </r>
  <r>
    <x v="494"/>
    <x v="494"/>
    <x v="1"/>
    <x v="2"/>
    <x v="48"/>
    <x v="2"/>
    <x v="492"/>
    <x v="3"/>
    <x v="15"/>
    <x v="491"/>
    <n v="978"/>
    <n v="255.13"/>
    <n v="979"/>
    <n v="256"/>
    <n v="1956.82"/>
    <n v="958.84179999999992"/>
    <n v="940"/>
  </r>
  <r>
    <x v="495"/>
    <x v="495"/>
    <x v="5"/>
    <x v="3"/>
    <x v="3"/>
    <x v="2"/>
    <x v="493"/>
    <x v="0"/>
    <x v="16"/>
    <x v="492"/>
    <n v="496"/>
    <n v="327.81"/>
    <n v="497"/>
    <n v="328"/>
    <n v="496.44"/>
    <n v="496.44"/>
    <n v="942"/>
  </r>
  <r>
    <x v="496"/>
    <x v="496"/>
    <x v="4"/>
    <x v="3"/>
    <x v="17"/>
    <x v="0"/>
    <x v="494"/>
    <x v="9"/>
    <x v="15"/>
    <x v="493"/>
    <n v="204"/>
    <n v="476.48"/>
    <n v="204"/>
    <n v="477"/>
    <n v="1630.8"/>
    <n v="199.773"/>
    <n v="943"/>
  </r>
  <r>
    <x v="497"/>
    <x v="497"/>
    <x v="5"/>
    <x v="4"/>
    <x v="5"/>
    <x v="1"/>
    <x v="495"/>
    <x v="11"/>
    <x v="13"/>
    <x v="494"/>
    <n v="919"/>
    <n v="93.17"/>
    <n v="920"/>
    <n v="94"/>
    <n v="12866.980000000001"/>
    <n v="753.63740000000007"/>
    <n v="944"/>
  </r>
  <r>
    <x v="498"/>
    <x v="498"/>
    <x v="1"/>
    <x v="3"/>
    <x v="39"/>
    <x v="2"/>
    <x v="496"/>
    <x v="9"/>
    <x v="6"/>
    <x v="495"/>
    <n v="650"/>
    <n v="416.95"/>
    <n v="651"/>
    <n v="417"/>
    <n v="5203.76"/>
    <n v="520.37600000000009"/>
    <n v="947"/>
  </r>
  <r>
    <x v="499"/>
    <x v="499"/>
    <x v="2"/>
    <x v="1"/>
    <x v="12"/>
    <x v="2"/>
    <x v="497"/>
    <x v="5"/>
    <x v="11"/>
    <x v="496"/>
    <n v="359"/>
    <n v="174.16"/>
    <n v="360"/>
    <n v="175"/>
    <n v="1437.84"/>
    <n v="312.73019999999997"/>
    <n v="948"/>
  </r>
  <r>
    <x v="500"/>
    <x v="500"/>
    <x v="3"/>
    <x v="3"/>
    <x v="28"/>
    <x v="2"/>
    <x v="498"/>
    <x v="7"/>
    <x v="2"/>
    <x v="497"/>
    <n v="591"/>
    <n v="340.35"/>
    <n v="592"/>
    <n v="341"/>
    <n v="7685.7300000000005"/>
    <n v="490.70429999999999"/>
    <n v="951"/>
  </r>
  <r>
    <x v="501"/>
    <x v="501"/>
    <x v="3"/>
    <x v="1"/>
    <x v="33"/>
    <x v="2"/>
    <x v="499"/>
    <x v="1"/>
    <x v="4"/>
    <x v="498"/>
    <n v="556"/>
    <n v="145.25"/>
    <n v="557"/>
    <n v="146"/>
    <n v="6672.12"/>
    <n v="472.60849999999999"/>
    <n v="954"/>
  </r>
  <r>
    <x v="502"/>
    <x v="502"/>
    <x v="3"/>
    <x v="4"/>
    <x v="4"/>
    <x v="2"/>
    <x v="500"/>
    <x v="14"/>
    <x v="5"/>
    <x v="499"/>
    <n v="420"/>
    <n v="237.04"/>
    <n v="421"/>
    <n v="238"/>
    <n v="4624.3999999999996"/>
    <n v="340.524"/>
    <n v="955"/>
  </r>
  <r>
    <x v="503"/>
    <x v="503"/>
    <x v="5"/>
    <x v="1"/>
    <x v="49"/>
    <x v="2"/>
    <x v="501"/>
    <x v="8"/>
    <x v="9"/>
    <x v="500"/>
    <n v="743"/>
    <n v="196.39"/>
    <n v="744"/>
    <n v="197"/>
    <n v="6691.2300000000005"/>
    <n v="691.4271"/>
    <n v="957"/>
  </r>
  <r>
    <x v="504"/>
    <x v="504"/>
    <x v="3"/>
    <x v="4"/>
    <x v="47"/>
    <x v="2"/>
    <x v="502"/>
    <x v="2"/>
    <x v="12"/>
    <x v="501"/>
    <n v="598"/>
    <n v="478.79"/>
    <n v="599"/>
    <n v="479"/>
    <n v="5984.6"/>
    <n v="502.70640000000003"/>
    <n v="958"/>
  </r>
  <r>
    <x v="505"/>
    <x v="505"/>
    <x v="5"/>
    <x v="3"/>
    <x v="33"/>
    <x v="2"/>
    <x v="503"/>
    <x v="11"/>
    <x v="4"/>
    <x v="502"/>
    <n v="62"/>
    <n v="133.27000000000001"/>
    <n v="63"/>
    <n v="134"/>
    <n v="874.71999999999991"/>
    <n v="53.107999999999997"/>
    <n v="962"/>
  </r>
  <r>
    <x v="506"/>
    <x v="506"/>
    <x v="1"/>
    <x v="5"/>
    <x v="30"/>
    <x v="2"/>
    <x v="504"/>
    <x v="10"/>
    <x v="13"/>
    <x v="503"/>
    <n v="239"/>
    <n v="171.32"/>
    <n v="240"/>
    <n v="172"/>
    <n v="717.99"/>
    <n v="196.25060000000002"/>
    <n v="965"/>
  </r>
  <r>
    <x v="507"/>
    <x v="507"/>
    <x v="3"/>
    <x v="2"/>
    <x v="31"/>
    <x v="2"/>
    <x v="505"/>
    <x v="3"/>
    <x v="12"/>
    <x v="504"/>
    <n v="726"/>
    <n v="5.96"/>
    <n v="726"/>
    <n v="6"/>
    <n v="1451.46"/>
    <n v="609.61320000000001"/>
    <n v="966"/>
  </r>
  <r>
    <x v="508"/>
    <x v="508"/>
    <x v="1"/>
    <x v="1"/>
    <x v="25"/>
    <x v="4"/>
    <x v="506"/>
    <x v="7"/>
    <x v="16"/>
    <x v="505"/>
    <n v="797"/>
    <n v="421.32"/>
    <n v="797"/>
    <n v="422"/>
    <n v="10356.84"/>
    <n v="796.68"/>
    <n v="968"/>
  </r>
  <r>
    <x v="509"/>
    <x v="509"/>
    <x v="4"/>
    <x v="3"/>
    <x v="37"/>
    <x v="3"/>
    <x v="507"/>
    <x v="10"/>
    <x v="0"/>
    <x v="506"/>
    <n v="80"/>
    <n v="248.45"/>
    <n v="81"/>
    <n v="249"/>
    <n v="241.20000000000002"/>
    <n v="70.75200000000001"/>
    <n v="969"/>
  </r>
  <r>
    <x v="510"/>
    <x v="510"/>
    <x v="3"/>
    <x v="1"/>
    <x v="6"/>
    <x v="2"/>
    <x v="508"/>
    <x v="14"/>
    <x v="14"/>
    <x v="507"/>
    <n v="172"/>
    <n v="257.69"/>
    <n v="173"/>
    <n v="258"/>
    <n v="1897.17"/>
    <n v="148.32419999999999"/>
    <n v="972"/>
  </r>
  <r>
    <x v="511"/>
    <x v="511"/>
    <x v="3"/>
    <x v="0"/>
    <x v="38"/>
    <x v="2"/>
    <x v="509"/>
    <x v="12"/>
    <x v="10"/>
    <x v="508"/>
    <n v="587"/>
    <n v="97.69"/>
    <n v="588"/>
    <n v="98"/>
    <n v="2936.25"/>
    <n v="522.65250000000003"/>
    <n v="974"/>
  </r>
  <r>
    <x v="512"/>
    <x v="512"/>
    <x v="2"/>
    <x v="0"/>
    <x v="18"/>
    <x v="0"/>
    <x v="510"/>
    <x v="1"/>
    <x v="1"/>
    <x v="509"/>
    <n v="25"/>
    <n v="134.05000000000001"/>
    <n v="25"/>
    <n v="135"/>
    <n v="297"/>
    <n v="23.264999999999997"/>
    <n v="975"/>
  </r>
  <r>
    <x v="513"/>
    <x v="513"/>
    <x v="4"/>
    <x v="1"/>
    <x v="22"/>
    <x v="2"/>
    <x v="511"/>
    <x v="0"/>
    <x v="8"/>
    <x v="510"/>
    <n v="3"/>
    <n v="248.13"/>
    <n v="3"/>
    <n v="249"/>
    <n v="2.76"/>
    <n v="2.6495999999999995"/>
    <n v="976"/>
  </r>
  <r>
    <x v="514"/>
    <x v="514"/>
    <x v="2"/>
    <x v="0"/>
    <x v="49"/>
    <x v="2"/>
    <x v="512"/>
    <x v="2"/>
    <x v="5"/>
    <x v="511"/>
    <n v="450"/>
    <n v="118.93"/>
    <n v="451"/>
    <n v="119"/>
    <n v="4501.8999999999996"/>
    <n v="364.65390000000002"/>
    <n v="980"/>
  </r>
  <r>
    <x v="515"/>
    <x v="515"/>
    <x v="4"/>
    <x v="5"/>
    <x v="10"/>
    <x v="2"/>
    <x v="513"/>
    <x v="5"/>
    <x v="10"/>
    <x v="512"/>
    <n v="515"/>
    <n v="124.74"/>
    <n v="515"/>
    <n v="125"/>
    <n v="2058.48"/>
    <n v="458.01179999999999"/>
    <n v="984"/>
  </r>
  <r>
    <x v="516"/>
    <x v="516"/>
    <x v="2"/>
    <x v="3"/>
    <x v="20"/>
    <x v="1"/>
    <x v="514"/>
    <x v="2"/>
    <x v="4"/>
    <x v="513"/>
    <n v="676"/>
    <n v="380.32"/>
    <n v="677"/>
    <n v="381"/>
    <n v="6763"/>
    <n v="574.8549999999999"/>
    <n v="989"/>
  </r>
  <r>
    <x v="517"/>
    <x v="517"/>
    <x v="4"/>
    <x v="3"/>
    <x v="15"/>
    <x v="2"/>
    <x v="515"/>
    <x v="8"/>
    <x v="19"/>
    <x v="514"/>
    <n v="747"/>
    <n v="113.59"/>
    <n v="747"/>
    <n v="114"/>
    <n v="6721.56"/>
    <n v="739.37160000000006"/>
    <n v="991"/>
  </r>
  <r>
    <x v="518"/>
    <x v="518"/>
    <x v="3"/>
    <x v="0"/>
    <x v="36"/>
    <x v="2"/>
    <x v="516"/>
    <x v="1"/>
    <x v="6"/>
    <x v="515"/>
    <n v="230"/>
    <n v="381.99"/>
    <n v="230"/>
    <n v="382"/>
    <n v="2759.16"/>
    <n v="183.94400000000002"/>
    <n v="993"/>
  </r>
  <r>
    <x v="519"/>
    <x v="519"/>
    <x v="3"/>
    <x v="2"/>
    <x v="27"/>
    <x v="2"/>
    <x v="517"/>
    <x v="4"/>
    <x v="17"/>
    <x v="516"/>
    <n v="458"/>
    <n v="257.05"/>
    <n v="458"/>
    <n v="258"/>
    <n v="6868.5"/>
    <n v="444.16299999999995"/>
    <n v="996"/>
  </r>
  <r>
    <x v="520"/>
    <x v="520"/>
    <x v="1"/>
    <x v="2"/>
    <x v="22"/>
    <x v="2"/>
    <x v="518"/>
    <x v="14"/>
    <x v="20"/>
    <x v="517"/>
    <n v="65"/>
    <n v="71.739999999999995"/>
    <n v="65"/>
    <n v="72"/>
    <n v="709.61"/>
    <n v="58.059000000000005"/>
    <n v="997"/>
  </r>
  <r>
    <x v="521"/>
    <x v="521"/>
    <x v="5"/>
    <x v="2"/>
    <x v="37"/>
    <x v="2"/>
    <x v="519"/>
    <x v="14"/>
    <x v="0"/>
    <x v="518"/>
    <n v="957"/>
    <n v="150.81"/>
    <n v="958"/>
    <n v="151"/>
    <n v="10530.52"/>
    <n v="842.44159999999999"/>
    <m/>
  </r>
  <r>
    <x v="522"/>
    <x v="522"/>
    <x v="4"/>
    <x v="0"/>
    <x v="44"/>
    <x v="2"/>
    <x v="520"/>
    <x v="1"/>
    <x v="13"/>
    <x v="519"/>
    <n v="561"/>
    <n v="480.66"/>
    <n v="562"/>
    <n v="481"/>
    <n v="6735.5999999999995"/>
    <n v="460.26600000000002"/>
    <m/>
  </r>
  <r>
    <x v="523"/>
    <x v="523"/>
    <x v="0"/>
    <x v="1"/>
    <x v="0"/>
    <x v="3"/>
    <x v="521"/>
    <x v="0"/>
    <x v="2"/>
    <x v="520"/>
    <n v="590"/>
    <n v="178.68"/>
    <n v="590"/>
    <n v="179"/>
    <n v="589.67999999999995"/>
    <n v="489.43439999999993"/>
    <m/>
  </r>
  <r>
    <x v="524"/>
    <x v="524"/>
    <x v="4"/>
    <x v="3"/>
    <x v="22"/>
    <x v="2"/>
    <x v="522"/>
    <x v="4"/>
    <x v="2"/>
    <x v="521"/>
    <n v="745"/>
    <n v="383.65"/>
    <n v="745"/>
    <n v="384"/>
    <n v="11167.65"/>
    <n v="617.94329999999991"/>
    <m/>
  </r>
  <r>
    <x v="525"/>
    <x v="525"/>
    <x v="5"/>
    <x v="2"/>
    <x v="39"/>
    <x v="2"/>
    <x v="523"/>
    <x v="1"/>
    <x v="0"/>
    <x v="352"/>
    <n v="518"/>
    <n v="383.06"/>
    <n v="518"/>
    <n v="384"/>
    <n v="6212.0399999999991"/>
    <n v="455.54959999999994"/>
    <m/>
  </r>
  <r>
    <x v="526"/>
    <x v="526"/>
    <x v="4"/>
    <x v="5"/>
    <x v="3"/>
    <x v="2"/>
    <x v="524"/>
    <x v="5"/>
    <x v="12"/>
    <x v="522"/>
    <n v="80"/>
    <n v="102.79"/>
    <n v="81"/>
    <n v="103"/>
    <n v="321.8"/>
    <n v="67.578000000000003"/>
    <m/>
  </r>
  <r>
    <x v="527"/>
    <x v="527"/>
    <x v="3"/>
    <x v="4"/>
    <x v="2"/>
    <x v="2"/>
    <x v="525"/>
    <x v="12"/>
    <x v="16"/>
    <x v="523"/>
    <n v="102"/>
    <n v="470.32"/>
    <n v="103"/>
    <n v="471"/>
    <n v="511.75"/>
    <n v="102.35"/>
    <m/>
  </r>
  <r>
    <x v="528"/>
    <x v="528"/>
    <x v="0"/>
    <x v="2"/>
    <x v="44"/>
    <x v="2"/>
    <x v="526"/>
    <x v="10"/>
    <x v="12"/>
    <x v="524"/>
    <n v="414"/>
    <n v="7.34"/>
    <n v="415"/>
    <n v="8"/>
    <n v="1242.54"/>
    <n v="347.91120000000001"/>
    <m/>
  </r>
  <r>
    <x v="529"/>
    <x v="529"/>
    <x v="4"/>
    <x v="1"/>
    <x v="14"/>
    <x v="1"/>
    <x v="527"/>
    <x v="5"/>
    <x v="14"/>
    <x v="525"/>
    <n v="413"/>
    <n v="148.82"/>
    <n v="413"/>
    <n v="149"/>
    <n v="1651.28"/>
    <n v="355.02519999999998"/>
    <m/>
  </r>
  <r>
    <x v="530"/>
    <x v="530"/>
    <x v="3"/>
    <x v="0"/>
    <x v="18"/>
    <x v="4"/>
    <x v="528"/>
    <x v="7"/>
    <x v="2"/>
    <x v="526"/>
    <n v="336"/>
    <n v="152.62"/>
    <n v="336"/>
    <n v="153"/>
    <n v="4363.0600000000004"/>
    <n v="278.56459999999998"/>
    <m/>
  </r>
  <r>
    <x v="531"/>
    <x v="531"/>
    <x v="3"/>
    <x v="4"/>
    <x v="38"/>
    <x v="2"/>
    <x v="529"/>
    <x v="8"/>
    <x v="18"/>
    <x v="527"/>
    <n v="480"/>
    <n v="308.48"/>
    <n v="480"/>
    <n v="309"/>
    <n v="4319.46"/>
    <n v="441.54480000000001"/>
    <m/>
  </r>
  <r>
    <x v="532"/>
    <x v="532"/>
    <x v="2"/>
    <x v="1"/>
    <x v="46"/>
    <x v="0"/>
    <x v="530"/>
    <x v="14"/>
    <x v="8"/>
    <x v="528"/>
    <n v="14"/>
    <n v="295.27999999999997"/>
    <n v="15"/>
    <n v="296"/>
    <n v="157.30000000000001"/>
    <n v="13.728"/>
    <m/>
  </r>
  <r>
    <x v="533"/>
    <x v="533"/>
    <x v="3"/>
    <x v="4"/>
    <x v="34"/>
    <x v="2"/>
    <x v="531"/>
    <x v="5"/>
    <x v="6"/>
    <x v="529"/>
    <n v="852"/>
    <n v="489.8"/>
    <n v="852"/>
    <n v="490"/>
    <n v="3407.32"/>
    <n v="681.46400000000006"/>
    <m/>
  </r>
  <r>
    <x v="534"/>
    <x v="534"/>
    <x v="3"/>
    <x v="4"/>
    <x v="14"/>
    <x v="2"/>
    <x v="532"/>
    <x v="10"/>
    <x v="4"/>
    <x v="530"/>
    <n v="432"/>
    <n v="194.59"/>
    <n v="432"/>
    <n v="195"/>
    <n v="1295.52"/>
    <n v="367.06399999999996"/>
    <m/>
  </r>
  <r>
    <x v="535"/>
    <x v="535"/>
    <x v="5"/>
    <x v="2"/>
    <x v="32"/>
    <x v="2"/>
    <x v="533"/>
    <x v="0"/>
    <x v="17"/>
    <x v="531"/>
    <n v="181"/>
    <n v="295.20999999999998"/>
    <n v="182"/>
    <n v="296"/>
    <n v="181.15"/>
    <n v="175.71549999999999"/>
    <m/>
  </r>
  <r>
    <x v="536"/>
    <x v="536"/>
    <x v="1"/>
    <x v="5"/>
    <x v="32"/>
    <x v="2"/>
    <x v="534"/>
    <x v="5"/>
    <x v="10"/>
    <x v="532"/>
    <n v="749"/>
    <n v="347.78"/>
    <n v="749"/>
    <n v="348"/>
    <n v="2994.68"/>
    <n v="666.31629999999996"/>
    <m/>
  </r>
  <r>
    <x v="537"/>
    <x v="537"/>
    <x v="1"/>
    <x v="4"/>
    <x v="46"/>
    <x v="2"/>
    <x v="535"/>
    <x v="3"/>
    <x v="7"/>
    <x v="533"/>
    <n v="245"/>
    <n v="265.31"/>
    <n v="246"/>
    <n v="266"/>
    <n v="490.74"/>
    <n v="233.10149999999999"/>
    <m/>
  </r>
  <r>
    <x v="538"/>
    <x v="538"/>
    <x v="4"/>
    <x v="4"/>
    <x v="28"/>
    <x v="0"/>
    <x v="536"/>
    <x v="6"/>
    <x v="0"/>
    <x v="534"/>
    <n v="124"/>
    <n v="326.41000000000003"/>
    <n v="124"/>
    <n v="327"/>
    <n v="741.90000000000009"/>
    <n v="108.81200000000001"/>
    <m/>
  </r>
  <r>
    <x v="539"/>
    <x v="539"/>
    <x v="0"/>
    <x v="1"/>
    <x v="45"/>
    <x v="2"/>
    <x v="537"/>
    <x v="1"/>
    <x v="18"/>
    <x v="535"/>
    <n v="197"/>
    <n v="178.16"/>
    <n v="198"/>
    <n v="179"/>
    <n v="2369.2799999999997"/>
    <n v="181.6448"/>
    <m/>
  </r>
  <r>
    <x v="540"/>
    <x v="540"/>
    <x v="3"/>
    <x v="2"/>
    <x v="7"/>
    <x v="2"/>
    <x v="538"/>
    <x v="14"/>
    <x v="12"/>
    <x v="536"/>
    <n v="845"/>
    <n v="268.13"/>
    <n v="846"/>
    <n v="269"/>
    <n v="9297.75"/>
    <n v="710.01"/>
    <m/>
  </r>
  <r>
    <x v="541"/>
    <x v="541"/>
    <x v="0"/>
    <x v="4"/>
    <x v="32"/>
    <x v="2"/>
    <x v="539"/>
    <x v="5"/>
    <x v="1"/>
    <x v="537"/>
    <n v="562"/>
    <n v="94.57"/>
    <n v="563"/>
    <n v="95"/>
    <n v="2249.48"/>
    <n v="528.62779999999998"/>
    <m/>
  </r>
  <r>
    <x v="542"/>
    <x v="542"/>
    <x v="1"/>
    <x v="5"/>
    <x v="41"/>
    <x v="1"/>
    <x v="540"/>
    <x v="12"/>
    <x v="12"/>
    <x v="538"/>
    <n v="808"/>
    <n v="399.82"/>
    <n v="808"/>
    <n v="400"/>
    <n v="4038.35"/>
    <n v="678.44279999999992"/>
    <m/>
  </r>
  <r>
    <x v="543"/>
    <x v="543"/>
    <x v="1"/>
    <x v="1"/>
    <x v="26"/>
    <x v="4"/>
    <x v="541"/>
    <x v="1"/>
    <x v="8"/>
    <x v="539"/>
    <n v="998"/>
    <n v="17.68"/>
    <n v="999"/>
    <n v="18"/>
    <n v="11976.119999999999"/>
    <n v="958.0895999999999"/>
    <m/>
  </r>
  <r>
    <x v="544"/>
    <x v="544"/>
    <x v="3"/>
    <x v="2"/>
    <x v="11"/>
    <x v="2"/>
    <x v="542"/>
    <x v="13"/>
    <x v="1"/>
    <x v="540"/>
    <n v="524"/>
    <n v="34.94"/>
    <n v="524"/>
    <n v="35"/>
    <n v="3666.39"/>
    <n v="492.34379999999993"/>
    <m/>
  </r>
  <r>
    <x v="545"/>
    <x v="545"/>
    <x v="1"/>
    <x v="1"/>
    <x v="27"/>
    <x v="2"/>
    <x v="543"/>
    <x v="12"/>
    <x v="2"/>
    <x v="541"/>
    <n v="627"/>
    <n v="483.18"/>
    <n v="628"/>
    <n v="484"/>
    <n v="3135.3500000000004"/>
    <n v="520.46810000000005"/>
    <m/>
  </r>
  <r>
    <x v="546"/>
    <x v="546"/>
    <x v="5"/>
    <x v="1"/>
    <x v="5"/>
    <x v="1"/>
    <x v="544"/>
    <x v="0"/>
    <x v="19"/>
    <x v="542"/>
    <n v="321"/>
    <n v="290.70999999999998"/>
    <n v="321"/>
    <n v="291"/>
    <n v="320.74"/>
    <n v="317.5326"/>
    <m/>
  </r>
  <r>
    <x v="547"/>
    <x v="547"/>
    <x v="2"/>
    <x v="4"/>
    <x v="35"/>
    <x v="2"/>
    <x v="545"/>
    <x v="8"/>
    <x v="19"/>
    <x v="543"/>
    <n v="929"/>
    <n v="105.68"/>
    <n v="929"/>
    <n v="106"/>
    <n v="8358.84"/>
    <n v="919.47239999999999"/>
    <m/>
  </r>
  <r>
    <x v="548"/>
    <x v="548"/>
    <x v="5"/>
    <x v="2"/>
    <x v="35"/>
    <x v="2"/>
    <x v="546"/>
    <x v="11"/>
    <x v="14"/>
    <x v="544"/>
    <n v="743"/>
    <n v="278.45"/>
    <n v="743"/>
    <n v="279"/>
    <n v="10398.92"/>
    <n v="638.79079999999999"/>
    <m/>
  </r>
  <r>
    <x v="549"/>
    <x v="549"/>
    <x v="5"/>
    <x v="4"/>
    <x v="23"/>
    <x v="2"/>
    <x v="547"/>
    <x v="2"/>
    <x v="7"/>
    <x v="545"/>
    <n v="930"/>
    <n v="465.16"/>
    <n v="931"/>
    <n v="466"/>
    <n v="9302.7999999999993"/>
    <n v="883.76599999999996"/>
    <m/>
  </r>
  <r>
    <x v="550"/>
    <x v="550"/>
    <x v="1"/>
    <x v="5"/>
    <x v="39"/>
    <x v="2"/>
    <x v="548"/>
    <x v="4"/>
    <x v="4"/>
    <x v="546"/>
    <n v="833"/>
    <n v="268.17"/>
    <n v="833"/>
    <n v="269"/>
    <n v="12491.699999999999"/>
    <n v="707.86299999999994"/>
    <m/>
  </r>
  <r>
    <x v="551"/>
    <x v="551"/>
    <x v="0"/>
    <x v="3"/>
    <x v="18"/>
    <x v="2"/>
    <x v="549"/>
    <x v="8"/>
    <x v="0"/>
    <x v="547"/>
    <n v="509"/>
    <n v="402.26"/>
    <n v="510"/>
    <n v="403"/>
    <n v="4581.2699999999995"/>
    <n v="447.94639999999998"/>
    <m/>
  </r>
  <r>
    <x v="552"/>
    <x v="552"/>
    <x v="5"/>
    <x v="2"/>
    <x v="9"/>
    <x v="3"/>
    <x v="550"/>
    <x v="9"/>
    <x v="14"/>
    <x v="548"/>
    <n v="255"/>
    <n v="77.489999999999995"/>
    <n v="255"/>
    <n v="78"/>
    <n v="2038.32"/>
    <n v="219.11939999999998"/>
    <m/>
  </r>
  <r>
    <x v="553"/>
    <x v="553"/>
    <x v="1"/>
    <x v="3"/>
    <x v="13"/>
    <x v="2"/>
    <x v="551"/>
    <x v="3"/>
    <x v="16"/>
    <x v="549"/>
    <n v="608"/>
    <n v="440.02"/>
    <n v="609"/>
    <n v="441"/>
    <n v="1216.46"/>
    <n v="608.23"/>
    <m/>
  </r>
  <r>
    <x v="554"/>
    <x v="554"/>
    <x v="2"/>
    <x v="0"/>
    <x v="24"/>
    <x v="2"/>
    <x v="552"/>
    <x v="2"/>
    <x v="15"/>
    <x v="550"/>
    <n v="715"/>
    <n v="366.56"/>
    <n v="715"/>
    <n v="367"/>
    <n v="7148"/>
    <n v="700.50399999999991"/>
    <m/>
  </r>
  <r>
    <x v="555"/>
    <x v="555"/>
    <x v="3"/>
    <x v="1"/>
    <x v="13"/>
    <x v="2"/>
    <x v="553"/>
    <x v="14"/>
    <x v="5"/>
    <x v="551"/>
    <n v="405"/>
    <n v="39.75"/>
    <n v="405"/>
    <n v="40"/>
    <n v="4452.25"/>
    <n v="327.84750000000003"/>
    <m/>
  </r>
  <r>
    <x v="556"/>
    <x v="556"/>
    <x v="5"/>
    <x v="4"/>
    <x v="7"/>
    <x v="4"/>
    <x v="554"/>
    <x v="12"/>
    <x v="6"/>
    <x v="552"/>
    <n v="453"/>
    <n v="464.03"/>
    <n v="453"/>
    <n v="465"/>
    <n v="2264.5"/>
    <n v="362.32"/>
    <m/>
  </r>
  <r>
    <x v="557"/>
    <x v="557"/>
    <x v="1"/>
    <x v="5"/>
    <x v="31"/>
    <x v="2"/>
    <x v="555"/>
    <x v="2"/>
    <x v="9"/>
    <x v="553"/>
    <n v="668"/>
    <n v="246.93"/>
    <n v="669"/>
    <n v="247"/>
    <n v="6682.9"/>
    <n v="621.50969999999995"/>
    <m/>
  </r>
  <r>
    <x v="558"/>
    <x v="558"/>
    <x v="3"/>
    <x v="5"/>
    <x v="10"/>
    <x v="2"/>
    <x v="556"/>
    <x v="0"/>
    <x v="2"/>
    <x v="554"/>
    <n v="271"/>
    <n v="17.420000000000002"/>
    <n v="271"/>
    <n v="18"/>
    <n v="270.73"/>
    <n v="224.70590000000001"/>
    <m/>
  </r>
  <r>
    <x v="559"/>
    <x v="559"/>
    <x v="0"/>
    <x v="4"/>
    <x v="13"/>
    <x v="2"/>
    <x v="557"/>
    <x v="1"/>
    <x v="3"/>
    <x v="555"/>
    <n v="303"/>
    <n v="86.86"/>
    <n v="303"/>
    <n v="87"/>
    <n v="3630.4800000000005"/>
    <n v="275.31140000000005"/>
    <m/>
  </r>
  <r>
    <x v="560"/>
    <x v="560"/>
    <x v="3"/>
    <x v="1"/>
    <x v="42"/>
    <x v="2"/>
    <x v="558"/>
    <x v="8"/>
    <x v="2"/>
    <x v="556"/>
    <n v="438"/>
    <n v="406.17"/>
    <n v="438"/>
    <n v="407"/>
    <n v="3940.65"/>
    <n v="363.41550000000001"/>
    <m/>
  </r>
  <r>
    <x v="561"/>
    <x v="561"/>
    <x v="4"/>
    <x v="0"/>
    <x v="18"/>
    <x v="2"/>
    <x v="559"/>
    <x v="3"/>
    <x v="5"/>
    <x v="557"/>
    <n v="862"/>
    <n v="4.55"/>
    <n v="863"/>
    <n v="5"/>
    <n v="1724.44"/>
    <n v="698.39820000000009"/>
    <m/>
  </r>
  <r>
    <x v="562"/>
    <x v="562"/>
    <x v="3"/>
    <x v="0"/>
    <x v="1"/>
    <x v="2"/>
    <x v="560"/>
    <x v="0"/>
    <x v="12"/>
    <x v="558"/>
    <n v="629"/>
    <n v="265.91000000000003"/>
    <n v="629"/>
    <n v="266"/>
    <n v="628.72"/>
    <n v="528.12480000000005"/>
    <m/>
  </r>
  <r>
    <x v="563"/>
    <x v="563"/>
    <x v="5"/>
    <x v="2"/>
    <x v="40"/>
    <x v="2"/>
    <x v="561"/>
    <x v="13"/>
    <x v="9"/>
    <x v="559"/>
    <n v="163"/>
    <n v="425.96"/>
    <n v="163"/>
    <n v="426"/>
    <n v="1140.51"/>
    <n v="151.5249"/>
    <m/>
  </r>
  <r>
    <x v="564"/>
    <x v="564"/>
    <x v="3"/>
    <x v="4"/>
    <x v="24"/>
    <x v="2"/>
    <x v="382"/>
    <x v="10"/>
    <x v="7"/>
    <x v="560"/>
    <n v="909"/>
    <n v="227.19"/>
    <n v="909"/>
    <n v="228"/>
    <n v="2726.3999999999996"/>
    <n v="863.3599999999999"/>
    <m/>
  </r>
  <r>
    <x v="565"/>
    <x v="565"/>
    <x v="1"/>
    <x v="5"/>
    <x v="43"/>
    <x v="1"/>
    <x v="562"/>
    <x v="7"/>
    <x v="7"/>
    <x v="561"/>
    <n v="751"/>
    <n v="466.95"/>
    <n v="751"/>
    <n v="467"/>
    <n v="9762.48"/>
    <n v="713.41200000000003"/>
    <m/>
  </r>
  <r>
    <x v="566"/>
    <x v="566"/>
    <x v="5"/>
    <x v="4"/>
    <x v="42"/>
    <x v="0"/>
    <x v="563"/>
    <x v="11"/>
    <x v="18"/>
    <x v="562"/>
    <n v="539"/>
    <n v="162.24"/>
    <n v="539"/>
    <n v="163"/>
    <n v="7541.9400000000005"/>
    <n v="495.61320000000006"/>
    <m/>
  </r>
  <r>
    <x v="567"/>
    <x v="567"/>
    <x v="4"/>
    <x v="2"/>
    <x v="22"/>
    <x v="2"/>
    <x v="564"/>
    <x v="5"/>
    <x v="1"/>
    <x v="563"/>
    <n v="481"/>
    <n v="340.21"/>
    <n v="481"/>
    <n v="341"/>
    <n v="1923.96"/>
    <n v="452.13059999999996"/>
    <m/>
  </r>
  <r>
    <x v="568"/>
    <x v="568"/>
    <x v="3"/>
    <x v="0"/>
    <x v="39"/>
    <x v="2"/>
    <x v="565"/>
    <x v="7"/>
    <x v="16"/>
    <x v="564"/>
    <n v="215"/>
    <n v="466.15"/>
    <n v="216"/>
    <n v="467"/>
    <n v="2800.33"/>
    <n v="215.41"/>
    <m/>
  </r>
  <r>
    <x v="569"/>
    <x v="569"/>
    <x v="1"/>
    <x v="4"/>
    <x v="2"/>
    <x v="2"/>
    <x v="566"/>
    <x v="10"/>
    <x v="7"/>
    <x v="565"/>
    <n v="371"/>
    <n v="438.15"/>
    <n v="372"/>
    <n v="439"/>
    <n v="1114.26"/>
    <n v="352.84899999999999"/>
    <m/>
  </r>
  <r>
    <x v="570"/>
    <x v="570"/>
    <x v="3"/>
    <x v="0"/>
    <x v="4"/>
    <x v="2"/>
    <x v="567"/>
    <x v="11"/>
    <x v="19"/>
    <x v="566"/>
    <n v="330"/>
    <n v="430.93"/>
    <n v="331"/>
    <n v="431"/>
    <n v="4626.16"/>
    <n v="327.13560000000001"/>
    <m/>
  </r>
  <r>
    <x v="571"/>
    <x v="571"/>
    <x v="2"/>
    <x v="1"/>
    <x v="2"/>
    <x v="2"/>
    <x v="568"/>
    <x v="4"/>
    <x v="11"/>
    <x v="567"/>
    <n v="508"/>
    <n v="74.94"/>
    <n v="508"/>
    <n v="75"/>
    <n v="7612.5"/>
    <n v="441.52499999999998"/>
    <m/>
  </r>
  <r>
    <x v="572"/>
    <x v="572"/>
    <x v="2"/>
    <x v="0"/>
    <x v="41"/>
    <x v="3"/>
    <x v="569"/>
    <x v="4"/>
    <x v="14"/>
    <x v="568"/>
    <n v="180"/>
    <n v="460.99"/>
    <n v="181"/>
    <n v="461"/>
    <n v="2706.4500000000003"/>
    <n v="155.16980000000001"/>
    <m/>
  </r>
  <r>
    <x v="573"/>
    <x v="573"/>
    <x v="4"/>
    <x v="5"/>
    <x v="20"/>
    <x v="3"/>
    <x v="570"/>
    <x v="0"/>
    <x v="7"/>
    <x v="569"/>
    <n v="540"/>
    <n v="175.05"/>
    <n v="540"/>
    <n v="176"/>
    <n v="539.85"/>
    <n v="512.85749999999996"/>
    <m/>
  </r>
  <r>
    <x v="574"/>
    <x v="574"/>
    <x v="5"/>
    <x v="0"/>
    <x v="33"/>
    <x v="2"/>
    <x v="571"/>
    <x v="7"/>
    <x v="12"/>
    <x v="570"/>
    <n v="877"/>
    <n v="404.58"/>
    <n v="877"/>
    <n v="405"/>
    <n v="11397.23"/>
    <n v="736.43640000000005"/>
    <m/>
  </r>
  <r>
    <x v="575"/>
    <x v="575"/>
    <x v="1"/>
    <x v="5"/>
    <x v="22"/>
    <x v="3"/>
    <x v="572"/>
    <x v="14"/>
    <x v="2"/>
    <x v="571"/>
    <n v="339"/>
    <n v="37.04"/>
    <n v="340"/>
    <n v="38"/>
    <n v="3729.33"/>
    <n v="281.39489999999995"/>
    <m/>
  </r>
  <r>
    <x v="576"/>
    <x v="576"/>
    <x v="2"/>
    <x v="1"/>
    <x v="22"/>
    <x v="2"/>
    <x v="573"/>
    <x v="3"/>
    <x v="11"/>
    <x v="572"/>
    <n v="786"/>
    <n v="301.05"/>
    <n v="787"/>
    <n v="302"/>
    <n v="1572.84"/>
    <n v="684.18539999999996"/>
    <m/>
  </r>
  <r>
    <x v="577"/>
    <x v="577"/>
    <x v="5"/>
    <x v="1"/>
    <x v="47"/>
    <x v="3"/>
    <x v="574"/>
    <x v="11"/>
    <x v="3"/>
    <x v="573"/>
    <n v="356"/>
    <n v="168.58"/>
    <n v="357"/>
    <n v="169"/>
    <n v="4985.4000000000005"/>
    <n v="324.05100000000004"/>
    <m/>
  </r>
  <r>
    <x v="578"/>
    <x v="578"/>
    <x v="5"/>
    <x v="4"/>
    <x v="45"/>
    <x v="2"/>
    <x v="575"/>
    <x v="1"/>
    <x v="5"/>
    <x v="574"/>
    <n v="797"/>
    <n v="432.68"/>
    <n v="798"/>
    <n v="433"/>
    <n v="9566.4000000000015"/>
    <n v="645.73200000000008"/>
    <m/>
  </r>
  <r>
    <x v="579"/>
    <x v="579"/>
    <x v="3"/>
    <x v="5"/>
    <x v="8"/>
    <x v="3"/>
    <x v="576"/>
    <x v="3"/>
    <x v="3"/>
    <x v="575"/>
    <n v="745"/>
    <n v="117.33"/>
    <n v="746"/>
    <n v="118"/>
    <n v="1490.84"/>
    <n v="678.33219999999994"/>
    <m/>
  </r>
  <r>
    <x v="580"/>
    <x v="580"/>
    <x v="2"/>
    <x v="3"/>
    <x v="12"/>
    <x v="0"/>
    <x v="577"/>
    <x v="1"/>
    <x v="3"/>
    <x v="576"/>
    <n v="459"/>
    <n v="282.49"/>
    <n v="459"/>
    <n v="283"/>
    <n v="5506.92"/>
    <n v="417.60810000000004"/>
    <m/>
  </r>
  <r>
    <x v="581"/>
    <x v="581"/>
    <x v="2"/>
    <x v="1"/>
    <x v="1"/>
    <x v="2"/>
    <x v="578"/>
    <x v="6"/>
    <x v="14"/>
    <x v="577"/>
    <n v="493"/>
    <n v="221.65"/>
    <n v="493"/>
    <n v="222"/>
    <n v="2957.04"/>
    <n v="423.8424"/>
    <m/>
  </r>
  <r>
    <x v="582"/>
    <x v="582"/>
    <x v="5"/>
    <x v="1"/>
    <x v="40"/>
    <x v="2"/>
    <x v="579"/>
    <x v="3"/>
    <x v="3"/>
    <x v="578"/>
    <n v="923"/>
    <n v="429"/>
    <n v="923"/>
    <n v="429"/>
    <n v="1845.98"/>
    <n v="839.92090000000007"/>
    <m/>
  </r>
  <r>
    <x v="583"/>
    <x v="583"/>
    <x v="2"/>
    <x v="0"/>
    <x v="7"/>
    <x v="2"/>
    <x v="580"/>
    <x v="7"/>
    <x v="14"/>
    <x v="579"/>
    <n v="772"/>
    <n v="58.32"/>
    <n v="773"/>
    <n v="59"/>
    <n v="10039.64"/>
    <n v="664.16079999999999"/>
    <m/>
  </r>
  <r>
    <x v="584"/>
    <x v="584"/>
    <x v="1"/>
    <x v="2"/>
    <x v="6"/>
    <x v="4"/>
    <x v="581"/>
    <x v="8"/>
    <x v="13"/>
    <x v="225"/>
    <n v="856"/>
    <n v="378.45"/>
    <n v="856"/>
    <n v="379"/>
    <n v="7700.49"/>
    <n v="701.60020000000009"/>
    <m/>
  </r>
  <r>
    <x v="585"/>
    <x v="585"/>
    <x v="0"/>
    <x v="0"/>
    <x v="37"/>
    <x v="1"/>
    <x v="582"/>
    <x v="5"/>
    <x v="17"/>
    <x v="580"/>
    <n v="348"/>
    <n v="11.91"/>
    <n v="349"/>
    <n v="12"/>
    <n v="1392.8"/>
    <n v="337.75399999999996"/>
    <m/>
  </r>
  <r>
    <x v="586"/>
    <x v="586"/>
    <x v="5"/>
    <x v="1"/>
    <x v="45"/>
    <x v="2"/>
    <x v="583"/>
    <x v="6"/>
    <x v="8"/>
    <x v="581"/>
    <n v="183"/>
    <n v="131.16"/>
    <n v="183"/>
    <n v="132"/>
    <n v="1097.28"/>
    <n v="175.56479999999999"/>
    <m/>
  </r>
  <r>
    <x v="587"/>
    <x v="587"/>
    <x v="5"/>
    <x v="0"/>
    <x v="26"/>
    <x v="2"/>
    <x v="584"/>
    <x v="0"/>
    <x v="6"/>
    <x v="582"/>
    <n v="209"/>
    <n v="206.47"/>
    <n v="210"/>
    <n v="207"/>
    <n v="209.2"/>
    <n v="167.36"/>
    <m/>
  </r>
  <r>
    <x v="588"/>
    <x v="588"/>
    <x v="1"/>
    <x v="0"/>
    <x v="1"/>
    <x v="2"/>
    <x v="585"/>
    <x v="5"/>
    <x v="16"/>
    <x v="583"/>
    <n v="518"/>
    <n v="478.59"/>
    <n v="518"/>
    <n v="479"/>
    <n v="2070.96"/>
    <n v="517.74"/>
    <m/>
  </r>
  <r>
    <x v="589"/>
    <x v="589"/>
    <x v="5"/>
    <x v="5"/>
    <x v="32"/>
    <x v="2"/>
    <x v="586"/>
    <x v="12"/>
    <x v="1"/>
    <x v="584"/>
    <n v="586"/>
    <n v="13.04"/>
    <n v="587"/>
    <n v="14"/>
    <n v="2930.6"/>
    <n v="550.95280000000002"/>
    <m/>
  </r>
  <r>
    <x v="590"/>
    <x v="590"/>
    <x v="1"/>
    <x v="0"/>
    <x v="25"/>
    <x v="4"/>
    <x v="587"/>
    <x v="6"/>
    <x v="4"/>
    <x v="585"/>
    <n v="924"/>
    <n v="432.34"/>
    <n v="925"/>
    <n v="433"/>
    <n v="5546.5199999999995"/>
    <n v="785.75699999999995"/>
    <m/>
  </r>
  <r>
    <x v="591"/>
    <x v="591"/>
    <x v="1"/>
    <x v="1"/>
    <x v="23"/>
    <x v="3"/>
    <x v="588"/>
    <x v="2"/>
    <x v="13"/>
    <x v="586"/>
    <n v="583"/>
    <n v="13.53"/>
    <n v="583"/>
    <n v="14"/>
    <n v="5829.6"/>
    <n v="478.02720000000005"/>
    <m/>
  </r>
  <r>
    <x v="592"/>
    <x v="592"/>
    <x v="0"/>
    <x v="3"/>
    <x v="7"/>
    <x v="2"/>
    <x v="589"/>
    <x v="1"/>
    <x v="13"/>
    <x v="587"/>
    <n v="177"/>
    <n v="490.98"/>
    <n v="177"/>
    <n v="491"/>
    <n v="2120.16"/>
    <n v="144.87760000000003"/>
    <m/>
  </r>
  <r>
    <x v="593"/>
    <x v="593"/>
    <x v="2"/>
    <x v="3"/>
    <x v="15"/>
    <x v="2"/>
    <x v="590"/>
    <x v="4"/>
    <x v="1"/>
    <x v="588"/>
    <n v="690"/>
    <n v="275.52999999999997"/>
    <n v="690"/>
    <n v="276"/>
    <n v="10344.6"/>
    <n v="648.26159999999993"/>
    <m/>
  </r>
  <r>
    <x v="594"/>
    <x v="594"/>
    <x v="3"/>
    <x v="3"/>
    <x v="1"/>
    <x v="2"/>
    <x v="591"/>
    <x v="13"/>
    <x v="1"/>
    <x v="589"/>
    <n v="855"/>
    <n v="249.24"/>
    <n v="855"/>
    <n v="250"/>
    <n v="5982.13"/>
    <n v="803.31459999999993"/>
    <m/>
  </r>
  <r>
    <x v="595"/>
    <x v="595"/>
    <x v="5"/>
    <x v="4"/>
    <x v="37"/>
    <x v="2"/>
    <x v="592"/>
    <x v="14"/>
    <x v="15"/>
    <x v="590"/>
    <n v="962"/>
    <n v="452.1"/>
    <n v="962"/>
    <n v="453"/>
    <n v="10578.26"/>
    <n v="942.42679999999996"/>
    <m/>
  </r>
  <r>
    <x v="596"/>
    <x v="596"/>
    <x v="3"/>
    <x v="2"/>
    <x v="30"/>
    <x v="2"/>
    <x v="593"/>
    <x v="5"/>
    <x v="1"/>
    <x v="591"/>
    <n v="374"/>
    <n v="132.47"/>
    <n v="375"/>
    <n v="133"/>
    <n v="1496.44"/>
    <n v="351.66339999999997"/>
    <m/>
  </r>
  <r>
    <x v="597"/>
    <x v="597"/>
    <x v="3"/>
    <x v="0"/>
    <x v="44"/>
    <x v="2"/>
    <x v="594"/>
    <x v="4"/>
    <x v="12"/>
    <x v="592"/>
    <n v="90"/>
    <n v="404.48"/>
    <n v="90"/>
    <n v="405"/>
    <n v="1345.8"/>
    <n v="75.364800000000002"/>
    <m/>
  </r>
  <r>
    <x v="598"/>
    <x v="598"/>
    <x v="0"/>
    <x v="5"/>
    <x v="2"/>
    <x v="2"/>
    <x v="595"/>
    <x v="8"/>
    <x v="10"/>
    <x v="593"/>
    <n v="90"/>
    <n v="388.13"/>
    <n v="91"/>
    <n v="389"/>
    <n v="811.08"/>
    <n v="80.206800000000001"/>
    <m/>
  </r>
  <r>
    <x v="599"/>
    <x v="599"/>
    <x v="3"/>
    <x v="1"/>
    <x v="26"/>
    <x v="2"/>
    <x v="596"/>
    <x v="5"/>
    <x v="15"/>
    <x v="594"/>
    <n v="923"/>
    <n v="39.520000000000003"/>
    <n v="923"/>
    <n v="40"/>
    <n v="3690.76"/>
    <n v="904.23620000000005"/>
    <m/>
  </r>
  <r>
    <x v="600"/>
    <x v="600"/>
    <x v="4"/>
    <x v="0"/>
    <x v="29"/>
    <x v="2"/>
    <x v="597"/>
    <x v="10"/>
    <x v="11"/>
    <x v="595"/>
    <n v="706"/>
    <n v="68.27"/>
    <n v="706"/>
    <n v="69"/>
    <n v="2117.2799999999997"/>
    <n v="614.01120000000003"/>
    <m/>
  </r>
  <r>
    <x v="601"/>
    <x v="601"/>
    <x v="2"/>
    <x v="5"/>
    <x v="48"/>
    <x v="2"/>
    <x v="598"/>
    <x v="6"/>
    <x v="14"/>
    <x v="596"/>
    <n v="902"/>
    <n v="94.73"/>
    <n v="902"/>
    <n v="95"/>
    <n v="5410.4400000000005"/>
    <n v="775.49639999999999"/>
    <m/>
  </r>
  <r>
    <x v="602"/>
    <x v="602"/>
    <x v="3"/>
    <x v="4"/>
    <x v="40"/>
    <x v="2"/>
    <x v="599"/>
    <x v="13"/>
    <x v="17"/>
    <x v="597"/>
    <n v="395"/>
    <n v="425.48"/>
    <n v="395"/>
    <n v="426"/>
    <n v="2764.02"/>
    <n v="383.01420000000002"/>
    <m/>
  </r>
  <r>
    <x v="603"/>
    <x v="603"/>
    <x v="1"/>
    <x v="4"/>
    <x v="24"/>
    <x v="2"/>
    <x v="600"/>
    <x v="8"/>
    <x v="11"/>
    <x v="598"/>
    <n v="495"/>
    <n v="467.33"/>
    <n v="496"/>
    <n v="468"/>
    <n v="4459.41"/>
    <n v="431.0763"/>
    <m/>
  </r>
  <r>
    <x v="604"/>
    <x v="604"/>
    <x v="4"/>
    <x v="2"/>
    <x v="6"/>
    <x v="2"/>
    <x v="601"/>
    <x v="4"/>
    <x v="0"/>
    <x v="599"/>
    <n v="321"/>
    <n v="310.68"/>
    <n v="321"/>
    <n v="311"/>
    <n v="4811.5499999999993"/>
    <n v="282.27760000000001"/>
    <m/>
  </r>
  <r>
    <x v="605"/>
    <x v="605"/>
    <x v="1"/>
    <x v="0"/>
    <x v="16"/>
    <x v="2"/>
    <x v="602"/>
    <x v="14"/>
    <x v="1"/>
    <x v="600"/>
    <n v="265"/>
    <n v="323.2"/>
    <n v="266"/>
    <n v="324"/>
    <n v="2917.42"/>
    <n v="249.30680000000001"/>
    <m/>
  </r>
  <r>
    <x v="606"/>
    <x v="606"/>
    <x v="5"/>
    <x v="2"/>
    <x v="7"/>
    <x v="2"/>
    <x v="603"/>
    <x v="9"/>
    <x v="10"/>
    <x v="601"/>
    <n v="835"/>
    <n v="222.78"/>
    <n v="835"/>
    <n v="223"/>
    <n v="6676.32"/>
    <n v="742.74059999999997"/>
    <m/>
  </r>
  <r>
    <x v="607"/>
    <x v="607"/>
    <x v="3"/>
    <x v="4"/>
    <x v="47"/>
    <x v="4"/>
    <x v="604"/>
    <x v="0"/>
    <x v="3"/>
    <x v="602"/>
    <n v="804"/>
    <n v="47.01"/>
    <n v="804"/>
    <n v="48"/>
    <n v="803.75"/>
    <n v="731.41250000000002"/>
    <m/>
  </r>
  <r>
    <x v="608"/>
    <x v="608"/>
    <x v="0"/>
    <x v="3"/>
    <x v="6"/>
    <x v="2"/>
    <x v="605"/>
    <x v="0"/>
    <x v="10"/>
    <x v="603"/>
    <n v="314"/>
    <n v="350.59"/>
    <n v="315"/>
    <n v="351"/>
    <n v="314.17"/>
    <n v="279.61130000000003"/>
    <m/>
  </r>
  <r>
    <x v="609"/>
    <x v="609"/>
    <x v="5"/>
    <x v="0"/>
    <x v="15"/>
    <x v="2"/>
    <x v="606"/>
    <x v="3"/>
    <x v="9"/>
    <x v="604"/>
    <n v="273"/>
    <n v="156.66"/>
    <n v="273"/>
    <n v="157"/>
    <n v="545.55999999999995"/>
    <n v="253.68539999999996"/>
    <m/>
  </r>
  <r>
    <x v="610"/>
    <x v="610"/>
    <x v="5"/>
    <x v="0"/>
    <x v="43"/>
    <x v="2"/>
    <x v="607"/>
    <x v="11"/>
    <x v="4"/>
    <x v="605"/>
    <n v="775"/>
    <n v="98"/>
    <n v="776"/>
    <n v="98"/>
    <n v="10856.300000000001"/>
    <n v="659.13250000000005"/>
    <m/>
  </r>
  <r>
    <x v="611"/>
    <x v="611"/>
    <x v="3"/>
    <x v="3"/>
    <x v="26"/>
    <x v="2"/>
    <x v="608"/>
    <x v="13"/>
    <x v="17"/>
    <x v="606"/>
    <n v="552"/>
    <n v="295.83999999999997"/>
    <n v="553"/>
    <n v="296"/>
    <n v="3867.4300000000003"/>
    <n v="535.9153"/>
    <m/>
  </r>
  <r>
    <x v="612"/>
    <x v="612"/>
    <x v="3"/>
    <x v="4"/>
    <x v="33"/>
    <x v="2"/>
    <x v="609"/>
    <x v="2"/>
    <x v="0"/>
    <x v="607"/>
    <n v="472"/>
    <n v="307.97000000000003"/>
    <n v="473"/>
    <n v="308"/>
    <n v="4720.8999999999996"/>
    <n v="415.43919999999997"/>
    <m/>
  </r>
  <r>
    <x v="613"/>
    <x v="613"/>
    <x v="0"/>
    <x v="3"/>
    <x v="35"/>
    <x v="2"/>
    <x v="610"/>
    <x v="6"/>
    <x v="0"/>
    <x v="608"/>
    <n v="123"/>
    <n v="42.51"/>
    <n v="123"/>
    <n v="43"/>
    <n v="737.93999999999994"/>
    <n v="108.2312"/>
    <m/>
  </r>
  <r>
    <x v="614"/>
    <x v="614"/>
    <x v="2"/>
    <x v="3"/>
    <x v="24"/>
    <x v="2"/>
    <x v="611"/>
    <x v="0"/>
    <x v="3"/>
    <x v="609"/>
    <n v="271"/>
    <n v="115.8"/>
    <n v="271"/>
    <n v="116"/>
    <n v="270.85000000000002"/>
    <n v="246.47350000000003"/>
    <m/>
  </r>
  <r>
    <x v="615"/>
    <x v="615"/>
    <x v="0"/>
    <x v="4"/>
    <x v="45"/>
    <x v="1"/>
    <x v="612"/>
    <x v="14"/>
    <x v="12"/>
    <x v="610"/>
    <n v="451"/>
    <n v="102.17"/>
    <n v="451"/>
    <n v="103"/>
    <n v="4956.05"/>
    <n v="378.46199999999999"/>
    <m/>
  </r>
  <r>
    <x v="616"/>
    <x v="616"/>
    <x v="2"/>
    <x v="2"/>
    <x v="7"/>
    <x v="2"/>
    <x v="613"/>
    <x v="5"/>
    <x v="4"/>
    <x v="611"/>
    <n v="237"/>
    <n v="67.489999999999995"/>
    <n v="238"/>
    <n v="68"/>
    <n v="948.44"/>
    <n v="201.54349999999999"/>
    <m/>
  </r>
  <r>
    <x v="617"/>
    <x v="617"/>
    <x v="4"/>
    <x v="1"/>
    <x v="49"/>
    <x v="2"/>
    <x v="614"/>
    <x v="2"/>
    <x v="5"/>
    <x v="612"/>
    <n v="761"/>
    <n v="429.24"/>
    <n v="761"/>
    <n v="430"/>
    <n v="7605.7000000000007"/>
    <n v="616.06170000000009"/>
    <m/>
  </r>
  <r>
    <x v="618"/>
    <x v="618"/>
    <x v="1"/>
    <x v="4"/>
    <x v="18"/>
    <x v="2"/>
    <x v="615"/>
    <x v="1"/>
    <x v="7"/>
    <x v="613"/>
    <n v="174"/>
    <n v="262.52999999999997"/>
    <n v="174"/>
    <n v="263"/>
    <n v="2084.64"/>
    <n v="165.03399999999999"/>
    <m/>
  </r>
  <r>
    <x v="619"/>
    <x v="619"/>
    <x v="3"/>
    <x v="1"/>
    <x v="41"/>
    <x v="2"/>
    <x v="616"/>
    <x v="0"/>
    <x v="11"/>
    <x v="614"/>
    <n v="352"/>
    <n v="86.2"/>
    <n v="353"/>
    <n v="87"/>
    <n v="352.33"/>
    <n v="306.52709999999996"/>
    <m/>
  </r>
  <r>
    <x v="620"/>
    <x v="620"/>
    <x v="1"/>
    <x v="3"/>
    <x v="40"/>
    <x v="1"/>
    <x v="617"/>
    <x v="7"/>
    <x v="11"/>
    <x v="615"/>
    <n v="314"/>
    <n v="321.20999999999998"/>
    <n v="314"/>
    <n v="322"/>
    <n v="4076.15"/>
    <n v="272.7885"/>
    <m/>
  </r>
  <r>
    <x v="621"/>
    <x v="621"/>
    <x v="2"/>
    <x v="3"/>
    <x v="2"/>
    <x v="3"/>
    <x v="618"/>
    <x v="12"/>
    <x v="2"/>
    <x v="616"/>
    <n v="210"/>
    <n v="183.85"/>
    <n v="211"/>
    <n v="184"/>
    <n v="1051.5999999999999"/>
    <n v="174.56559999999999"/>
    <m/>
  </r>
  <r>
    <x v="622"/>
    <x v="622"/>
    <x v="2"/>
    <x v="0"/>
    <x v="11"/>
    <x v="2"/>
    <x v="619"/>
    <x v="12"/>
    <x v="6"/>
    <x v="617"/>
    <n v="254"/>
    <n v="417.38"/>
    <n v="254"/>
    <n v="418"/>
    <n v="1268"/>
    <n v="202.88"/>
    <m/>
  </r>
  <r>
    <x v="623"/>
    <x v="623"/>
    <x v="1"/>
    <x v="4"/>
    <x v="49"/>
    <x v="2"/>
    <x v="620"/>
    <x v="6"/>
    <x v="16"/>
    <x v="618"/>
    <n v="54"/>
    <n v="128.06"/>
    <n v="54"/>
    <n v="129"/>
    <n v="322.20000000000005"/>
    <n v="53.7"/>
    <m/>
  </r>
  <r>
    <x v="624"/>
    <x v="624"/>
    <x v="5"/>
    <x v="0"/>
    <x v="6"/>
    <x v="2"/>
    <x v="621"/>
    <x v="5"/>
    <x v="3"/>
    <x v="619"/>
    <n v="771"/>
    <n v="494.1"/>
    <n v="772"/>
    <n v="495"/>
    <n v="3085.4"/>
    <n v="701.9285000000001"/>
    <m/>
  </r>
  <r>
    <x v="625"/>
    <x v="625"/>
    <x v="4"/>
    <x v="1"/>
    <x v="4"/>
    <x v="2"/>
    <x v="622"/>
    <x v="9"/>
    <x v="5"/>
    <x v="620"/>
    <n v="505"/>
    <n v="34.57"/>
    <n v="505"/>
    <n v="35"/>
    <n v="4039.2"/>
    <n v="408.96899999999999"/>
    <m/>
  </r>
  <r>
    <x v="626"/>
    <x v="626"/>
    <x v="1"/>
    <x v="2"/>
    <x v="48"/>
    <x v="2"/>
    <x v="623"/>
    <x v="11"/>
    <x v="16"/>
    <x v="621"/>
    <n v="616"/>
    <n v="338.58"/>
    <n v="617"/>
    <n v="339"/>
    <n v="8628.1999999999989"/>
    <n v="616.29999999999995"/>
    <m/>
  </r>
  <r>
    <x v="627"/>
    <x v="627"/>
    <x v="2"/>
    <x v="3"/>
    <x v="11"/>
    <x v="2"/>
    <x v="624"/>
    <x v="10"/>
    <x v="13"/>
    <x v="622"/>
    <n v="482"/>
    <n v="284.02"/>
    <n v="483"/>
    <n v="285"/>
    <n v="1447.41"/>
    <n v="395.62540000000007"/>
    <m/>
  </r>
  <r>
    <x v="628"/>
    <x v="628"/>
    <x v="3"/>
    <x v="1"/>
    <x v="9"/>
    <x v="2"/>
    <x v="625"/>
    <x v="0"/>
    <x v="14"/>
    <x v="623"/>
    <n v="198"/>
    <n v="16.25"/>
    <n v="198"/>
    <n v="17"/>
    <n v="197.85"/>
    <n v="170.15099999999998"/>
    <m/>
  </r>
  <r>
    <x v="629"/>
    <x v="629"/>
    <x v="0"/>
    <x v="1"/>
    <x v="0"/>
    <x v="1"/>
    <x v="626"/>
    <x v="2"/>
    <x v="6"/>
    <x v="624"/>
    <n v="147"/>
    <n v="345.19"/>
    <n v="147"/>
    <n v="346"/>
    <n v="1466.1000000000001"/>
    <n v="117.28800000000001"/>
    <m/>
  </r>
  <r>
    <x v="630"/>
    <x v="630"/>
    <x v="0"/>
    <x v="4"/>
    <x v="16"/>
    <x v="0"/>
    <x v="627"/>
    <x v="7"/>
    <x v="3"/>
    <x v="625"/>
    <n v="612"/>
    <n v="402.95"/>
    <n v="613"/>
    <n v="403"/>
    <n v="7960.81"/>
    <n v="557.25670000000002"/>
    <m/>
  </r>
  <r>
    <x v="631"/>
    <x v="631"/>
    <x v="3"/>
    <x v="3"/>
    <x v="7"/>
    <x v="1"/>
    <x v="628"/>
    <x v="2"/>
    <x v="8"/>
    <x v="626"/>
    <n v="607"/>
    <n v="85.38"/>
    <n v="608"/>
    <n v="86"/>
    <n v="6074.4000000000005"/>
    <n v="583.14240000000007"/>
    <m/>
  </r>
  <r>
    <x v="632"/>
    <x v="632"/>
    <x v="5"/>
    <x v="1"/>
    <x v="15"/>
    <x v="2"/>
    <x v="629"/>
    <x v="3"/>
    <x v="6"/>
    <x v="627"/>
    <n v="61"/>
    <n v="436.28"/>
    <n v="62"/>
    <n v="437"/>
    <n v="122.34"/>
    <n v="48.936000000000007"/>
    <m/>
  </r>
  <r>
    <x v="633"/>
    <x v="633"/>
    <x v="1"/>
    <x v="3"/>
    <x v="43"/>
    <x v="2"/>
    <x v="630"/>
    <x v="6"/>
    <x v="0"/>
    <x v="628"/>
    <n v="438"/>
    <n v="477.6"/>
    <n v="439"/>
    <n v="478"/>
    <n v="2629.92"/>
    <n v="385.72160000000002"/>
    <m/>
  </r>
  <r>
    <x v="634"/>
    <x v="634"/>
    <x v="5"/>
    <x v="4"/>
    <x v="8"/>
    <x v="4"/>
    <x v="631"/>
    <x v="13"/>
    <x v="4"/>
    <x v="629"/>
    <n v="740"/>
    <n v="441.27"/>
    <n v="741"/>
    <n v="442"/>
    <n v="5181.82"/>
    <n v="629.221"/>
    <m/>
  </r>
  <r>
    <x v="635"/>
    <x v="635"/>
    <x v="2"/>
    <x v="1"/>
    <x v="29"/>
    <x v="2"/>
    <x v="632"/>
    <x v="2"/>
    <x v="14"/>
    <x v="630"/>
    <n v="518"/>
    <n v="179.92"/>
    <n v="518"/>
    <n v="180"/>
    <n v="5177.8999999999996"/>
    <n v="445.29939999999993"/>
    <m/>
  </r>
  <r>
    <x v="636"/>
    <x v="636"/>
    <x v="2"/>
    <x v="2"/>
    <x v="37"/>
    <x v="2"/>
    <x v="633"/>
    <x v="9"/>
    <x v="15"/>
    <x v="631"/>
    <n v="128"/>
    <n v="287.14"/>
    <n v="129"/>
    <n v="288"/>
    <n v="1026.08"/>
    <n v="125.69479999999999"/>
    <m/>
  </r>
  <r>
    <x v="637"/>
    <x v="637"/>
    <x v="4"/>
    <x v="2"/>
    <x v="31"/>
    <x v="2"/>
    <x v="634"/>
    <x v="1"/>
    <x v="3"/>
    <x v="632"/>
    <n v="442"/>
    <n v="132.76"/>
    <n v="442"/>
    <n v="133"/>
    <n v="5301.12"/>
    <n v="402.0016"/>
    <m/>
  </r>
  <r>
    <x v="638"/>
    <x v="638"/>
    <x v="1"/>
    <x v="0"/>
    <x v="43"/>
    <x v="2"/>
    <x v="635"/>
    <x v="8"/>
    <x v="4"/>
    <x v="633"/>
    <n v="979"/>
    <n v="15.1"/>
    <n v="980"/>
    <n v="16"/>
    <n v="8813.25"/>
    <n v="832.36249999999995"/>
    <m/>
  </r>
  <r>
    <x v="639"/>
    <x v="639"/>
    <x v="3"/>
    <x v="4"/>
    <x v="30"/>
    <x v="2"/>
    <x v="636"/>
    <x v="2"/>
    <x v="4"/>
    <x v="634"/>
    <n v="303"/>
    <n v="433.04"/>
    <n v="304"/>
    <n v="434"/>
    <n v="3034.2000000000003"/>
    <n v="257.90699999999998"/>
    <m/>
  </r>
  <r>
    <x v="640"/>
    <x v="640"/>
    <x v="1"/>
    <x v="2"/>
    <x v="8"/>
    <x v="0"/>
    <x v="637"/>
    <x v="12"/>
    <x v="11"/>
    <x v="635"/>
    <n v="278"/>
    <n v="217.95"/>
    <n v="278"/>
    <n v="218"/>
    <n v="1389.6000000000001"/>
    <n v="241.79040000000001"/>
    <m/>
  </r>
  <r>
    <x v="641"/>
    <x v="641"/>
    <x v="3"/>
    <x v="2"/>
    <x v="31"/>
    <x v="3"/>
    <x v="638"/>
    <x v="12"/>
    <x v="15"/>
    <x v="636"/>
    <n v="523"/>
    <n v="191.67"/>
    <n v="523"/>
    <n v="192"/>
    <n v="2614.2000000000003"/>
    <n v="512.38319999999999"/>
    <m/>
  </r>
  <r>
    <x v="642"/>
    <x v="642"/>
    <x v="1"/>
    <x v="2"/>
    <x v="46"/>
    <x v="2"/>
    <x v="639"/>
    <x v="12"/>
    <x v="14"/>
    <x v="637"/>
    <n v="355"/>
    <n v="129.57"/>
    <n v="355"/>
    <n v="130"/>
    <n v="1774"/>
    <n v="305.12799999999999"/>
    <m/>
  </r>
  <r>
    <x v="643"/>
    <x v="643"/>
    <x v="2"/>
    <x v="4"/>
    <x v="24"/>
    <x v="2"/>
    <x v="640"/>
    <x v="2"/>
    <x v="1"/>
    <x v="638"/>
    <n v="986"/>
    <n v="387.24"/>
    <n v="986"/>
    <n v="388"/>
    <n v="9857"/>
    <n v="926.55799999999999"/>
    <m/>
  </r>
  <r>
    <x v="644"/>
    <x v="644"/>
    <x v="4"/>
    <x v="0"/>
    <x v="6"/>
    <x v="2"/>
    <x v="641"/>
    <x v="14"/>
    <x v="20"/>
    <x v="639"/>
    <n v="558"/>
    <n v="383.97"/>
    <n v="559"/>
    <n v="384"/>
    <n v="6139.65"/>
    <n v="502.33499999999998"/>
    <m/>
  </r>
  <r>
    <x v="645"/>
    <x v="645"/>
    <x v="1"/>
    <x v="0"/>
    <x v="42"/>
    <x v="1"/>
    <x v="642"/>
    <x v="2"/>
    <x v="10"/>
    <x v="640"/>
    <n v="71"/>
    <n v="158.94"/>
    <n v="71"/>
    <n v="159"/>
    <n v="706.5"/>
    <n v="62.878500000000003"/>
    <m/>
  </r>
  <r>
    <x v="646"/>
    <x v="646"/>
    <x v="5"/>
    <x v="4"/>
    <x v="36"/>
    <x v="2"/>
    <x v="643"/>
    <x v="1"/>
    <x v="17"/>
    <x v="641"/>
    <n v="389"/>
    <n v="326.94"/>
    <n v="390"/>
    <n v="327"/>
    <n v="4673.04"/>
    <n v="377.73739999999998"/>
    <m/>
  </r>
  <r>
    <x v="647"/>
    <x v="647"/>
    <x v="3"/>
    <x v="3"/>
    <x v="49"/>
    <x v="2"/>
    <x v="644"/>
    <x v="13"/>
    <x v="2"/>
    <x v="642"/>
    <n v="772"/>
    <n v="40.9"/>
    <n v="773"/>
    <n v="41"/>
    <n v="5404.91"/>
    <n v="640.86789999999996"/>
    <m/>
  </r>
  <r>
    <x v="648"/>
    <x v="648"/>
    <x v="5"/>
    <x v="2"/>
    <x v="1"/>
    <x v="0"/>
    <x v="645"/>
    <x v="12"/>
    <x v="7"/>
    <x v="643"/>
    <n v="480"/>
    <n v="304.86"/>
    <n v="480"/>
    <n v="305"/>
    <n v="2399.6"/>
    <n v="455.92399999999998"/>
    <m/>
  </r>
  <r>
    <x v="649"/>
    <x v="649"/>
    <x v="4"/>
    <x v="1"/>
    <x v="32"/>
    <x v="2"/>
    <x v="646"/>
    <x v="12"/>
    <x v="6"/>
    <x v="644"/>
    <n v="867"/>
    <n v="369.06"/>
    <n v="868"/>
    <n v="370"/>
    <n v="4336"/>
    <n v="693.7600000000001"/>
    <m/>
  </r>
  <r>
    <x v="650"/>
    <x v="650"/>
    <x v="4"/>
    <x v="5"/>
    <x v="22"/>
    <x v="2"/>
    <x v="647"/>
    <x v="12"/>
    <x v="8"/>
    <x v="645"/>
    <n v="180"/>
    <n v="492.5"/>
    <n v="181"/>
    <n v="493"/>
    <n v="902.4"/>
    <n v="173.26079999999999"/>
    <m/>
  </r>
  <r>
    <x v="651"/>
    <x v="651"/>
    <x v="1"/>
    <x v="1"/>
    <x v="3"/>
    <x v="2"/>
    <x v="648"/>
    <x v="11"/>
    <x v="3"/>
    <x v="646"/>
    <n v="882"/>
    <n v="295.72000000000003"/>
    <n v="882"/>
    <n v="296"/>
    <n v="12346.32"/>
    <n v="802.51080000000002"/>
    <m/>
  </r>
  <r>
    <x v="652"/>
    <x v="652"/>
    <x v="3"/>
    <x v="4"/>
    <x v="17"/>
    <x v="0"/>
    <x v="649"/>
    <x v="3"/>
    <x v="19"/>
    <x v="647"/>
    <n v="77"/>
    <n v="87.43"/>
    <n v="77"/>
    <n v="88"/>
    <n v="153.08000000000001"/>
    <n v="75.774600000000007"/>
    <m/>
  </r>
  <r>
    <x v="653"/>
    <x v="653"/>
    <x v="1"/>
    <x v="1"/>
    <x v="12"/>
    <x v="2"/>
    <x v="650"/>
    <x v="3"/>
    <x v="10"/>
    <x v="648"/>
    <n v="942"/>
    <n v="94.92"/>
    <n v="943"/>
    <n v="95"/>
    <n v="1884.32"/>
    <n v="838.52239999999995"/>
    <m/>
  </r>
  <r>
    <x v="654"/>
    <x v="654"/>
    <x v="5"/>
    <x v="0"/>
    <x v="6"/>
    <x v="2"/>
    <x v="651"/>
    <x v="4"/>
    <x v="3"/>
    <x v="649"/>
    <n v="558"/>
    <n v="222.52"/>
    <n v="559"/>
    <n v="223"/>
    <n v="8371.5"/>
    <n v="507.87100000000004"/>
    <m/>
  </r>
  <r>
    <x v="655"/>
    <x v="655"/>
    <x v="0"/>
    <x v="0"/>
    <x v="36"/>
    <x v="2"/>
    <x v="652"/>
    <x v="9"/>
    <x v="10"/>
    <x v="650"/>
    <n v="723"/>
    <n v="283.24"/>
    <n v="724"/>
    <n v="284"/>
    <n v="5785.76"/>
    <n v="643.66579999999999"/>
    <m/>
  </r>
  <r>
    <x v="656"/>
    <x v="656"/>
    <x v="3"/>
    <x v="3"/>
    <x v="37"/>
    <x v="2"/>
    <x v="653"/>
    <x v="3"/>
    <x v="17"/>
    <x v="651"/>
    <n v="308"/>
    <n v="445.49"/>
    <n v="309"/>
    <n v="446"/>
    <n v="616.91999999999996"/>
    <n v="299.20619999999997"/>
    <m/>
  </r>
  <r>
    <x v="657"/>
    <x v="657"/>
    <x v="5"/>
    <x v="5"/>
    <x v="34"/>
    <x v="2"/>
    <x v="654"/>
    <x v="13"/>
    <x v="11"/>
    <x v="652"/>
    <n v="147"/>
    <n v="3.07"/>
    <n v="148"/>
    <n v="4"/>
    <n v="1030.82"/>
    <n v="128.11619999999999"/>
    <m/>
  </r>
  <r>
    <x v="658"/>
    <x v="658"/>
    <x v="0"/>
    <x v="1"/>
    <x v="19"/>
    <x v="2"/>
    <x v="655"/>
    <x v="10"/>
    <x v="18"/>
    <x v="653"/>
    <n v="57"/>
    <n v="459.54"/>
    <n v="58"/>
    <n v="460"/>
    <n v="172.2"/>
    <n v="52.808"/>
    <m/>
  </r>
  <r>
    <x v="659"/>
    <x v="659"/>
    <x v="2"/>
    <x v="2"/>
    <x v="32"/>
    <x v="2"/>
    <x v="656"/>
    <x v="14"/>
    <x v="11"/>
    <x v="654"/>
    <n v="376"/>
    <n v="341.5"/>
    <n v="377"/>
    <n v="342"/>
    <n v="4139.41"/>
    <n v="327.3897"/>
    <m/>
  </r>
  <r>
    <x v="660"/>
    <x v="660"/>
    <x v="0"/>
    <x v="5"/>
    <x v="11"/>
    <x v="2"/>
    <x v="657"/>
    <x v="12"/>
    <x v="2"/>
    <x v="655"/>
    <n v="339"/>
    <n v="96.83"/>
    <n v="340"/>
    <n v="97"/>
    <n v="1696.25"/>
    <n v="281.57749999999999"/>
    <m/>
  </r>
  <r>
    <x v="661"/>
    <x v="661"/>
    <x v="0"/>
    <x v="4"/>
    <x v="9"/>
    <x v="0"/>
    <x v="658"/>
    <x v="0"/>
    <x v="3"/>
    <x v="656"/>
    <n v="745"/>
    <n v="446.85"/>
    <n v="745"/>
    <n v="447"/>
    <n v="744.8"/>
    <n v="677.76800000000003"/>
    <m/>
  </r>
  <r>
    <x v="662"/>
    <x v="662"/>
    <x v="5"/>
    <x v="1"/>
    <x v="2"/>
    <x v="2"/>
    <x v="659"/>
    <x v="11"/>
    <x v="6"/>
    <x v="657"/>
    <n v="706"/>
    <n v="368.4"/>
    <n v="706"/>
    <n v="369"/>
    <n v="9879.5199999999986"/>
    <n v="564.54399999999998"/>
    <m/>
  </r>
  <r>
    <x v="663"/>
    <x v="663"/>
    <x v="5"/>
    <x v="2"/>
    <x v="48"/>
    <x v="2"/>
    <x v="49"/>
    <x v="7"/>
    <x v="0"/>
    <x v="658"/>
    <n v="330"/>
    <n v="116.76"/>
    <n v="330"/>
    <n v="117"/>
    <n v="4284.54"/>
    <n v="290.03039999999999"/>
    <m/>
  </r>
  <r>
    <x v="664"/>
    <x v="664"/>
    <x v="0"/>
    <x v="5"/>
    <x v="5"/>
    <x v="2"/>
    <x v="660"/>
    <x v="3"/>
    <x v="18"/>
    <x v="659"/>
    <n v="614"/>
    <n v="425.58"/>
    <n v="615"/>
    <n v="426"/>
    <n v="1228.06"/>
    <n v="564.9076"/>
    <m/>
  </r>
  <r>
    <x v="665"/>
    <x v="665"/>
    <x v="2"/>
    <x v="3"/>
    <x v="13"/>
    <x v="1"/>
    <x v="661"/>
    <x v="7"/>
    <x v="20"/>
    <x v="660"/>
    <n v="752"/>
    <n v="266.19"/>
    <n v="752"/>
    <n v="267"/>
    <n v="9774.83"/>
    <n v="676.71899999999994"/>
    <m/>
  </r>
  <r>
    <x v="666"/>
    <x v="666"/>
    <x v="1"/>
    <x v="5"/>
    <x v="45"/>
    <x v="2"/>
    <x v="662"/>
    <x v="1"/>
    <x v="6"/>
    <x v="661"/>
    <n v="924"/>
    <n v="430.16"/>
    <n v="924"/>
    <n v="431"/>
    <n v="11084.880000000001"/>
    <n v="738.99200000000008"/>
    <m/>
  </r>
  <r>
    <x v="667"/>
    <x v="667"/>
    <x v="0"/>
    <x v="2"/>
    <x v="5"/>
    <x v="2"/>
    <x v="663"/>
    <x v="11"/>
    <x v="6"/>
    <x v="662"/>
    <n v="503"/>
    <n v="304.47000000000003"/>
    <n v="504"/>
    <n v="305"/>
    <n v="7048.58"/>
    <n v="402.77600000000007"/>
    <m/>
  </r>
  <r>
    <x v="668"/>
    <x v="668"/>
    <x v="4"/>
    <x v="1"/>
    <x v="10"/>
    <x v="2"/>
    <x v="664"/>
    <x v="5"/>
    <x v="5"/>
    <x v="663"/>
    <n v="601"/>
    <n v="134.69"/>
    <n v="601"/>
    <n v="135"/>
    <n v="2403.8000000000002"/>
    <n v="486.76950000000005"/>
    <m/>
  </r>
  <r>
    <x v="669"/>
    <x v="669"/>
    <x v="5"/>
    <x v="0"/>
    <x v="32"/>
    <x v="2"/>
    <x v="665"/>
    <x v="5"/>
    <x v="20"/>
    <x v="664"/>
    <n v="111"/>
    <n v="90.17"/>
    <n v="111"/>
    <n v="91"/>
    <n v="443.56"/>
    <n v="99.801000000000002"/>
    <m/>
  </r>
  <r>
    <x v="670"/>
    <x v="670"/>
    <x v="4"/>
    <x v="0"/>
    <x v="12"/>
    <x v="2"/>
    <x v="666"/>
    <x v="3"/>
    <x v="10"/>
    <x v="665"/>
    <n v="348"/>
    <n v="12.74"/>
    <n v="348"/>
    <n v="13"/>
    <n v="695.6"/>
    <n v="309.54200000000003"/>
    <m/>
  </r>
  <r>
    <x v="671"/>
    <x v="671"/>
    <x v="4"/>
    <x v="2"/>
    <x v="1"/>
    <x v="2"/>
    <x v="667"/>
    <x v="11"/>
    <x v="3"/>
    <x v="666"/>
    <n v="847"/>
    <n v="334"/>
    <n v="847"/>
    <n v="334"/>
    <n v="11852.12"/>
    <n v="770.38780000000008"/>
    <m/>
  </r>
  <r>
    <x v="672"/>
    <x v="672"/>
    <x v="4"/>
    <x v="1"/>
    <x v="39"/>
    <x v="1"/>
    <x v="668"/>
    <x v="5"/>
    <x v="13"/>
    <x v="667"/>
    <n v="410"/>
    <n v="346.2"/>
    <n v="411"/>
    <n v="347"/>
    <n v="1640.88"/>
    <n v="336.38040000000007"/>
    <m/>
  </r>
  <r>
    <x v="673"/>
    <x v="673"/>
    <x v="2"/>
    <x v="5"/>
    <x v="41"/>
    <x v="3"/>
    <x v="669"/>
    <x v="0"/>
    <x v="18"/>
    <x v="668"/>
    <n v="299"/>
    <n v="175.78"/>
    <n v="299"/>
    <n v="176"/>
    <n v="298.85000000000002"/>
    <n v="274.94200000000001"/>
    <m/>
  </r>
  <r>
    <x v="674"/>
    <x v="674"/>
    <x v="5"/>
    <x v="2"/>
    <x v="22"/>
    <x v="2"/>
    <x v="670"/>
    <x v="14"/>
    <x v="3"/>
    <x v="669"/>
    <n v="454"/>
    <n v="197.48"/>
    <n v="454"/>
    <n v="198"/>
    <n v="4991.6900000000005"/>
    <n v="412.94890000000004"/>
    <m/>
  </r>
  <r>
    <x v="675"/>
    <x v="675"/>
    <x v="4"/>
    <x v="0"/>
    <x v="20"/>
    <x v="2"/>
    <x v="671"/>
    <x v="2"/>
    <x v="1"/>
    <x v="670"/>
    <n v="468"/>
    <n v="343.77"/>
    <n v="468"/>
    <n v="344"/>
    <n v="4677.7999999999993"/>
    <n v="439.71319999999997"/>
    <m/>
  </r>
  <r>
    <x v="676"/>
    <x v="676"/>
    <x v="1"/>
    <x v="2"/>
    <x v="41"/>
    <x v="4"/>
    <x v="672"/>
    <x v="7"/>
    <x v="4"/>
    <x v="671"/>
    <n v="858"/>
    <n v="358.96"/>
    <n v="859"/>
    <n v="359"/>
    <n v="11155.82"/>
    <n v="729.41899999999998"/>
    <m/>
  </r>
  <r>
    <x v="677"/>
    <x v="677"/>
    <x v="3"/>
    <x v="2"/>
    <x v="47"/>
    <x v="0"/>
    <x v="673"/>
    <x v="13"/>
    <x v="17"/>
    <x v="672"/>
    <n v="413"/>
    <n v="260.93"/>
    <n v="413"/>
    <n v="261"/>
    <n v="2888.9"/>
    <n v="400.31899999999996"/>
    <m/>
  </r>
  <r>
    <x v="678"/>
    <x v="678"/>
    <x v="0"/>
    <x v="5"/>
    <x v="19"/>
    <x v="2"/>
    <x v="674"/>
    <x v="8"/>
    <x v="13"/>
    <x v="673"/>
    <n v="267"/>
    <n v="6.75"/>
    <n v="268"/>
    <n v="7"/>
    <n v="2406.42"/>
    <n v="219.25160000000002"/>
    <m/>
  </r>
  <r>
    <x v="679"/>
    <x v="679"/>
    <x v="2"/>
    <x v="5"/>
    <x v="33"/>
    <x v="3"/>
    <x v="675"/>
    <x v="10"/>
    <x v="20"/>
    <x v="674"/>
    <n v="768"/>
    <n v="274.37"/>
    <n v="769"/>
    <n v="275"/>
    <n v="2305.41"/>
    <n v="691.62300000000005"/>
    <m/>
  </r>
  <r>
    <x v="680"/>
    <x v="680"/>
    <x v="4"/>
    <x v="2"/>
    <x v="29"/>
    <x v="3"/>
    <x v="676"/>
    <x v="2"/>
    <x v="0"/>
    <x v="675"/>
    <n v="385"/>
    <n v="24.65"/>
    <n v="385"/>
    <n v="25"/>
    <n v="3845.2999999999997"/>
    <n v="338.38639999999998"/>
    <m/>
  </r>
  <r>
    <x v="681"/>
    <x v="681"/>
    <x v="4"/>
    <x v="5"/>
    <x v="5"/>
    <x v="0"/>
    <x v="677"/>
    <x v="10"/>
    <x v="20"/>
    <x v="676"/>
    <n v="154"/>
    <n v="69.52"/>
    <n v="155"/>
    <n v="70"/>
    <n v="462.03"/>
    <n v="138.60900000000001"/>
    <m/>
  </r>
  <r>
    <x v="682"/>
    <x v="682"/>
    <x v="2"/>
    <x v="2"/>
    <x v="33"/>
    <x v="2"/>
    <x v="678"/>
    <x v="8"/>
    <x v="0"/>
    <x v="677"/>
    <n v="926"/>
    <n v="126.89"/>
    <n v="927"/>
    <n v="127"/>
    <n v="8334.630000000001"/>
    <n v="814.94159999999999"/>
    <m/>
  </r>
  <r>
    <x v="683"/>
    <x v="683"/>
    <x v="0"/>
    <x v="3"/>
    <x v="35"/>
    <x v="2"/>
    <x v="679"/>
    <x v="5"/>
    <x v="1"/>
    <x v="438"/>
    <n v="741"/>
    <n v="438.02"/>
    <n v="741"/>
    <n v="439"/>
    <n v="2963.64"/>
    <n v="696.45539999999994"/>
    <m/>
  </r>
  <r>
    <x v="684"/>
    <x v="684"/>
    <x v="2"/>
    <x v="2"/>
    <x v="19"/>
    <x v="2"/>
    <x v="680"/>
    <x v="7"/>
    <x v="13"/>
    <x v="678"/>
    <n v="594"/>
    <n v="182.1"/>
    <n v="595"/>
    <n v="183"/>
    <n v="7724.08"/>
    <n v="487.21120000000002"/>
    <m/>
  </r>
  <r>
    <x v="685"/>
    <x v="685"/>
    <x v="3"/>
    <x v="5"/>
    <x v="19"/>
    <x v="2"/>
    <x v="681"/>
    <x v="8"/>
    <x v="19"/>
    <x v="679"/>
    <n v="874"/>
    <n v="116.29"/>
    <n v="874"/>
    <n v="117"/>
    <n v="7864.47"/>
    <n v="865.09170000000006"/>
    <m/>
  </r>
  <r>
    <x v="686"/>
    <x v="686"/>
    <x v="5"/>
    <x v="0"/>
    <x v="9"/>
    <x v="2"/>
    <x v="682"/>
    <x v="0"/>
    <x v="11"/>
    <x v="680"/>
    <n v="356"/>
    <n v="446.09"/>
    <n v="357"/>
    <n v="447"/>
    <n v="356.29"/>
    <n v="309.97230000000002"/>
    <m/>
  </r>
  <r>
    <x v="687"/>
    <x v="687"/>
    <x v="2"/>
    <x v="5"/>
    <x v="44"/>
    <x v="2"/>
    <x v="683"/>
    <x v="14"/>
    <x v="16"/>
    <x v="681"/>
    <n v="734"/>
    <n v="128.9"/>
    <n v="735"/>
    <n v="129"/>
    <n v="8076.2000000000007"/>
    <n v="734.2"/>
    <m/>
  </r>
  <r>
    <x v="688"/>
    <x v="688"/>
    <x v="4"/>
    <x v="5"/>
    <x v="21"/>
    <x v="2"/>
    <x v="684"/>
    <x v="12"/>
    <x v="9"/>
    <x v="682"/>
    <n v="729"/>
    <n v="284.77999999999997"/>
    <n v="730"/>
    <n v="285"/>
    <n v="3645.7"/>
    <n v="678.10019999999997"/>
    <m/>
  </r>
  <r>
    <x v="689"/>
    <x v="689"/>
    <x v="4"/>
    <x v="4"/>
    <x v="37"/>
    <x v="0"/>
    <x v="449"/>
    <x v="0"/>
    <x v="8"/>
    <x v="683"/>
    <n v="558"/>
    <n v="418.95"/>
    <n v="559"/>
    <n v="419"/>
    <n v="558.09"/>
    <n v="535.76639999999998"/>
    <m/>
  </r>
  <r>
    <x v="690"/>
    <x v="690"/>
    <x v="5"/>
    <x v="5"/>
    <x v="38"/>
    <x v="0"/>
    <x v="685"/>
    <x v="2"/>
    <x v="5"/>
    <x v="684"/>
    <n v="18"/>
    <n v="82.58"/>
    <n v="18"/>
    <n v="83"/>
    <n v="177.89999999999998"/>
    <n v="14.4099"/>
    <m/>
  </r>
  <r>
    <x v="691"/>
    <x v="691"/>
    <x v="2"/>
    <x v="4"/>
    <x v="48"/>
    <x v="2"/>
    <x v="686"/>
    <x v="6"/>
    <x v="11"/>
    <x v="685"/>
    <n v="310"/>
    <n v="84.7"/>
    <n v="310"/>
    <n v="85"/>
    <n v="1857.96"/>
    <n v="269.4042"/>
    <m/>
  </r>
  <r>
    <x v="692"/>
    <x v="692"/>
    <x v="2"/>
    <x v="1"/>
    <x v="41"/>
    <x v="2"/>
    <x v="687"/>
    <x v="1"/>
    <x v="16"/>
    <x v="686"/>
    <n v="621"/>
    <n v="168.66"/>
    <n v="622"/>
    <n v="169"/>
    <n v="7456.32"/>
    <n v="621.36"/>
    <m/>
  </r>
  <r>
    <x v="693"/>
    <x v="693"/>
    <x v="0"/>
    <x v="3"/>
    <x v="40"/>
    <x v="2"/>
    <x v="688"/>
    <x v="14"/>
    <x v="1"/>
    <x v="687"/>
    <n v="167"/>
    <n v="256.56"/>
    <n v="167"/>
    <n v="257"/>
    <n v="1835.79"/>
    <n v="156.87659999999997"/>
    <m/>
  </r>
  <r>
    <x v="694"/>
    <x v="694"/>
    <x v="0"/>
    <x v="1"/>
    <x v="41"/>
    <x v="2"/>
    <x v="689"/>
    <x v="11"/>
    <x v="2"/>
    <x v="688"/>
    <n v="467"/>
    <n v="142.77000000000001"/>
    <n v="467"/>
    <n v="143"/>
    <n v="6533.0999999999995"/>
    <n v="387.31949999999995"/>
    <m/>
  </r>
  <r>
    <x v="695"/>
    <x v="695"/>
    <x v="5"/>
    <x v="0"/>
    <x v="0"/>
    <x v="1"/>
    <x v="690"/>
    <x v="7"/>
    <x v="17"/>
    <x v="689"/>
    <n v="499"/>
    <n v="361.36"/>
    <n v="499"/>
    <n v="362"/>
    <n v="6484.1399999999994"/>
    <n v="483.81659999999994"/>
    <m/>
  </r>
  <r>
    <x v="696"/>
    <x v="696"/>
    <x v="3"/>
    <x v="2"/>
    <x v="5"/>
    <x v="2"/>
    <x v="691"/>
    <x v="13"/>
    <x v="17"/>
    <x v="690"/>
    <n v="233"/>
    <n v="457.28"/>
    <n v="233"/>
    <n v="458"/>
    <n v="1627.78"/>
    <n v="225.56379999999999"/>
    <m/>
  </r>
  <r>
    <x v="697"/>
    <x v="697"/>
    <x v="4"/>
    <x v="3"/>
    <x v="41"/>
    <x v="4"/>
    <x v="692"/>
    <x v="2"/>
    <x v="10"/>
    <x v="691"/>
    <n v="117"/>
    <n v="112.56"/>
    <n v="117"/>
    <n v="113"/>
    <n v="1168.4000000000001"/>
    <n v="103.9876"/>
    <m/>
  </r>
  <r>
    <x v="698"/>
    <x v="698"/>
    <x v="5"/>
    <x v="0"/>
    <x v="3"/>
    <x v="2"/>
    <x v="693"/>
    <x v="1"/>
    <x v="2"/>
    <x v="692"/>
    <n v="901"/>
    <n v="272.08999999999997"/>
    <n v="901"/>
    <n v="273"/>
    <n v="10810.44"/>
    <n v="747.72209999999995"/>
    <m/>
  </r>
  <r>
    <x v="699"/>
    <x v="699"/>
    <x v="0"/>
    <x v="3"/>
    <x v="42"/>
    <x v="2"/>
    <x v="694"/>
    <x v="1"/>
    <x v="9"/>
    <x v="693"/>
    <n v="410"/>
    <n v="44.55"/>
    <n v="411"/>
    <n v="45"/>
    <n v="4923.12"/>
    <n v="381.54179999999997"/>
    <m/>
  </r>
  <r>
    <x v="700"/>
    <x v="700"/>
    <x v="3"/>
    <x v="3"/>
    <x v="9"/>
    <x v="0"/>
    <x v="695"/>
    <x v="11"/>
    <x v="15"/>
    <x v="694"/>
    <n v="207"/>
    <n v="88.83"/>
    <n v="207"/>
    <n v="89"/>
    <n v="2893.3799999999997"/>
    <n v="202.53659999999999"/>
    <m/>
  </r>
  <r>
    <x v="701"/>
    <x v="701"/>
    <x v="3"/>
    <x v="0"/>
    <x v="2"/>
    <x v="2"/>
    <x v="696"/>
    <x v="13"/>
    <x v="2"/>
    <x v="695"/>
    <n v="955"/>
    <n v="309.08999999999997"/>
    <n v="956"/>
    <n v="310"/>
    <n v="6686.33"/>
    <n v="792.80769999999995"/>
    <m/>
  </r>
  <r>
    <x v="702"/>
    <x v="702"/>
    <x v="0"/>
    <x v="0"/>
    <x v="49"/>
    <x v="1"/>
    <x v="697"/>
    <x v="8"/>
    <x v="15"/>
    <x v="696"/>
    <n v="409"/>
    <n v="134.80000000000001"/>
    <n v="409"/>
    <n v="135"/>
    <n v="3679.83"/>
    <n v="400.69259999999997"/>
    <m/>
  </r>
  <r>
    <x v="703"/>
    <x v="703"/>
    <x v="2"/>
    <x v="1"/>
    <x v="40"/>
    <x v="2"/>
    <x v="698"/>
    <x v="3"/>
    <x v="17"/>
    <x v="697"/>
    <n v="298"/>
    <n v="445.5"/>
    <n v="298"/>
    <n v="446"/>
    <n v="595.5"/>
    <n v="288.8175"/>
    <m/>
  </r>
  <r>
    <x v="704"/>
    <x v="704"/>
    <x v="5"/>
    <x v="5"/>
    <x v="46"/>
    <x v="0"/>
    <x v="699"/>
    <x v="1"/>
    <x v="2"/>
    <x v="698"/>
    <n v="821"/>
    <n v="73.62"/>
    <n v="821"/>
    <n v="74"/>
    <n v="9846.9600000000009"/>
    <n v="681.08140000000003"/>
    <m/>
  </r>
  <r>
    <x v="705"/>
    <x v="705"/>
    <x v="0"/>
    <x v="3"/>
    <x v="39"/>
    <x v="4"/>
    <x v="700"/>
    <x v="10"/>
    <x v="7"/>
    <x v="699"/>
    <n v="730"/>
    <n v="0.09"/>
    <n v="730"/>
    <n v="1"/>
    <n v="2189.7599999999998"/>
    <n v="693.42399999999998"/>
    <m/>
  </r>
  <r>
    <x v="706"/>
    <x v="706"/>
    <x v="4"/>
    <x v="1"/>
    <x v="46"/>
    <x v="3"/>
    <x v="701"/>
    <x v="7"/>
    <x v="16"/>
    <x v="700"/>
    <n v="932"/>
    <n v="251.14"/>
    <n v="932"/>
    <n v="252"/>
    <n v="12113.529999999999"/>
    <n v="931.81"/>
    <m/>
  </r>
  <r>
    <x v="707"/>
    <x v="707"/>
    <x v="5"/>
    <x v="5"/>
    <x v="39"/>
    <x v="4"/>
    <x v="702"/>
    <x v="11"/>
    <x v="3"/>
    <x v="701"/>
    <n v="664"/>
    <n v="333.21"/>
    <n v="664"/>
    <n v="334"/>
    <n v="9295.0199999999986"/>
    <n v="604.17629999999997"/>
    <m/>
  </r>
  <r>
    <x v="708"/>
    <x v="708"/>
    <x v="5"/>
    <x v="0"/>
    <x v="26"/>
    <x v="2"/>
    <x v="703"/>
    <x v="12"/>
    <x v="5"/>
    <x v="702"/>
    <n v="902"/>
    <n v="182.03"/>
    <n v="902"/>
    <n v="183"/>
    <n v="4509.6499999999996"/>
    <n v="730.56330000000003"/>
    <m/>
  </r>
  <r>
    <x v="709"/>
    <x v="709"/>
    <x v="1"/>
    <x v="2"/>
    <x v="32"/>
    <x v="2"/>
    <x v="704"/>
    <x v="12"/>
    <x v="7"/>
    <x v="703"/>
    <n v="707"/>
    <n v="147.75"/>
    <n v="707"/>
    <n v="148"/>
    <n v="3532.8500000000004"/>
    <n v="671.24149999999997"/>
    <m/>
  </r>
  <r>
    <x v="710"/>
    <x v="710"/>
    <x v="3"/>
    <x v="2"/>
    <x v="10"/>
    <x v="1"/>
    <x v="705"/>
    <x v="7"/>
    <x v="6"/>
    <x v="704"/>
    <n v="113"/>
    <n v="114.5"/>
    <n v="114"/>
    <n v="115"/>
    <n v="1473.03"/>
    <n v="90.64800000000001"/>
    <m/>
  </r>
  <r>
    <x v="711"/>
    <x v="711"/>
    <x v="4"/>
    <x v="5"/>
    <x v="1"/>
    <x v="2"/>
    <x v="706"/>
    <x v="1"/>
    <x v="1"/>
    <x v="705"/>
    <n v="670"/>
    <n v="305.88"/>
    <n v="671"/>
    <n v="306"/>
    <n v="8040.9600000000009"/>
    <n v="629.87519999999995"/>
    <m/>
  </r>
  <r>
    <x v="712"/>
    <x v="712"/>
    <x v="1"/>
    <x v="2"/>
    <x v="46"/>
    <x v="2"/>
    <x v="707"/>
    <x v="5"/>
    <x v="0"/>
    <x v="706"/>
    <n v="843"/>
    <n v="29.25"/>
    <n v="844"/>
    <n v="30"/>
    <n v="3372.88"/>
    <n v="742.03359999999998"/>
    <m/>
  </r>
  <r>
    <x v="713"/>
    <x v="713"/>
    <x v="1"/>
    <x v="1"/>
    <x v="40"/>
    <x v="2"/>
    <x v="708"/>
    <x v="4"/>
    <x v="13"/>
    <x v="707"/>
    <n v="385"/>
    <n v="339.01"/>
    <n v="386"/>
    <n v="340"/>
    <n v="5778.4500000000007"/>
    <n v="315.88860000000005"/>
    <m/>
  </r>
  <r>
    <x v="714"/>
    <x v="714"/>
    <x v="5"/>
    <x v="2"/>
    <x v="24"/>
    <x v="2"/>
    <x v="709"/>
    <x v="9"/>
    <x v="7"/>
    <x v="708"/>
    <n v="325"/>
    <n v="341.17"/>
    <n v="326"/>
    <n v="342"/>
    <n v="2602.4"/>
    <n v="309.03499999999997"/>
    <m/>
  </r>
  <r>
    <x v="715"/>
    <x v="715"/>
    <x v="4"/>
    <x v="0"/>
    <x v="29"/>
    <x v="2"/>
    <x v="710"/>
    <x v="14"/>
    <x v="19"/>
    <x v="709"/>
    <n v="588"/>
    <n v="273.7"/>
    <n v="589"/>
    <n v="274"/>
    <n v="6470.42"/>
    <n v="582.33780000000002"/>
    <m/>
  </r>
  <r>
    <x v="716"/>
    <x v="716"/>
    <x v="3"/>
    <x v="3"/>
    <x v="14"/>
    <x v="2"/>
    <x v="711"/>
    <x v="10"/>
    <x v="1"/>
    <x v="710"/>
    <n v="252"/>
    <n v="298.45"/>
    <n v="252"/>
    <n v="299"/>
    <n v="754.74"/>
    <n v="236.48519999999999"/>
    <m/>
  </r>
  <r>
    <x v="717"/>
    <x v="717"/>
    <x v="4"/>
    <x v="3"/>
    <x v="44"/>
    <x v="2"/>
    <x v="712"/>
    <x v="7"/>
    <x v="14"/>
    <x v="711"/>
    <n v="762"/>
    <n v="362.66"/>
    <n v="763"/>
    <n v="363"/>
    <n v="9906.52"/>
    <n v="655.35439999999994"/>
    <m/>
  </r>
  <r>
    <x v="718"/>
    <x v="718"/>
    <x v="1"/>
    <x v="1"/>
    <x v="33"/>
    <x v="2"/>
    <x v="713"/>
    <x v="2"/>
    <x v="10"/>
    <x v="712"/>
    <n v="340"/>
    <n v="32.4"/>
    <n v="340"/>
    <n v="33"/>
    <n v="3396.8"/>
    <n v="302.3152"/>
    <m/>
  </r>
  <r>
    <x v="719"/>
    <x v="719"/>
    <x v="3"/>
    <x v="2"/>
    <x v="34"/>
    <x v="2"/>
    <x v="714"/>
    <x v="10"/>
    <x v="19"/>
    <x v="713"/>
    <n v="972"/>
    <n v="100.02"/>
    <n v="972"/>
    <n v="101"/>
    <n v="2914.8"/>
    <n v="961.88400000000001"/>
    <m/>
  </r>
  <r>
    <x v="720"/>
    <x v="720"/>
    <x v="5"/>
    <x v="2"/>
    <x v="0"/>
    <x v="2"/>
    <x v="715"/>
    <x v="3"/>
    <x v="18"/>
    <x v="714"/>
    <n v="312"/>
    <n v="338.15"/>
    <n v="312"/>
    <n v="339"/>
    <n v="623.16"/>
    <n v="286.65359999999998"/>
    <m/>
  </r>
  <r>
    <x v="721"/>
    <x v="721"/>
    <x v="0"/>
    <x v="0"/>
    <x v="29"/>
    <x v="2"/>
    <x v="716"/>
    <x v="12"/>
    <x v="14"/>
    <x v="715"/>
    <n v="704"/>
    <n v="69.150000000000006"/>
    <n v="705"/>
    <n v="70"/>
    <n v="3521.95"/>
    <n v="605.77539999999999"/>
    <m/>
  </r>
  <r>
    <x v="722"/>
    <x v="722"/>
    <x v="3"/>
    <x v="5"/>
    <x v="38"/>
    <x v="1"/>
    <x v="717"/>
    <x v="12"/>
    <x v="9"/>
    <x v="716"/>
    <n v="481"/>
    <n v="82.02"/>
    <n v="481"/>
    <n v="83"/>
    <n v="2404.8500000000004"/>
    <n v="447.3021"/>
    <m/>
  </r>
  <r>
    <x v="723"/>
    <x v="723"/>
    <x v="5"/>
    <x v="5"/>
    <x v="13"/>
    <x v="2"/>
    <x v="718"/>
    <x v="9"/>
    <x v="10"/>
    <x v="717"/>
    <n v="963"/>
    <n v="311.02999999999997"/>
    <n v="963"/>
    <n v="312"/>
    <n v="7703.52"/>
    <n v="857.01660000000004"/>
    <m/>
  </r>
  <r>
    <x v="724"/>
    <x v="724"/>
    <x v="5"/>
    <x v="1"/>
    <x v="18"/>
    <x v="2"/>
    <x v="719"/>
    <x v="5"/>
    <x v="20"/>
    <x v="718"/>
    <n v="856"/>
    <n v="272.08"/>
    <n v="857"/>
    <n v="273"/>
    <n v="3425.72"/>
    <n v="770.78699999999992"/>
    <m/>
  </r>
  <r>
    <x v="725"/>
    <x v="725"/>
    <x v="4"/>
    <x v="1"/>
    <x v="27"/>
    <x v="2"/>
    <x v="720"/>
    <x v="4"/>
    <x v="2"/>
    <x v="719"/>
    <n v="868"/>
    <n v="485.02"/>
    <n v="869"/>
    <n v="486"/>
    <n v="13020.15"/>
    <n v="720.4482999999999"/>
    <m/>
  </r>
  <r>
    <x v="726"/>
    <x v="726"/>
    <x v="2"/>
    <x v="2"/>
    <x v="6"/>
    <x v="2"/>
    <x v="721"/>
    <x v="5"/>
    <x v="15"/>
    <x v="720"/>
    <n v="385"/>
    <n v="347.7"/>
    <n v="386"/>
    <n v="348"/>
    <n v="1540.68"/>
    <n v="377.46660000000003"/>
    <m/>
  </r>
  <r>
    <x v="727"/>
    <x v="727"/>
    <x v="1"/>
    <x v="1"/>
    <x v="47"/>
    <x v="1"/>
    <x v="722"/>
    <x v="0"/>
    <x v="1"/>
    <x v="721"/>
    <n v="29"/>
    <n v="431.12"/>
    <n v="29"/>
    <n v="432"/>
    <n v="28.65"/>
    <n v="26.930999999999997"/>
    <m/>
  </r>
  <r>
    <x v="728"/>
    <x v="728"/>
    <x v="5"/>
    <x v="2"/>
    <x v="18"/>
    <x v="0"/>
    <x v="723"/>
    <x v="3"/>
    <x v="14"/>
    <x v="722"/>
    <n v="643"/>
    <n v="105.01"/>
    <n v="644"/>
    <n v="106"/>
    <n v="1286.94"/>
    <n v="553.38419999999996"/>
    <m/>
  </r>
  <r>
    <x v="729"/>
    <x v="729"/>
    <x v="5"/>
    <x v="5"/>
    <x v="14"/>
    <x v="4"/>
    <x v="724"/>
    <x v="0"/>
    <x v="5"/>
    <x v="723"/>
    <n v="111"/>
    <n v="43.14"/>
    <n v="111"/>
    <n v="44"/>
    <n v="110.7"/>
    <n v="89.667000000000002"/>
    <m/>
  </r>
  <r>
    <x v="730"/>
    <x v="730"/>
    <x v="3"/>
    <x v="4"/>
    <x v="47"/>
    <x v="3"/>
    <x v="725"/>
    <x v="7"/>
    <x v="1"/>
    <x v="724"/>
    <n v="321"/>
    <n v="20.68"/>
    <n v="321"/>
    <n v="21"/>
    <n v="4167.1500000000005"/>
    <n v="301.31700000000001"/>
    <m/>
  </r>
  <r>
    <x v="731"/>
    <x v="731"/>
    <x v="1"/>
    <x v="1"/>
    <x v="34"/>
    <x v="2"/>
    <x v="726"/>
    <x v="4"/>
    <x v="20"/>
    <x v="725"/>
    <n v="334"/>
    <n v="415.91"/>
    <n v="334"/>
    <n v="416"/>
    <n v="5004.75"/>
    <n v="300.28499999999997"/>
    <m/>
  </r>
  <r>
    <x v="732"/>
    <x v="732"/>
    <x v="2"/>
    <x v="5"/>
    <x v="12"/>
    <x v="2"/>
    <x v="727"/>
    <x v="0"/>
    <x v="11"/>
    <x v="726"/>
    <n v="886"/>
    <n v="93.86"/>
    <n v="887"/>
    <n v="94"/>
    <n v="886.12"/>
    <n v="770.92439999999999"/>
    <m/>
  </r>
  <r>
    <x v="733"/>
    <x v="733"/>
    <x v="5"/>
    <x v="3"/>
    <x v="37"/>
    <x v="2"/>
    <x v="728"/>
    <x v="11"/>
    <x v="19"/>
    <x v="727"/>
    <n v="274"/>
    <n v="321.18"/>
    <n v="274"/>
    <n v="322"/>
    <n v="3833.2000000000003"/>
    <n v="271.06200000000001"/>
    <m/>
  </r>
  <r>
    <x v="734"/>
    <x v="734"/>
    <x v="2"/>
    <x v="4"/>
    <x v="4"/>
    <x v="0"/>
    <x v="729"/>
    <x v="0"/>
    <x v="2"/>
    <x v="728"/>
    <n v="860"/>
    <n v="378.26"/>
    <n v="861"/>
    <n v="379"/>
    <n v="860.49"/>
    <n v="714.20669999999996"/>
    <m/>
  </r>
  <r>
    <x v="735"/>
    <x v="735"/>
    <x v="1"/>
    <x v="4"/>
    <x v="42"/>
    <x v="2"/>
    <x v="730"/>
    <x v="4"/>
    <x v="18"/>
    <x v="729"/>
    <n v="55"/>
    <n v="73.44"/>
    <n v="56"/>
    <n v="74"/>
    <n v="827.55000000000007"/>
    <n v="50.756400000000006"/>
    <m/>
  </r>
  <r>
    <x v="736"/>
    <x v="736"/>
    <x v="0"/>
    <x v="1"/>
    <x v="20"/>
    <x v="3"/>
    <x v="731"/>
    <x v="13"/>
    <x v="18"/>
    <x v="730"/>
    <n v="721"/>
    <n v="65.91"/>
    <n v="721"/>
    <n v="66"/>
    <n v="5044.6899999999996"/>
    <n v="663.01639999999998"/>
    <m/>
  </r>
  <r>
    <x v="737"/>
    <x v="737"/>
    <x v="3"/>
    <x v="0"/>
    <x v="14"/>
    <x v="2"/>
    <x v="732"/>
    <x v="12"/>
    <x v="10"/>
    <x v="731"/>
    <n v="682"/>
    <n v="492.38"/>
    <n v="683"/>
    <n v="493"/>
    <n v="3412.45"/>
    <n v="607.41610000000003"/>
    <m/>
  </r>
  <r>
    <x v="738"/>
    <x v="738"/>
    <x v="5"/>
    <x v="0"/>
    <x v="44"/>
    <x v="2"/>
    <x v="733"/>
    <x v="9"/>
    <x v="3"/>
    <x v="732"/>
    <n v="869"/>
    <n v="109.67"/>
    <n v="869"/>
    <n v="110"/>
    <n v="6950"/>
    <n v="790.5625"/>
    <m/>
  </r>
  <r>
    <x v="739"/>
    <x v="739"/>
    <x v="5"/>
    <x v="4"/>
    <x v="48"/>
    <x v="2"/>
    <x v="734"/>
    <x v="9"/>
    <x v="0"/>
    <x v="733"/>
    <n v="532"/>
    <n v="499.05"/>
    <n v="532"/>
    <n v="500"/>
    <n v="4254"/>
    <n v="467.94"/>
    <m/>
  </r>
  <r>
    <x v="740"/>
    <x v="740"/>
    <x v="4"/>
    <x v="3"/>
    <x v="47"/>
    <x v="2"/>
    <x v="735"/>
    <x v="7"/>
    <x v="18"/>
    <x v="734"/>
    <n v="97"/>
    <n v="393.98"/>
    <n v="97"/>
    <n v="394"/>
    <n v="1256.71"/>
    <n v="88.936400000000006"/>
    <m/>
  </r>
  <r>
    <x v="741"/>
    <x v="741"/>
    <x v="2"/>
    <x v="1"/>
    <x v="48"/>
    <x v="2"/>
    <x v="736"/>
    <x v="5"/>
    <x v="19"/>
    <x v="735"/>
    <n v="225"/>
    <n v="339.21"/>
    <n v="226"/>
    <n v="340"/>
    <n v="900.68"/>
    <n v="222.91829999999999"/>
    <m/>
  </r>
  <r>
    <x v="742"/>
    <x v="742"/>
    <x v="1"/>
    <x v="3"/>
    <x v="26"/>
    <x v="1"/>
    <x v="737"/>
    <x v="9"/>
    <x v="10"/>
    <x v="736"/>
    <n v="728"/>
    <n v="60.03"/>
    <n v="729"/>
    <n v="61"/>
    <n v="5827.6"/>
    <n v="648.32050000000004"/>
    <m/>
  </r>
  <r>
    <x v="743"/>
    <x v="743"/>
    <x v="0"/>
    <x v="1"/>
    <x v="20"/>
    <x v="4"/>
    <x v="738"/>
    <x v="6"/>
    <x v="5"/>
    <x v="737"/>
    <n v="669"/>
    <n v="383.03"/>
    <n v="669"/>
    <n v="384"/>
    <n v="4012.74"/>
    <n v="541.71990000000005"/>
    <m/>
  </r>
  <r>
    <x v="744"/>
    <x v="744"/>
    <x v="4"/>
    <x v="5"/>
    <x v="8"/>
    <x v="2"/>
    <x v="739"/>
    <x v="8"/>
    <x v="0"/>
    <x v="738"/>
    <n v="407"/>
    <n v="77.62"/>
    <n v="408"/>
    <n v="78"/>
    <n v="3667.0499999999997"/>
    <n v="358.55599999999998"/>
    <m/>
  </r>
  <r>
    <x v="745"/>
    <x v="745"/>
    <x v="4"/>
    <x v="3"/>
    <x v="36"/>
    <x v="2"/>
    <x v="740"/>
    <x v="8"/>
    <x v="1"/>
    <x v="739"/>
    <n v="329"/>
    <n v="52.55"/>
    <n v="330"/>
    <n v="53"/>
    <n v="2961.81"/>
    <n v="309.34459999999996"/>
    <m/>
  </r>
  <r>
    <x v="746"/>
    <x v="746"/>
    <x v="1"/>
    <x v="1"/>
    <x v="45"/>
    <x v="2"/>
    <x v="741"/>
    <x v="3"/>
    <x v="3"/>
    <x v="740"/>
    <n v="586"/>
    <n v="443.55"/>
    <n v="587"/>
    <n v="444"/>
    <n v="1172.94"/>
    <n v="533.68770000000006"/>
    <m/>
  </r>
  <r>
    <x v="747"/>
    <x v="747"/>
    <x v="5"/>
    <x v="5"/>
    <x v="40"/>
    <x v="2"/>
    <x v="742"/>
    <x v="10"/>
    <x v="1"/>
    <x v="741"/>
    <n v="75"/>
    <n v="478.17"/>
    <n v="76"/>
    <n v="479"/>
    <n v="225.06"/>
    <n v="70.518799999999999"/>
    <m/>
  </r>
  <r>
    <x v="748"/>
    <x v="748"/>
    <x v="2"/>
    <x v="0"/>
    <x v="8"/>
    <x v="2"/>
    <x v="743"/>
    <x v="1"/>
    <x v="13"/>
    <x v="742"/>
    <n v="658"/>
    <n v="424.61"/>
    <n v="658"/>
    <n v="425"/>
    <n v="7892.16"/>
    <n v="539.29759999999999"/>
    <m/>
  </r>
  <r>
    <x v="749"/>
    <x v="749"/>
    <x v="2"/>
    <x v="5"/>
    <x v="42"/>
    <x v="2"/>
    <x v="744"/>
    <x v="9"/>
    <x v="1"/>
    <x v="743"/>
    <n v="684"/>
    <n v="164.26"/>
    <n v="685"/>
    <n v="165"/>
    <n v="5475.04"/>
    <n v="643.31719999999996"/>
    <m/>
  </r>
  <r>
    <x v="750"/>
    <x v="750"/>
    <x v="2"/>
    <x v="3"/>
    <x v="4"/>
    <x v="2"/>
    <x v="745"/>
    <x v="0"/>
    <x v="10"/>
    <x v="744"/>
    <n v="998"/>
    <n v="370.04"/>
    <n v="998"/>
    <n v="371"/>
    <n v="997.99"/>
    <n v="888.21109999999999"/>
    <m/>
  </r>
  <r>
    <x v="751"/>
    <x v="751"/>
    <x v="3"/>
    <x v="3"/>
    <x v="20"/>
    <x v="2"/>
    <x v="746"/>
    <x v="10"/>
    <x v="1"/>
    <x v="745"/>
    <n v="829"/>
    <n v="134.41"/>
    <n v="829"/>
    <n v="135"/>
    <n v="2486.31"/>
    <n v="779.04379999999992"/>
    <m/>
  </r>
  <r>
    <x v="752"/>
    <x v="752"/>
    <x v="4"/>
    <x v="4"/>
    <x v="26"/>
    <x v="2"/>
    <x v="747"/>
    <x v="4"/>
    <x v="11"/>
    <x v="746"/>
    <n v="452"/>
    <n v="237.11"/>
    <n v="452"/>
    <n v="238"/>
    <n v="6774"/>
    <n v="392.892"/>
    <m/>
  </r>
  <r>
    <x v="753"/>
    <x v="753"/>
    <x v="2"/>
    <x v="5"/>
    <x v="27"/>
    <x v="2"/>
    <x v="748"/>
    <x v="8"/>
    <x v="3"/>
    <x v="747"/>
    <n v="543"/>
    <n v="494.94"/>
    <n v="543"/>
    <n v="495"/>
    <n v="4886.4600000000009"/>
    <n v="494.07540000000006"/>
    <m/>
  </r>
  <r>
    <x v="754"/>
    <x v="754"/>
    <x v="4"/>
    <x v="0"/>
    <x v="37"/>
    <x v="2"/>
    <x v="749"/>
    <x v="10"/>
    <x v="16"/>
    <x v="748"/>
    <n v="929"/>
    <n v="226.86"/>
    <n v="930"/>
    <n v="227"/>
    <n v="2788.32"/>
    <n v="929.44"/>
    <m/>
  </r>
  <r>
    <x v="755"/>
    <x v="755"/>
    <x v="5"/>
    <x v="3"/>
    <x v="2"/>
    <x v="3"/>
    <x v="750"/>
    <x v="8"/>
    <x v="10"/>
    <x v="749"/>
    <n v="738"/>
    <n v="281.54000000000002"/>
    <n v="739"/>
    <n v="282"/>
    <n v="6643.53"/>
    <n v="656.97129999999993"/>
    <m/>
  </r>
  <r>
    <x v="756"/>
    <x v="756"/>
    <x v="5"/>
    <x v="3"/>
    <x v="31"/>
    <x v="4"/>
    <x v="751"/>
    <x v="1"/>
    <x v="17"/>
    <x v="750"/>
    <n v="320"/>
    <n v="62.14"/>
    <n v="320"/>
    <n v="63"/>
    <n v="3838.56"/>
    <n v="310.28359999999998"/>
    <m/>
  </r>
  <r>
    <x v="757"/>
    <x v="757"/>
    <x v="5"/>
    <x v="0"/>
    <x v="40"/>
    <x v="2"/>
    <x v="752"/>
    <x v="2"/>
    <x v="1"/>
    <x v="751"/>
    <n v="101"/>
    <n v="54.49"/>
    <n v="102"/>
    <n v="55"/>
    <n v="1013.3"/>
    <n v="95.250199999999992"/>
    <m/>
  </r>
  <r>
    <x v="758"/>
    <x v="758"/>
    <x v="1"/>
    <x v="5"/>
    <x v="13"/>
    <x v="2"/>
    <x v="753"/>
    <x v="4"/>
    <x v="19"/>
    <x v="752"/>
    <n v="29"/>
    <n v="162.56"/>
    <n v="30"/>
    <n v="163"/>
    <n v="437.25"/>
    <n v="28.858499999999999"/>
    <m/>
  </r>
  <r>
    <x v="759"/>
    <x v="759"/>
    <x v="3"/>
    <x v="1"/>
    <x v="6"/>
    <x v="2"/>
    <x v="754"/>
    <x v="10"/>
    <x v="19"/>
    <x v="753"/>
    <n v="670"/>
    <n v="8.6199999999999992"/>
    <n v="671"/>
    <n v="9"/>
    <n v="2010.8999999999999"/>
    <n v="663.59699999999998"/>
    <m/>
  </r>
  <r>
    <x v="760"/>
    <x v="760"/>
    <x v="1"/>
    <x v="5"/>
    <x v="15"/>
    <x v="4"/>
    <x v="755"/>
    <x v="7"/>
    <x v="10"/>
    <x v="754"/>
    <n v="781"/>
    <n v="346.58"/>
    <n v="781"/>
    <n v="347"/>
    <n v="10150.66"/>
    <n v="694.9298"/>
    <m/>
  </r>
  <r>
    <x v="761"/>
    <x v="761"/>
    <x v="3"/>
    <x v="2"/>
    <x v="15"/>
    <x v="2"/>
    <x v="756"/>
    <x v="5"/>
    <x v="6"/>
    <x v="755"/>
    <n v="983"/>
    <n v="87.94"/>
    <n v="984"/>
    <n v="88"/>
    <n v="3933.72"/>
    <n v="786.74400000000003"/>
    <m/>
  </r>
  <r>
    <x v="762"/>
    <x v="762"/>
    <x v="0"/>
    <x v="0"/>
    <x v="45"/>
    <x v="2"/>
    <x v="757"/>
    <x v="10"/>
    <x v="1"/>
    <x v="756"/>
    <n v="120"/>
    <n v="45.96"/>
    <n v="121"/>
    <n v="46"/>
    <n v="360.36"/>
    <n v="112.9128"/>
    <m/>
  </r>
  <r>
    <x v="763"/>
    <x v="763"/>
    <x v="5"/>
    <x v="1"/>
    <x v="24"/>
    <x v="0"/>
    <x v="758"/>
    <x v="2"/>
    <x v="20"/>
    <x v="757"/>
    <n v="898"/>
    <n v="318.45999999999998"/>
    <n v="898"/>
    <n v="319"/>
    <n v="8978.6"/>
    <n v="808.07400000000007"/>
    <m/>
  </r>
  <r>
    <x v="764"/>
    <x v="764"/>
    <x v="4"/>
    <x v="5"/>
    <x v="30"/>
    <x v="2"/>
    <x v="759"/>
    <x v="3"/>
    <x v="16"/>
    <x v="758"/>
    <n v="756"/>
    <n v="82.96"/>
    <n v="757"/>
    <n v="83"/>
    <n v="1512.66"/>
    <n v="756.33"/>
    <m/>
  </r>
  <r>
    <x v="765"/>
    <x v="765"/>
    <x v="2"/>
    <x v="4"/>
    <x v="16"/>
    <x v="2"/>
    <x v="760"/>
    <x v="2"/>
    <x v="4"/>
    <x v="759"/>
    <n v="740"/>
    <n v="404.51"/>
    <n v="740"/>
    <n v="405"/>
    <n v="7395.5"/>
    <n v="628.61749999999995"/>
    <m/>
  </r>
  <r>
    <x v="766"/>
    <x v="766"/>
    <x v="0"/>
    <x v="0"/>
    <x v="43"/>
    <x v="2"/>
    <x v="761"/>
    <x v="8"/>
    <x v="16"/>
    <x v="760"/>
    <n v="818"/>
    <n v="239.95"/>
    <n v="819"/>
    <n v="240"/>
    <n v="7365.87"/>
    <n v="818.43"/>
    <m/>
  </r>
  <r>
    <x v="767"/>
    <x v="767"/>
    <x v="2"/>
    <x v="2"/>
    <x v="48"/>
    <x v="2"/>
    <x v="762"/>
    <x v="13"/>
    <x v="10"/>
    <x v="761"/>
    <n v="564"/>
    <n v="343.72"/>
    <n v="564"/>
    <n v="344"/>
    <n v="3947.86"/>
    <n v="501.94220000000001"/>
    <m/>
  </r>
  <r>
    <x v="768"/>
    <x v="768"/>
    <x v="2"/>
    <x v="0"/>
    <x v="21"/>
    <x v="2"/>
    <x v="763"/>
    <x v="7"/>
    <x v="10"/>
    <x v="762"/>
    <n v="861"/>
    <n v="31.58"/>
    <n v="861"/>
    <n v="32"/>
    <n v="11188.58"/>
    <n v="765.98739999999998"/>
    <m/>
  </r>
  <r>
    <x v="769"/>
    <x v="769"/>
    <x v="0"/>
    <x v="5"/>
    <x v="7"/>
    <x v="2"/>
    <x v="764"/>
    <x v="3"/>
    <x v="16"/>
    <x v="763"/>
    <n v="755"/>
    <n v="330.61"/>
    <n v="756"/>
    <n v="331"/>
    <n v="1510.18"/>
    <n v="755.09"/>
    <m/>
  </r>
  <r>
    <x v="770"/>
    <x v="770"/>
    <x v="0"/>
    <x v="4"/>
    <x v="11"/>
    <x v="2"/>
    <x v="765"/>
    <x v="13"/>
    <x v="18"/>
    <x v="764"/>
    <n v="47"/>
    <n v="154.08000000000001"/>
    <n v="48"/>
    <n v="155"/>
    <n v="330.96000000000004"/>
    <n v="43.497600000000006"/>
    <m/>
  </r>
  <r>
    <x v="771"/>
    <x v="771"/>
    <x v="1"/>
    <x v="1"/>
    <x v="43"/>
    <x v="2"/>
    <x v="766"/>
    <x v="14"/>
    <x v="8"/>
    <x v="765"/>
    <n v="947"/>
    <n v="399.73"/>
    <n v="947"/>
    <n v="400"/>
    <n v="10411.83"/>
    <n v="908.66879999999992"/>
    <m/>
  </r>
  <r>
    <x v="772"/>
    <x v="772"/>
    <x v="1"/>
    <x v="3"/>
    <x v="48"/>
    <x v="2"/>
    <x v="767"/>
    <x v="0"/>
    <x v="13"/>
    <x v="766"/>
    <n v="648"/>
    <n v="121.52"/>
    <n v="648"/>
    <n v="122"/>
    <n v="647.58000000000004"/>
    <n v="531.01560000000006"/>
    <m/>
  </r>
  <r>
    <x v="773"/>
    <x v="773"/>
    <x v="3"/>
    <x v="3"/>
    <x v="15"/>
    <x v="2"/>
    <x v="768"/>
    <x v="6"/>
    <x v="13"/>
    <x v="767"/>
    <n v="621"/>
    <n v="499.43"/>
    <n v="621"/>
    <n v="500"/>
    <n v="3725.88"/>
    <n v="509.20360000000005"/>
    <m/>
  </r>
  <r>
    <x v="774"/>
    <x v="774"/>
    <x v="2"/>
    <x v="4"/>
    <x v="13"/>
    <x v="2"/>
    <x v="769"/>
    <x v="0"/>
    <x v="11"/>
    <x v="768"/>
    <n v="922"/>
    <n v="320.98"/>
    <n v="923"/>
    <n v="321"/>
    <n v="922.49"/>
    <n v="802.56629999999996"/>
    <m/>
  </r>
  <r>
    <x v="775"/>
    <x v="775"/>
    <x v="4"/>
    <x v="0"/>
    <x v="47"/>
    <x v="4"/>
    <x v="770"/>
    <x v="4"/>
    <x v="14"/>
    <x v="769"/>
    <n v="901"/>
    <n v="89.24"/>
    <n v="902"/>
    <n v="90"/>
    <n v="13516.95"/>
    <n v="774.97180000000003"/>
    <m/>
  </r>
  <r>
    <x v="776"/>
    <x v="776"/>
    <x v="2"/>
    <x v="3"/>
    <x v="10"/>
    <x v="2"/>
    <x v="771"/>
    <x v="5"/>
    <x v="5"/>
    <x v="770"/>
    <n v="708"/>
    <n v="238.17"/>
    <n v="709"/>
    <n v="239"/>
    <n v="2832.84"/>
    <n v="573.65010000000007"/>
    <m/>
  </r>
  <r>
    <x v="777"/>
    <x v="777"/>
    <x v="5"/>
    <x v="0"/>
    <x v="47"/>
    <x v="2"/>
    <x v="772"/>
    <x v="1"/>
    <x v="13"/>
    <x v="771"/>
    <n v="830"/>
    <n v="205.74"/>
    <n v="831"/>
    <n v="206"/>
    <n v="9961.08"/>
    <n v="680.67380000000003"/>
    <m/>
  </r>
  <r>
    <x v="778"/>
    <x v="778"/>
    <x v="3"/>
    <x v="2"/>
    <x v="38"/>
    <x v="2"/>
    <x v="773"/>
    <x v="8"/>
    <x v="16"/>
    <x v="772"/>
    <n v="104"/>
    <n v="88.58"/>
    <n v="105"/>
    <n v="89"/>
    <n v="937.98"/>
    <n v="104.22"/>
    <m/>
  </r>
  <r>
    <x v="779"/>
    <x v="779"/>
    <x v="1"/>
    <x v="2"/>
    <x v="30"/>
    <x v="2"/>
    <x v="774"/>
    <x v="11"/>
    <x v="2"/>
    <x v="773"/>
    <n v="503"/>
    <n v="100.41"/>
    <n v="503"/>
    <n v="101"/>
    <n v="7035.84"/>
    <n v="417.12479999999999"/>
    <m/>
  </r>
  <r>
    <x v="780"/>
    <x v="780"/>
    <x v="5"/>
    <x v="2"/>
    <x v="49"/>
    <x v="2"/>
    <x v="775"/>
    <x v="3"/>
    <x v="13"/>
    <x v="774"/>
    <n v="529"/>
    <n v="128.36000000000001"/>
    <n v="529"/>
    <n v="129"/>
    <n v="1057.46"/>
    <n v="433.55860000000007"/>
    <m/>
  </r>
  <r>
    <x v="781"/>
    <x v="781"/>
    <x v="0"/>
    <x v="2"/>
    <x v="32"/>
    <x v="3"/>
    <x v="776"/>
    <x v="2"/>
    <x v="6"/>
    <x v="775"/>
    <n v="464"/>
    <n v="351.08"/>
    <n v="465"/>
    <n v="352"/>
    <n v="4641.3999999999996"/>
    <n v="371.31200000000001"/>
    <m/>
  </r>
  <r>
    <x v="782"/>
    <x v="782"/>
    <x v="0"/>
    <x v="3"/>
    <x v="15"/>
    <x v="2"/>
    <x v="777"/>
    <x v="14"/>
    <x v="13"/>
    <x v="776"/>
    <n v="436"/>
    <n v="298.75"/>
    <n v="436"/>
    <n v="299"/>
    <n v="4795.8900000000003"/>
    <n v="357.51180000000005"/>
    <m/>
  </r>
  <r>
    <x v="783"/>
    <x v="783"/>
    <x v="5"/>
    <x v="1"/>
    <x v="44"/>
    <x v="1"/>
    <x v="778"/>
    <x v="1"/>
    <x v="4"/>
    <x v="777"/>
    <n v="474"/>
    <n v="153.29"/>
    <n v="475"/>
    <n v="154"/>
    <n v="5693.64"/>
    <n v="403.29950000000002"/>
    <m/>
  </r>
  <r>
    <x v="784"/>
    <x v="784"/>
    <x v="1"/>
    <x v="0"/>
    <x v="5"/>
    <x v="2"/>
    <x v="779"/>
    <x v="2"/>
    <x v="19"/>
    <x v="778"/>
    <n v="373"/>
    <n v="493.74"/>
    <n v="374"/>
    <n v="494"/>
    <n v="3734.8"/>
    <n v="369.74520000000001"/>
    <m/>
  </r>
  <r>
    <x v="785"/>
    <x v="785"/>
    <x v="5"/>
    <x v="4"/>
    <x v="40"/>
    <x v="4"/>
    <x v="780"/>
    <x v="5"/>
    <x v="8"/>
    <x v="136"/>
    <n v="145"/>
    <n v="273.94"/>
    <n v="145"/>
    <n v="274"/>
    <n v="578.4"/>
    <n v="138.816"/>
    <m/>
  </r>
  <r>
    <x v="786"/>
    <x v="786"/>
    <x v="5"/>
    <x v="5"/>
    <x v="41"/>
    <x v="2"/>
    <x v="781"/>
    <x v="4"/>
    <x v="8"/>
    <x v="779"/>
    <n v="331"/>
    <n v="103.34"/>
    <n v="332"/>
    <n v="104"/>
    <n v="4968.3"/>
    <n v="317.97120000000001"/>
    <m/>
  </r>
  <r>
    <x v="787"/>
    <x v="787"/>
    <x v="1"/>
    <x v="5"/>
    <x v="46"/>
    <x v="4"/>
    <x v="782"/>
    <x v="12"/>
    <x v="12"/>
    <x v="780"/>
    <n v="39"/>
    <n v="414.97"/>
    <n v="40"/>
    <n v="415"/>
    <n v="195.75"/>
    <n v="32.885999999999996"/>
    <m/>
  </r>
  <r>
    <x v="788"/>
    <x v="788"/>
    <x v="5"/>
    <x v="2"/>
    <x v="4"/>
    <x v="2"/>
    <x v="783"/>
    <x v="8"/>
    <x v="0"/>
    <x v="781"/>
    <n v="385"/>
    <n v="102.71"/>
    <n v="386"/>
    <n v="103"/>
    <n v="3465.9900000000002"/>
    <n v="338.89680000000004"/>
    <m/>
  </r>
  <r>
    <x v="789"/>
    <x v="789"/>
    <x v="2"/>
    <x v="3"/>
    <x v="18"/>
    <x v="2"/>
    <x v="784"/>
    <x v="2"/>
    <x v="2"/>
    <x v="782"/>
    <n v="682"/>
    <n v="422.83"/>
    <n v="682"/>
    <n v="423"/>
    <n v="6818.2000000000007"/>
    <n v="565.91060000000004"/>
    <m/>
  </r>
  <r>
    <x v="790"/>
    <x v="790"/>
    <x v="4"/>
    <x v="5"/>
    <x v="3"/>
    <x v="2"/>
    <x v="785"/>
    <x v="11"/>
    <x v="13"/>
    <x v="783"/>
    <n v="553"/>
    <n v="436.98"/>
    <n v="554"/>
    <n v="437"/>
    <n v="7746.76"/>
    <n v="453.73880000000008"/>
    <m/>
  </r>
  <r>
    <x v="791"/>
    <x v="791"/>
    <x v="0"/>
    <x v="3"/>
    <x v="35"/>
    <x v="2"/>
    <x v="786"/>
    <x v="8"/>
    <x v="15"/>
    <x v="774"/>
    <n v="648"/>
    <n v="128.36000000000001"/>
    <n v="649"/>
    <n v="129"/>
    <n v="5835.87"/>
    <n v="635.46139999999991"/>
    <m/>
  </r>
  <r>
    <x v="792"/>
    <x v="792"/>
    <x v="2"/>
    <x v="2"/>
    <x v="9"/>
    <x v="2"/>
    <x v="535"/>
    <x v="13"/>
    <x v="15"/>
    <x v="784"/>
    <n v="245"/>
    <n v="480.39"/>
    <n v="246"/>
    <n v="481"/>
    <n v="1717.5900000000001"/>
    <n v="240.46260000000001"/>
    <m/>
  </r>
  <r>
    <x v="793"/>
    <x v="793"/>
    <x v="5"/>
    <x v="2"/>
    <x v="24"/>
    <x v="2"/>
    <x v="787"/>
    <x v="1"/>
    <x v="7"/>
    <x v="785"/>
    <n v="819"/>
    <n v="134.62"/>
    <n v="820"/>
    <n v="135"/>
    <n v="9829.56"/>
    <n v="778.17349999999999"/>
    <m/>
  </r>
  <r>
    <x v="794"/>
    <x v="794"/>
    <x v="5"/>
    <x v="3"/>
    <x v="32"/>
    <x v="4"/>
    <x v="788"/>
    <x v="3"/>
    <x v="11"/>
    <x v="786"/>
    <n v="740"/>
    <n v="82.72"/>
    <n v="741"/>
    <n v="83"/>
    <n v="1480.74"/>
    <n v="644.12189999999998"/>
    <m/>
  </r>
  <r>
    <x v="795"/>
    <x v="795"/>
    <x v="0"/>
    <x v="4"/>
    <x v="15"/>
    <x v="2"/>
    <x v="789"/>
    <x v="3"/>
    <x v="18"/>
    <x v="787"/>
    <n v="281"/>
    <n v="106.51"/>
    <n v="282"/>
    <n v="107"/>
    <n v="562.36"/>
    <n v="258.68560000000002"/>
    <m/>
  </r>
  <r>
    <x v="796"/>
    <x v="796"/>
    <x v="3"/>
    <x v="0"/>
    <x v="30"/>
    <x v="2"/>
    <x v="790"/>
    <x v="6"/>
    <x v="1"/>
    <x v="788"/>
    <n v="358"/>
    <n v="138.01"/>
    <n v="358"/>
    <n v="139"/>
    <n v="2145.12"/>
    <n v="336.06879999999995"/>
    <m/>
  </r>
  <r>
    <x v="797"/>
    <x v="797"/>
    <x v="1"/>
    <x v="2"/>
    <x v="1"/>
    <x v="2"/>
    <x v="791"/>
    <x v="14"/>
    <x v="4"/>
    <x v="789"/>
    <n v="862"/>
    <n v="321.85000000000002"/>
    <n v="863"/>
    <n v="322"/>
    <n v="9486.18"/>
    <n v="733.02300000000002"/>
    <m/>
  </r>
  <r>
    <x v="798"/>
    <x v="798"/>
    <x v="0"/>
    <x v="3"/>
    <x v="12"/>
    <x v="2"/>
    <x v="792"/>
    <x v="1"/>
    <x v="4"/>
    <x v="790"/>
    <n v="156"/>
    <n v="389.36"/>
    <n v="156"/>
    <n v="390"/>
    <n v="1867.44"/>
    <n v="132.27699999999999"/>
    <m/>
  </r>
  <r>
    <x v="799"/>
    <x v="799"/>
    <x v="5"/>
    <x v="1"/>
    <x v="32"/>
    <x v="1"/>
    <x v="793"/>
    <x v="7"/>
    <x v="15"/>
    <x v="791"/>
    <n v="909"/>
    <n v="324.27"/>
    <n v="909"/>
    <n v="325"/>
    <n v="11813.75"/>
    <n v="890.57499999999993"/>
    <m/>
  </r>
  <r>
    <x v="800"/>
    <x v="800"/>
    <x v="1"/>
    <x v="1"/>
    <x v="33"/>
    <x v="2"/>
    <x v="794"/>
    <x v="8"/>
    <x v="18"/>
    <x v="792"/>
    <n v="48"/>
    <n v="248.84"/>
    <n v="49"/>
    <n v="249"/>
    <n v="435.87"/>
    <n v="44.555599999999998"/>
    <m/>
  </r>
  <r>
    <x v="801"/>
    <x v="801"/>
    <x v="3"/>
    <x v="0"/>
    <x v="29"/>
    <x v="2"/>
    <x v="795"/>
    <x v="11"/>
    <x v="14"/>
    <x v="793"/>
    <n v="828"/>
    <n v="373.01"/>
    <n v="829"/>
    <n v="374"/>
    <n v="11594.24"/>
    <n v="712.21759999999995"/>
    <m/>
  </r>
  <r>
    <x v="802"/>
    <x v="802"/>
    <x v="5"/>
    <x v="3"/>
    <x v="42"/>
    <x v="2"/>
    <x v="796"/>
    <x v="14"/>
    <x v="2"/>
    <x v="794"/>
    <n v="991"/>
    <n v="192.36"/>
    <n v="992"/>
    <n v="193"/>
    <n v="10903.53"/>
    <n v="822.72090000000003"/>
    <m/>
  </r>
  <r>
    <x v="803"/>
    <x v="803"/>
    <x v="0"/>
    <x v="4"/>
    <x v="7"/>
    <x v="2"/>
    <x v="797"/>
    <x v="2"/>
    <x v="19"/>
    <x v="795"/>
    <n v="116"/>
    <n v="368.76"/>
    <n v="116"/>
    <n v="369"/>
    <n v="1155.5999999999999"/>
    <n v="114.4044"/>
    <m/>
  </r>
  <r>
    <x v="804"/>
    <x v="804"/>
    <x v="3"/>
    <x v="0"/>
    <x v="31"/>
    <x v="0"/>
    <x v="798"/>
    <x v="10"/>
    <x v="15"/>
    <x v="796"/>
    <n v="497"/>
    <n v="147.33000000000001"/>
    <n v="498"/>
    <n v="148"/>
    <n v="1492.26"/>
    <n v="487.47160000000002"/>
    <m/>
  </r>
  <r>
    <x v="805"/>
    <x v="805"/>
    <x v="2"/>
    <x v="3"/>
    <x v="2"/>
    <x v="2"/>
    <x v="799"/>
    <x v="0"/>
    <x v="3"/>
    <x v="797"/>
    <n v="427"/>
    <n v="35.47"/>
    <n v="427"/>
    <n v="36"/>
    <n v="426.71"/>
    <n v="388.30610000000001"/>
    <m/>
  </r>
  <r>
    <x v="806"/>
    <x v="806"/>
    <x v="1"/>
    <x v="0"/>
    <x v="3"/>
    <x v="1"/>
    <x v="800"/>
    <x v="13"/>
    <x v="1"/>
    <x v="798"/>
    <n v="850"/>
    <n v="246.5"/>
    <n v="851"/>
    <n v="247"/>
    <n v="5952.2400000000007"/>
    <n v="799.30079999999998"/>
    <m/>
  </r>
  <r>
    <x v="807"/>
    <x v="807"/>
    <x v="1"/>
    <x v="2"/>
    <x v="38"/>
    <x v="0"/>
    <x v="801"/>
    <x v="12"/>
    <x v="20"/>
    <x v="799"/>
    <n v="1000"/>
    <n v="186.83"/>
    <n v="1000"/>
    <n v="187"/>
    <n v="4999.45"/>
    <n v="899.90099999999995"/>
    <m/>
  </r>
  <r>
    <x v="808"/>
    <x v="808"/>
    <x v="3"/>
    <x v="3"/>
    <x v="27"/>
    <x v="2"/>
    <x v="802"/>
    <x v="12"/>
    <x v="4"/>
    <x v="800"/>
    <n v="561"/>
    <n v="459.87"/>
    <n v="562"/>
    <n v="460"/>
    <n v="2807"/>
    <n v="477.18999999999994"/>
    <m/>
  </r>
  <r>
    <x v="809"/>
    <x v="809"/>
    <x v="4"/>
    <x v="4"/>
    <x v="3"/>
    <x v="2"/>
    <x v="803"/>
    <x v="5"/>
    <x v="0"/>
    <x v="801"/>
    <n v="990"/>
    <n v="309.75"/>
    <n v="991"/>
    <n v="310"/>
    <n v="3960.16"/>
    <n v="871.23519999999996"/>
    <m/>
  </r>
  <r>
    <x v="810"/>
    <x v="810"/>
    <x v="0"/>
    <x v="5"/>
    <x v="40"/>
    <x v="2"/>
    <x v="804"/>
    <x v="5"/>
    <x v="19"/>
    <x v="802"/>
    <n v="483"/>
    <n v="187.48"/>
    <n v="484"/>
    <n v="188"/>
    <n v="1932.92"/>
    <n v="478.39769999999999"/>
    <m/>
  </r>
  <r>
    <x v="811"/>
    <x v="811"/>
    <x v="5"/>
    <x v="2"/>
    <x v="32"/>
    <x v="2"/>
    <x v="805"/>
    <x v="6"/>
    <x v="9"/>
    <x v="803"/>
    <n v="896"/>
    <n v="93.12"/>
    <n v="897"/>
    <n v="94"/>
    <n v="5377.14"/>
    <n v="833.45669999999996"/>
    <m/>
  </r>
  <r>
    <x v="812"/>
    <x v="812"/>
    <x v="3"/>
    <x v="1"/>
    <x v="24"/>
    <x v="2"/>
    <x v="806"/>
    <x v="1"/>
    <x v="6"/>
    <x v="804"/>
    <n v="830"/>
    <n v="380.69"/>
    <n v="831"/>
    <n v="381"/>
    <n v="9960.24"/>
    <n v="664.01600000000008"/>
    <m/>
  </r>
  <r>
    <x v="813"/>
    <x v="813"/>
    <x v="3"/>
    <x v="3"/>
    <x v="38"/>
    <x v="3"/>
    <x v="807"/>
    <x v="6"/>
    <x v="7"/>
    <x v="805"/>
    <n v="536"/>
    <n v="211.47"/>
    <n v="537"/>
    <n v="212"/>
    <n v="3217.5"/>
    <n v="509.4375"/>
    <m/>
  </r>
  <r>
    <x v="814"/>
    <x v="814"/>
    <x v="0"/>
    <x v="2"/>
    <x v="20"/>
    <x v="2"/>
    <x v="808"/>
    <x v="5"/>
    <x v="7"/>
    <x v="806"/>
    <n v="851"/>
    <n v="296.68"/>
    <n v="851"/>
    <n v="297"/>
    <n v="3403.48"/>
    <n v="808.32650000000001"/>
    <m/>
  </r>
  <r>
    <x v="815"/>
    <x v="815"/>
    <x v="4"/>
    <x v="1"/>
    <x v="47"/>
    <x v="1"/>
    <x v="809"/>
    <x v="6"/>
    <x v="20"/>
    <x v="807"/>
    <n v="671"/>
    <n v="420.49"/>
    <n v="671"/>
    <n v="421"/>
    <n v="4023.8999999999996"/>
    <n v="603.58500000000004"/>
    <m/>
  </r>
  <r>
    <x v="816"/>
    <x v="816"/>
    <x v="0"/>
    <x v="3"/>
    <x v="33"/>
    <x v="2"/>
    <x v="810"/>
    <x v="11"/>
    <x v="18"/>
    <x v="808"/>
    <n v="598"/>
    <n v="142.16"/>
    <n v="599"/>
    <n v="143"/>
    <n v="8377.32"/>
    <n v="550.50959999999998"/>
    <m/>
  </r>
  <r>
    <x v="817"/>
    <x v="817"/>
    <x v="3"/>
    <x v="3"/>
    <x v="12"/>
    <x v="2"/>
    <x v="811"/>
    <x v="2"/>
    <x v="3"/>
    <x v="809"/>
    <n v="701"/>
    <n v="480.91"/>
    <n v="701"/>
    <n v="481"/>
    <n v="7008.7"/>
    <n v="637.79169999999999"/>
    <m/>
  </r>
  <r>
    <x v="818"/>
    <x v="818"/>
    <x v="1"/>
    <x v="5"/>
    <x v="39"/>
    <x v="1"/>
    <x v="812"/>
    <x v="0"/>
    <x v="10"/>
    <x v="810"/>
    <n v="489"/>
    <n v="467.43"/>
    <n v="490"/>
    <n v="468"/>
    <n v="489.1"/>
    <n v="435.29900000000004"/>
    <m/>
  </r>
  <r>
    <x v="819"/>
    <x v="819"/>
    <x v="3"/>
    <x v="0"/>
    <x v="11"/>
    <x v="4"/>
    <x v="813"/>
    <x v="6"/>
    <x v="8"/>
    <x v="811"/>
    <n v="977"/>
    <n v="436.17"/>
    <n v="977"/>
    <n v="437"/>
    <n v="5860.74"/>
    <n v="937.71839999999997"/>
    <m/>
  </r>
  <r>
    <x v="820"/>
    <x v="820"/>
    <x v="4"/>
    <x v="2"/>
    <x v="42"/>
    <x v="2"/>
    <x v="814"/>
    <x v="10"/>
    <x v="7"/>
    <x v="812"/>
    <n v="682"/>
    <n v="36.99"/>
    <n v="683"/>
    <n v="37"/>
    <n v="2047.2599999999998"/>
    <n v="648.29899999999998"/>
    <m/>
  </r>
  <r>
    <x v="821"/>
    <x v="821"/>
    <x v="1"/>
    <x v="5"/>
    <x v="38"/>
    <x v="2"/>
    <x v="815"/>
    <x v="2"/>
    <x v="0"/>
    <x v="813"/>
    <n v="515"/>
    <n v="401.86"/>
    <n v="515"/>
    <n v="402"/>
    <n v="5147"/>
    <n v="452.93600000000004"/>
    <m/>
  </r>
  <r>
    <x v="822"/>
    <x v="822"/>
    <x v="0"/>
    <x v="0"/>
    <x v="42"/>
    <x v="2"/>
    <x v="816"/>
    <x v="6"/>
    <x v="11"/>
    <x v="814"/>
    <n v="985"/>
    <n v="91.14"/>
    <n v="985"/>
    <n v="92"/>
    <n v="5908.32"/>
    <n v="856.70640000000003"/>
    <m/>
  </r>
  <r>
    <x v="823"/>
    <x v="823"/>
    <x v="1"/>
    <x v="2"/>
    <x v="7"/>
    <x v="2"/>
    <x v="817"/>
    <x v="8"/>
    <x v="8"/>
    <x v="815"/>
    <n v="8"/>
    <n v="290.36"/>
    <n v="9"/>
    <n v="291"/>
    <n v="76.23"/>
    <n v="8.1311999999999998"/>
    <m/>
  </r>
  <r>
    <x v="824"/>
    <x v="824"/>
    <x v="2"/>
    <x v="1"/>
    <x v="3"/>
    <x v="2"/>
    <x v="818"/>
    <x v="10"/>
    <x v="12"/>
    <x v="816"/>
    <n v="912"/>
    <n v="161.93"/>
    <n v="913"/>
    <n v="162"/>
    <n v="2736.8999999999996"/>
    <n v="766.33199999999988"/>
    <m/>
  </r>
  <r>
    <x v="825"/>
    <x v="825"/>
    <x v="2"/>
    <x v="3"/>
    <x v="24"/>
    <x v="4"/>
    <x v="819"/>
    <x v="2"/>
    <x v="1"/>
    <x v="817"/>
    <n v="298"/>
    <n v="247.91"/>
    <n v="299"/>
    <n v="248"/>
    <n v="2980.7999999999997"/>
    <n v="280.19519999999994"/>
    <m/>
  </r>
  <r>
    <x v="826"/>
    <x v="826"/>
    <x v="5"/>
    <x v="0"/>
    <x v="12"/>
    <x v="4"/>
    <x v="820"/>
    <x v="3"/>
    <x v="10"/>
    <x v="818"/>
    <n v="78"/>
    <n v="314.14"/>
    <n v="78"/>
    <n v="315"/>
    <n v="155.06"/>
    <n v="69.0017"/>
    <m/>
  </r>
  <r>
    <x v="827"/>
    <x v="827"/>
    <x v="2"/>
    <x v="1"/>
    <x v="15"/>
    <x v="2"/>
    <x v="821"/>
    <x v="5"/>
    <x v="14"/>
    <x v="819"/>
    <n v="868"/>
    <n v="345.04"/>
    <n v="868"/>
    <n v="346"/>
    <n v="3470.08"/>
    <n v="746.06719999999996"/>
    <m/>
  </r>
  <r>
    <x v="828"/>
    <x v="828"/>
    <x v="4"/>
    <x v="3"/>
    <x v="39"/>
    <x v="2"/>
    <x v="822"/>
    <x v="9"/>
    <x v="18"/>
    <x v="820"/>
    <n v="245"/>
    <n v="37.090000000000003"/>
    <n v="246"/>
    <n v="38"/>
    <n v="1962.08"/>
    <n v="225.63919999999999"/>
    <m/>
  </r>
  <r>
    <x v="829"/>
    <x v="829"/>
    <x v="3"/>
    <x v="2"/>
    <x v="45"/>
    <x v="2"/>
    <x v="823"/>
    <x v="0"/>
    <x v="2"/>
    <x v="821"/>
    <n v="954"/>
    <n v="116.42"/>
    <n v="954"/>
    <n v="117"/>
    <n v="953.72"/>
    <n v="791.58759999999995"/>
    <m/>
  </r>
  <r>
    <x v="830"/>
    <x v="830"/>
    <x v="5"/>
    <x v="1"/>
    <x v="10"/>
    <x v="2"/>
    <x v="824"/>
    <x v="4"/>
    <x v="20"/>
    <x v="514"/>
    <n v="33"/>
    <n v="113.59"/>
    <n v="33"/>
    <n v="114"/>
    <n v="493.65"/>
    <n v="29.618999999999996"/>
    <m/>
  </r>
  <r>
    <x v="831"/>
    <x v="831"/>
    <x v="1"/>
    <x v="0"/>
    <x v="46"/>
    <x v="2"/>
    <x v="825"/>
    <x v="10"/>
    <x v="0"/>
    <x v="822"/>
    <n v="852"/>
    <n v="439.34"/>
    <n v="852"/>
    <n v="440"/>
    <n v="2555.3999999999996"/>
    <n v="749.58399999999995"/>
    <m/>
  </r>
  <r>
    <x v="832"/>
    <x v="832"/>
    <x v="3"/>
    <x v="1"/>
    <x v="2"/>
    <x v="2"/>
    <x v="826"/>
    <x v="7"/>
    <x v="11"/>
    <x v="823"/>
    <n v="329"/>
    <n v="160.1"/>
    <n v="329"/>
    <n v="161"/>
    <n v="4270.8899999999994"/>
    <n v="285.8211"/>
    <m/>
  </r>
  <r>
    <x v="833"/>
    <x v="833"/>
    <x v="3"/>
    <x v="0"/>
    <x v="47"/>
    <x v="2"/>
    <x v="827"/>
    <x v="6"/>
    <x v="5"/>
    <x v="824"/>
    <n v="485"/>
    <n v="138.62"/>
    <n v="485"/>
    <n v="139"/>
    <n v="2908.32"/>
    <n v="392.62320000000005"/>
    <m/>
  </r>
  <r>
    <x v="834"/>
    <x v="834"/>
    <x v="4"/>
    <x v="1"/>
    <x v="28"/>
    <x v="2"/>
    <x v="828"/>
    <x v="11"/>
    <x v="13"/>
    <x v="825"/>
    <n v="139"/>
    <n v="487.11"/>
    <n v="139"/>
    <n v="488"/>
    <n v="1944.8799999999999"/>
    <n v="113.9144"/>
    <m/>
  </r>
  <r>
    <x v="835"/>
    <x v="835"/>
    <x v="4"/>
    <x v="3"/>
    <x v="12"/>
    <x v="0"/>
    <x v="829"/>
    <x v="11"/>
    <x v="15"/>
    <x v="826"/>
    <n v="693"/>
    <n v="143.63"/>
    <n v="693"/>
    <n v="144"/>
    <n v="9695.56"/>
    <n v="678.68919999999991"/>
    <m/>
  </r>
  <r>
    <x v="836"/>
    <x v="836"/>
    <x v="1"/>
    <x v="5"/>
    <x v="32"/>
    <x v="2"/>
    <x v="830"/>
    <x v="6"/>
    <x v="14"/>
    <x v="827"/>
    <n v="432"/>
    <n v="109.36"/>
    <n v="432"/>
    <n v="110"/>
    <n v="2590.6799999999998"/>
    <n v="371.33079999999995"/>
    <m/>
  </r>
  <r>
    <x v="837"/>
    <x v="837"/>
    <x v="0"/>
    <x v="3"/>
    <x v="25"/>
    <x v="2"/>
    <x v="831"/>
    <x v="4"/>
    <x v="3"/>
    <x v="828"/>
    <n v="62"/>
    <n v="134.94999999999999"/>
    <n v="62"/>
    <n v="135"/>
    <n v="926.7"/>
    <n v="56.219800000000006"/>
    <m/>
  </r>
  <r>
    <x v="838"/>
    <x v="838"/>
    <x v="1"/>
    <x v="2"/>
    <x v="42"/>
    <x v="2"/>
    <x v="832"/>
    <x v="9"/>
    <x v="7"/>
    <x v="829"/>
    <n v="759"/>
    <n v="434.52"/>
    <n v="760"/>
    <n v="435"/>
    <n v="6075.36"/>
    <n v="721.44899999999996"/>
    <m/>
  </r>
  <r>
    <x v="839"/>
    <x v="839"/>
    <x v="2"/>
    <x v="3"/>
    <x v="30"/>
    <x v="2"/>
    <x v="833"/>
    <x v="5"/>
    <x v="3"/>
    <x v="830"/>
    <n v="457"/>
    <n v="342.92"/>
    <n v="457"/>
    <n v="343"/>
    <n v="1827.96"/>
    <n v="415.86090000000002"/>
    <m/>
  </r>
  <r>
    <x v="840"/>
    <x v="840"/>
    <x v="5"/>
    <x v="5"/>
    <x v="29"/>
    <x v="2"/>
    <x v="834"/>
    <x v="13"/>
    <x v="8"/>
    <x v="831"/>
    <n v="74"/>
    <n v="380.76"/>
    <n v="75"/>
    <n v="381"/>
    <n v="520.59"/>
    <n v="71.395200000000003"/>
    <m/>
  </r>
  <r>
    <x v="841"/>
    <x v="841"/>
    <x v="0"/>
    <x v="2"/>
    <x v="27"/>
    <x v="2"/>
    <x v="835"/>
    <x v="5"/>
    <x v="0"/>
    <x v="832"/>
    <n v="942"/>
    <n v="353.63"/>
    <n v="943"/>
    <n v="354"/>
    <n v="3769.72"/>
    <n v="829.33839999999998"/>
    <m/>
  </r>
  <r>
    <x v="842"/>
    <x v="842"/>
    <x v="4"/>
    <x v="3"/>
    <x v="7"/>
    <x v="3"/>
    <x v="836"/>
    <x v="11"/>
    <x v="19"/>
    <x v="833"/>
    <n v="818"/>
    <n v="440.51"/>
    <n v="819"/>
    <n v="441"/>
    <n v="11453.26"/>
    <n v="809.90910000000008"/>
    <m/>
  </r>
  <r>
    <x v="843"/>
    <x v="843"/>
    <x v="5"/>
    <x v="0"/>
    <x v="28"/>
    <x v="1"/>
    <x v="837"/>
    <x v="4"/>
    <x v="9"/>
    <x v="834"/>
    <n v="784"/>
    <n v="450.71"/>
    <n v="785"/>
    <n v="451"/>
    <n v="11762.699999999999"/>
    <n v="729.28739999999993"/>
    <m/>
  </r>
  <r>
    <x v="844"/>
    <x v="844"/>
    <x v="1"/>
    <x v="0"/>
    <x v="17"/>
    <x v="2"/>
    <x v="838"/>
    <x v="1"/>
    <x v="18"/>
    <x v="835"/>
    <n v="880"/>
    <n v="6.97"/>
    <n v="880"/>
    <n v="7"/>
    <n v="10557.48"/>
    <n v="809.40679999999998"/>
    <m/>
  </r>
  <r>
    <x v="845"/>
    <x v="845"/>
    <x v="3"/>
    <x v="4"/>
    <x v="6"/>
    <x v="0"/>
    <x v="839"/>
    <x v="4"/>
    <x v="3"/>
    <x v="836"/>
    <n v="308"/>
    <n v="131.56"/>
    <n v="309"/>
    <n v="132"/>
    <n v="4621.8"/>
    <n v="280.38920000000002"/>
    <m/>
  </r>
  <r>
    <x v="846"/>
    <x v="846"/>
    <x v="2"/>
    <x v="3"/>
    <x v="14"/>
    <x v="2"/>
    <x v="840"/>
    <x v="5"/>
    <x v="1"/>
    <x v="837"/>
    <n v="8"/>
    <n v="219.94"/>
    <n v="9"/>
    <n v="220"/>
    <n v="32.36"/>
    <n v="7.6045999999999996"/>
    <m/>
  </r>
  <r>
    <x v="847"/>
    <x v="847"/>
    <x v="3"/>
    <x v="3"/>
    <x v="38"/>
    <x v="2"/>
    <x v="841"/>
    <x v="5"/>
    <x v="5"/>
    <x v="838"/>
    <n v="561"/>
    <n v="123.26"/>
    <n v="562"/>
    <n v="124"/>
    <n v="2245.7600000000002"/>
    <n v="454.76640000000009"/>
    <m/>
  </r>
  <r>
    <x v="848"/>
    <x v="848"/>
    <x v="3"/>
    <x v="2"/>
    <x v="19"/>
    <x v="0"/>
    <x v="842"/>
    <x v="3"/>
    <x v="7"/>
    <x v="839"/>
    <n v="504"/>
    <n v="87.06"/>
    <n v="504"/>
    <n v="88"/>
    <n v="1007.56"/>
    <n v="478.59099999999995"/>
    <m/>
  </r>
  <r>
    <x v="849"/>
    <x v="849"/>
    <x v="3"/>
    <x v="4"/>
    <x v="2"/>
    <x v="2"/>
    <x v="843"/>
    <x v="11"/>
    <x v="18"/>
    <x v="840"/>
    <n v="435"/>
    <n v="317.27999999999997"/>
    <n v="436"/>
    <n v="318"/>
    <n v="6090.7"/>
    <n v="400.24600000000004"/>
    <m/>
  </r>
  <r>
    <x v="850"/>
    <x v="850"/>
    <x v="1"/>
    <x v="3"/>
    <x v="49"/>
    <x v="2"/>
    <x v="844"/>
    <x v="2"/>
    <x v="0"/>
    <x v="841"/>
    <n v="399"/>
    <n v="355.92"/>
    <n v="400"/>
    <n v="356"/>
    <n v="3990.8999999999996"/>
    <n v="351.19919999999996"/>
    <m/>
  </r>
  <r>
    <x v="851"/>
    <x v="851"/>
    <x v="5"/>
    <x v="5"/>
    <x v="26"/>
    <x v="2"/>
    <x v="845"/>
    <x v="6"/>
    <x v="5"/>
    <x v="842"/>
    <n v="623"/>
    <n v="424.86"/>
    <n v="624"/>
    <n v="425"/>
    <n v="3738.54"/>
    <n v="504.70290000000006"/>
    <m/>
  </r>
  <r>
    <x v="852"/>
    <x v="852"/>
    <x v="3"/>
    <x v="0"/>
    <x v="49"/>
    <x v="2"/>
    <x v="846"/>
    <x v="11"/>
    <x v="0"/>
    <x v="843"/>
    <n v="258"/>
    <n v="9.34"/>
    <n v="258"/>
    <n v="10"/>
    <n v="3607.66"/>
    <n v="226.7672"/>
    <m/>
  </r>
  <r>
    <x v="853"/>
    <x v="853"/>
    <x v="3"/>
    <x v="1"/>
    <x v="9"/>
    <x v="2"/>
    <x v="847"/>
    <x v="13"/>
    <x v="16"/>
    <x v="844"/>
    <n v="905"/>
    <n v="420.01"/>
    <n v="905"/>
    <n v="421"/>
    <n v="6335"/>
    <n v="905"/>
    <m/>
  </r>
  <r>
    <x v="854"/>
    <x v="854"/>
    <x v="2"/>
    <x v="0"/>
    <x v="38"/>
    <x v="2"/>
    <x v="848"/>
    <x v="10"/>
    <x v="13"/>
    <x v="845"/>
    <n v="113"/>
    <n v="432.48"/>
    <n v="113"/>
    <n v="433"/>
    <n v="338.70000000000005"/>
    <n v="92.578000000000017"/>
    <m/>
  </r>
  <r>
    <x v="855"/>
    <x v="855"/>
    <x v="2"/>
    <x v="3"/>
    <x v="9"/>
    <x v="2"/>
    <x v="849"/>
    <x v="14"/>
    <x v="11"/>
    <x v="846"/>
    <n v="926"/>
    <n v="117.45"/>
    <n v="926"/>
    <n v="118"/>
    <n v="10185.23"/>
    <n v="805.55909999999994"/>
    <m/>
  </r>
  <r>
    <x v="856"/>
    <x v="856"/>
    <x v="1"/>
    <x v="0"/>
    <x v="49"/>
    <x v="2"/>
    <x v="850"/>
    <x v="12"/>
    <x v="20"/>
    <x v="847"/>
    <n v="366"/>
    <n v="100.66"/>
    <n v="367"/>
    <n v="101"/>
    <n v="1832.3"/>
    <n v="329.81399999999996"/>
    <m/>
  </r>
  <r>
    <x v="857"/>
    <x v="857"/>
    <x v="0"/>
    <x v="2"/>
    <x v="15"/>
    <x v="2"/>
    <x v="851"/>
    <x v="13"/>
    <x v="15"/>
    <x v="848"/>
    <n v="235"/>
    <n v="430.58"/>
    <n v="236"/>
    <n v="431"/>
    <n v="1647.45"/>
    <n v="230.643"/>
    <m/>
  </r>
  <r>
    <x v="858"/>
    <x v="858"/>
    <x v="4"/>
    <x v="0"/>
    <x v="36"/>
    <x v="2"/>
    <x v="852"/>
    <x v="6"/>
    <x v="1"/>
    <x v="849"/>
    <n v="365"/>
    <n v="62.5"/>
    <n v="365"/>
    <n v="63"/>
    <n v="2187.66"/>
    <n v="342.73340000000002"/>
    <m/>
  </r>
  <r>
    <x v="859"/>
    <x v="859"/>
    <x v="5"/>
    <x v="5"/>
    <x v="16"/>
    <x v="2"/>
    <x v="853"/>
    <x v="14"/>
    <x v="2"/>
    <x v="850"/>
    <n v="181"/>
    <n v="133.91999999999999"/>
    <n v="181"/>
    <n v="134"/>
    <n v="1989.13"/>
    <n v="150.0889"/>
    <m/>
  </r>
  <r>
    <x v="860"/>
    <x v="860"/>
    <x v="5"/>
    <x v="1"/>
    <x v="23"/>
    <x v="0"/>
    <x v="854"/>
    <x v="4"/>
    <x v="12"/>
    <x v="851"/>
    <n v="131"/>
    <n v="220.78"/>
    <n v="131"/>
    <n v="221"/>
    <n v="1964.1"/>
    <n v="109.9896"/>
    <m/>
  </r>
  <r>
    <x v="861"/>
    <x v="861"/>
    <x v="5"/>
    <x v="5"/>
    <x v="14"/>
    <x v="2"/>
    <x v="855"/>
    <x v="9"/>
    <x v="6"/>
    <x v="852"/>
    <n v="416"/>
    <n v="196.94"/>
    <n v="417"/>
    <n v="197"/>
    <n v="3328.48"/>
    <n v="332.84800000000001"/>
    <m/>
  </r>
  <r>
    <x v="862"/>
    <x v="862"/>
    <x v="2"/>
    <x v="5"/>
    <x v="11"/>
    <x v="0"/>
    <x v="856"/>
    <x v="8"/>
    <x v="13"/>
    <x v="853"/>
    <n v="368"/>
    <n v="102.56"/>
    <n v="368"/>
    <n v="103"/>
    <n v="3311.7300000000005"/>
    <n v="301.73540000000003"/>
    <m/>
  </r>
  <r>
    <x v="863"/>
    <x v="863"/>
    <x v="4"/>
    <x v="3"/>
    <x v="33"/>
    <x v="4"/>
    <x v="857"/>
    <x v="6"/>
    <x v="12"/>
    <x v="854"/>
    <n v="195"/>
    <n v="276.12"/>
    <n v="195"/>
    <n v="277"/>
    <n v="1168.8000000000002"/>
    <n v="163.63200000000001"/>
    <m/>
  </r>
  <r>
    <x v="864"/>
    <x v="864"/>
    <x v="4"/>
    <x v="3"/>
    <x v="14"/>
    <x v="2"/>
    <x v="858"/>
    <x v="1"/>
    <x v="9"/>
    <x v="855"/>
    <n v="9"/>
    <n v="144.56"/>
    <n v="9"/>
    <n v="145"/>
    <n v="107.03999999999999"/>
    <n v="8.2955999999999985"/>
    <m/>
  </r>
  <r>
    <x v="865"/>
    <x v="865"/>
    <x v="1"/>
    <x v="3"/>
    <x v="21"/>
    <x v="2"/>
    <x v="859"/>
    <x v="6"/>
    <x v="16"/>
    <x v="856"/>
    <n v="269"/>
    <n v="320.3"/>
    <n v="270"/>
    <n v="321"/>
    <n v="1615.2599999999998"/>
    <n v="269.20999999999998"/>
    <m/>
  </r>
  <r>
    <x v="866"/>
    <x v="866"/>
    <x v="2"/>
    <x v="1"/>
    <x v="17"/>
    <x v="0"/>
    <x v="860"/>
    <x v="11"/>
    <x v="16"/>
    <x v="857"/>
    <n v="533"/>
    <n v="388.96"/>
    <n v="533"/>
    <n v="389"/>
    <n v="7460.8799999999992"/>
    <n v="532.91999999999996"/>
    <m/>
  </r>
  <r>
    <x v="867"/>
    <x v="867"/>
    <x v="4"/>
    <x v="4"/>
    <x v="40"/>
    <x v="0"/>
    <x v="861"/>
    <x v="3"/>
    <x v="6"/>
    <x v="858"/>
    <n v="795"/>
    <n v="307.93"/>
    <n v="796"/>
    <n v="308"/>
    <n v="1590.22"/>
    <n v="636.08800000000008"/>
    <m/>
  </r>
  <r>
    <x v="868"/>
    <x v="868"/>
    <x v="0"/>
    <x v="0"/>
    <x v="0"/>
    <x v="2"/>
    <x v="862"/>
    <x v="7"/>
    <x v="20"/>
    <x v="859"/>
    <n v="640"/>
    <n v="488.85"/>
    <n v="641"/>
    <n v="489"/>
    <n v="8326.11"/>
    <n v="576.423"/>
    <m/>
  </r>
  <r>
    <x v="869"/>
    <x v="869"/>
    <x v="3"/>
    <x v="1"/>
    <x v="39"/>
    <x v="0"/>
    <x v="863"/>
    <x v="13"/>
    <x v="15"/>
    <x v="860"/>
    <n v="461"/>
    <n v="433.41"/>
    <n v="462"/>
    <n v="434"/>
    <n v="3228.0499999999997"/>
    <n v="451.92699999999996"/>
    <m/>
  </r>
  <r>
    <x v="870"/>
    <x v="870"/>
    <x v="4"/>
    <x v="0"/>
    <x v="0"/>
    <x v="2"/>
    <x v="864"/>
    <x v="14"/>
    <x v="6"/>
    <x v="334"/>
    <n v="398"/>
    <n v="175.07"/>
    <n v="398"/>
    <n v="176"/>
    <n v="4375.0300000000007"/>
    <n v="318.18400000000003"/>
    <m/>
  </r>
  <r>
    <x v="871"/>
    <x v="871"/>
    <x v="3"/>
    <x v="2"/>
    <x v="41"/>
    <x v="2"/>
    <x v="865"/>
    <x v="3"/>
    <x v="13"/>
    <x v="861"/>
    <n v="726"/>
    <n v="348.7"/>
    <n v="727"/>
    <n v="349"/>
    <n v="1452.32"/>
    <n v="595.45119999999997"/>
    <m/>
  </r>
  <r>
    <x v="872"/>
    <x v="872"/>
    <x v="4"/>
    <x v="0"/>
    <x v="15"/>
    <x v="2"/>
    <x v="866"/>
    <x v="14"/>
    <x v="15"/>
    <x v="862"/>
    <n v="362"/>
    <n v="213.52"/>
    <n v="362"/>
    <n v="214"/>
    <n v="3980.79"/>
    <n v="354.65219999999999"/>
    <m/>
  </r>
  <r>
    <x v="873"/>
    <x v="873"/>
    <x v="0"/>
    <x v="3"/>
    <x v="21"/>
    <x v="1"/>
    <x v="867"/>
    <x v="6"/>
    <x v="20"/>
    <x v="863"/>
    <n v="485"/>
    <n v="194.51"/>
    <n v="486"/>
    <n v="195"/>
    <n v="2912.82"/>
    <n v="436.92300000000006"/>
    <m/>
  </r>
  <r>
    <x v="874"/>
    <x v="874"/>
    <x v="2"/>
    <x v="4"/>
    <x v="45"/>
    <x v="2"/>
    <x v="868"/>
    <x v="2"/>
    <x v="4"/>
    <x v="864"/>
    <n v="744"/>
    <n v="135.72999999999999"/>
    <n v="744"/>
    <n v="136"/>
    <n v="7439.9"/>
    <n v="632.39149999999995"/>
    <m/>
  </r>
  <r>
    <x v="875"/>
    <x v="875"/>
    <x v="2"/>
    <x v="4"/>
    <x v="3"/>
    <x v="2"/>
    <x v="869"/>
    <x v="10"/>
    <x v="10"/>
    <x v="865"/>
    <n v="724"/>
    <n v="457.3"/>
    <n v="725"/>
    <n v="458"/>
    <n v="2172.12"/>
    <n v="644.39559999999994"/>
    <m/>
  </r>
  <r>
    <x v="876"/>
    <x v="876"/>
    <x v="1"/>
    <x v="0"/>
    <x v="6"/>
    <x v="2"/>
    <x v="870"/>
    <x v="13"/>
    <x v="12"/>
    <x v="866"/>
    <n v="117"/>
    <n v="353.01"/>
    <n v="118"/>
    <n v="354"/>
    <n v="821.73"/>
    <n v="98.607599999999991"/>
    <m/>
  </r>
  <r>
    <x v="877"/>
    <x v="877"/>
    <x v="0"/>
    <x v="1"/>
    <x v="40"/>
    <x v="2"/>
    <x v="871"/>
    <x v="4"/>
    <x v="2"/>
    <x v="204"/>
    <n v="156"/>
    <n v="398.91"/>
    <n v="156"/>
    <n v="399"/>
    <n v="2339.4"/>
    <n v="129.4468"/>
    <m/>
  </r>
  <r>
    <x v="878"/>
    <x v="878"/>
    <x v="3"/>
    <x v="5"/>
    <x v="2"/>
    <x v="0"/>
    <x v="872"/>
    <x v="11"/>
    <x v="7"/>
    <x v="867"/>
    <n v="764"/>
    <n v="205.86"/>
    <n v="764"/>
    <n v="206"/>
    <n v="10691.800000000001"/>
    <n v="725.51499999999999"/>
    <m/>
  </r>
  <r>
    <x v="879"/>
    <x v="879"/>
    <x v="5"/>
    <x v="0"/>
    <x v="47"/>
    <x v="2"/>
    <x v="873"/>
    <x v="12"/>
    <x v="7"/>
    <x v="868"/>
    <n v="334"/>
    <n v="139.19"/>
    <n v="335"/>
    <n v="140"/>
    <n v="1671.6"/>
    <n v="317.60399999999998"/>
    <m/>
  </r>
  <r>
    <x v="880"/>
    <x v="880"/>
    <x v="3"/>
    <x v="1"/>
    <x v="31"/>
    <x v="4"/>
    <x v="874"/>
    <x v="12"/>
    <x v="20"/>
    <x v="869"/>
    <n v="839"/>
    <n v="422.99"/>
    <n v="840"/>
    <n v="423"/>
    <n v="4195.8"/>
    <n v="755.24400000000003"/>
    <m/>
  </r>
  <r>
    <x v="881"/>
    <x v="881"/>
    <x v="1"/>
    <x v="3"/>
    <x v="13"/>
    <x v="0"/>
    <x v="875"/>
    <x v="4"/>
    <x v="6"/>
    <x v="870"/>
    <n v="483"/>
    <n v="271.36"/>
    <n v="484"/>
    <n v="272"/>
    <n v="7245.75"/>
    <n v="386.44000000000005"/>
    <m/>
  </r>
  <r>
    <x v="882"/>
    <x v="882"/>
    <x v="0"/>
    <x v="4"/>
    <x v="47"/>
    <x v="1"/>
    <x v="876"/>
    <x v="10"/>
    <x v="14"/>
    <x v="871"/>
    <n v="358"/>
    <n v="266.89999999999998"/>
    <n v="358"/>
    <n v="267"/>
    <n v="1073.3399999999999"/>
    <n v="307.69079999999997"/>
    <m/>
  </r>
  <r>
    <x v="883"/>
    <x v="883"/>
    <x v="1"/>
    <x v="5"/>
    <x v="13"/>
    <x v="2"/>
    <x v="877"/>
    <x v="14"/>
    <x v="4"/>
    <x v="872"/>
    <n v="587"/>
    <n v="483.89"/>
    <n v="587"/>
    <n v="484"/>
    <n v="6457"/>
    <n v="498.95"/>
    <m/>
  </r>
  <r>
    <x v="884"/>
    <x v="884"/>
    <x v="3"/>
    <x v="5"/>
    <x v="28"/>
    <x v="2"/>
    <x v="878"/>
    <x v="4"/>
    <x v="10"/>
    <x v="873"/>
    <n v="359"/>
    <n v="413.57"/>
    <n v="360"/>
    <n v="414"/>
    <n v="5390.55"/>
    <n v="319.83930000000004"/>
    <m/>
  </r>
  <r>
    <x v="885"/>
    <x v="885"/>
    <x v="3"/>
    <x v="3"/>
    <x v="21"/>
    <x v="1"/>
    <x v="879"/>
    <x v="7"/>
    <x v="15"/>
    <x v="874"/>
    <n v="984"/>
    <n v="201.04"/>
    <n v="985"/>
    <n v="202"/>
    <n v="12792.26"/>
    <n v="964.33960000000002"/>
    <m/>
  </r>
  <r>
    <x v="886"/>
    <x v="886"/>
    <x v="0"/>
    <x v="5"/>
    <x v="25"/>
    <x v="2"/>
    <x v="880"/>
    <x v="7"/>
    <x v="20"/>
    <x v="875"/>
    <n v="832"/>
    <n v="395.89"/>
    <n v="832"/>
    <n v="396"/>
    <n v="10813.27"/>
    <n v="748.61099999999999"/>
    <m/>
  </r>
  <r>
    <x v="887"/>
    <x v="887"/>
    <x v="5"/>
    <x v="2"/>
    <x v="30"/>
    <x v="1"/>
    <x v="881"/>
    <x v="11"/>
    <x v="20"/>
    <x v="876"/>
    <n v="347"/>
    <n v="12.57"/>
    <n v="348"/>
    <n v="13"/>
    <n v="4862.9000000000005"/>
    <n v="312.61500000000001"/>
    <m/>
  </r>
  <r>
    <x v="888"/>
    <x v="888"/>
    <x v="3"/>
    <x v="3"/>
    <x v="33"/>
    <x v="2"/>
    <x v="882"/>
    <x v="13"/>
    <x v="2"/>
    <x v="877"/>
    <n v="24"/>
    <n v="269.06"/>
    <n v="24"/>
    <n v="270"/>
    <n v="165.06"/>
    <n v="19.571399999999997"/>
    <m/>
  </r>
  <r>
    <x v="889"/>
    <x v="889"/>
    <x v="2"/>
    <x v="1"/>
    <x v="46"/>
    <x v="2"/>
    <x v="883"/>
    <x v="2"/>
    <x v="12"/>
    <x v="878"/>
    <n v="534"/>
    <n v="182.32"/>
    <n v="535"/>
    <n v="183"/>
    <n v="5342.3"/>
    <n v="448.75319999999999"/>
    <m/>
  </r>
  <r>
    <x v="890"/>
    <x v="890"/>
    <x v="1"/>
    <x v="5"/>
    <x v="48"/>
    <x v="2"/>
    <x v="884"/>
    <x v="4"/>
    <x v="2"/>
    <x v="879"/>
    <n v="380"/>
    <n v="199.96"/>
    <n v="381"/>
    <n v="200"/>
    <n v="5702.55"/>
    <n v="315.54109999999997"/>
    <m/>
  </r>
  <r>
    <x v="891"/>
    <x v="891"/>
    <x v="4"/>
    <x v="3"/>
    <x v="37"/>
    <x v="4"/>
    <x v="885"/>
    <x v="4"/>
    <x v="13"/>
    <x v="880"/>
    <n v="203"/>
    <n v="183.55"/>
    <n v="203"/>
    <n v="184"/>
    <n v="3040.95"/>
    <n v="166.23859999999999"/>
    <m/>
  </r>
  <r>
    <x v="892"/>
    <x v="892"/>
    <x v="2"/>
    <x v="0"/>
    <x v="13"/>
    <x v="2"/>
    <x v="886"/>
    <x v="6"/>
    <x v="7"/>
    <x v="881"/>
    <n v="442"/>
    <n v="269.39999999999998"/>
    <n v="443"/>
    <n v="270"/>
    <n v="2653.92"/>
    <n v="420.20399999999995"/>
    <m/>
  </r>
  <r>
    <x v="893"/>
    <x v="893"/>
    <x v="5"/>
    <x v="0"/>
    <x v="6"/>
    <x v="3"/>
    <x v="887"/>
    <x v="10"/>
    <x v="17"/>
    <x v="882"/>
    <n v="718"/>
    <n v="287.01"/>
    <n v="718"/>
    <n v="288"/>
    <n v="2153.91"/>
    <n v="696.43089999999995"/>
    <m/>
  </r>
  <r>
    <x v="894"/>
    <x v="894"/>
    <x v="0"/>
    <x v="5"/>
    <x v="31"/>
    <x v="2"/>
    <x v="404"/>
    <x v="4"/>
    <x v="1"/>
    <x v="883"/>
    <n v="988"/>
    <n v="498.68"/>
    <n v="989"/>
    <n v="499"/>
    <n v="14824.349999999999"/>
    <n v="928.99259999999992"/>
    <m/>
  </r>
  <r>
    <x v="895"/>
    <x v="895"/>
    <x v="2"/>
    <x v="1"/>
    <x v="18"/>
    <x v="2"/>
    <x v="888"/>
    <x v="10"/>
    <x v="1"/>
    <x v="884"/>
    <n v="202"/>
    <n v="248.91"/>
    <n v="203"/>
    <n v="249"/>
    <n v="607.47"/>
    <n v="190.34059999999999"/>
    <m/>
  </r>
  <r>
    <x v="896"/>
    <x v="896"/>
    <x v="2"/>
    <x v="0"/>
    <x v="26"/>
    <x v="4"/>
    <x v="889"/>
    <x v="6"/>
    <x v="7"/>
    <x v="885"/>
    <n v="76"/>
    <n v="485.54"/>
    <n v="77"/>
    <n v="486"/>
    <n v="456.96"/>
    <n v="72.35199999999999"/>
    <m/>
  </r>
  <r>
    <x v="897"/>
    <x v="897"/>
    <x v="1"/>
    <x v="5"/>
    <x v="1"/>
    <x v="2"/>
    <x v="890"/>
    <x v="0"/>
    <x v="1"/>
    <x v="886"/>
    <n v="547"/>
    <n v="303.63"/>
    <n v="548"/>
    <n v="304"/>
    <n v="547.44000000000005"/>
    <n v="514.59360000000004"/>
    <m/>
  </r>
  <r>
    <x v="898"/>
    <x v="898"/>
    <x v="1"/>
    <x v="0"/>
    <x v="4"/>
    <x v="2"/>
    <x v="891"/>
    <x v="2"/>
    <x v="15"/>
    <x v="175"/>
    <n v="380"/>
    <n v="56.02"/>
    <n v="380"/>
    <n v="57"/>
    <n v="3797"/>
    <n v="372.10599999999999"/>
    <m/>
  </r>
  <r>
    <x v="899"/>
    <x v="899"/>
    <x v="5"/>
    <x v="3"/>
    <x v="34"/>
    <x v="4"/>
    <x v="892"/>
    <x v="11"/>
    <x v="13"/>
    <x v="887"/>
    <n v="582"/>
    <n v="318.36"/>
    <n v="582"/>
    <n v="319"/>
    <n v="8141"/>
    <n v="476.83000000000004"/>
    <m/>
  </r>
  <r>
    <x v="900"/>
    <x v="900"/>
    <x v="5"/>
    <x v="2"/>
    <x v="31"/>
    <x v="1"/>
    <x v="893"/>
    <x v="12"/>
    <x v="19"/>
    <x v="888"/>
    <n v="764"/>
    <n v="454.67"/>
    <n v="764"/>
    <n v="455"/>
    <n v="3817.8500000000004"/>
    <n v="755.93430000000001"/>
    <m/>
  </r>
  <r>
    <x v="901"/>
    <x v="901"/>
    <x v="3"/>
    <x v="2"/>
    <x v="41"/>
    <x v="2"/>
    <x v="894"/>
    <x v="7"/>
    <x v="11"/>
    <x v="889"/>
    <n v="269"/>
    <n v="487.78"/>
    <n v="270"/>
    <n v="488"/>
    <n v="3497.78"/>
    <n v="234.0822"/>
    <m/>
  </r>
  <r>
    <x v="902"/>
    <x v="902"/>
    <x v="0"/>
    <x v="3"/>
    <x v="32"/>
    <x v="2"/>
    <x v="895"/>
    <x v="0"/>
    <x v="19"/>
    <x v="890"/>
    <n v="899"/>
    <n v="60.86"/>
    <n v="900"/>
    <n v="61"/>
    <n v="899.36"/>
    <n v="890.3664"/>
    <m/>
  </r>
  <r>
    <x v="903"/>
    <x v="903"/>
    <x v="2"/>
    <x v="1"/>
    <x v="25"/>
    <x v="2"/>
    <x v="896"/>
    <x v="5"/>
    <x v="1"/>
    <x v="891"/>
    <n v="546"/>
    <n v="25.25"/>
    <n v="546"/>
    <n v="26"/>
    <n v="2183.44"/>
    <n v="513.10839999999996"/>
    <m/>
  </r>
  <r>
    <x v="904"/>
    <x v="904"/>
    <x v="3"/>
    <x v="1"/>
    <x v="32"/>
    <x v="2"/>
    <x v="897"/>
    <x v="0"/>
    <x v="16"/>
    <x v="892"/>
    <n v="804"/>
    <n v="320.31"/>
    <n v="804"/>
    <n v="321"/>
    <n v="803.73"/>
    <n v="803.73"/>
    <m/>
  </r>
  <r>
    <x v="905"/>
    <x v="905"/>
    <x v="3"/>
    <x v="5"/>
    <x v="34"/>
    <x v="2"/>
    <x v="898"/>
    <x v="11"/>
    <x v="0"/>
    <x v="893"/>
    <n v="223"/>
    <n v="239.93"/>
    <n v="223"/>
    <n v="240"/>
    <n v="3115.28"/>
    <n v="195.8176"/>
    <m/>
  </r>
  <r>
    <x v="906"/>
    <x v="906"/>
    <x v="5"/>
    <x v="4"/>
    <x v="11"/>
    <x v="2"/>
    <x v="899"/>
    <x v="11"/>
    <x v="16"/>
    <x v="894"/>
    <n v="684"/>
    <n v="232.16"/>
    <n v="685"/>
    <n v="233"/>
    <n v="9581.18"/>
    <n v="684.37"/>
    <m/>
  </r>
  <r>
    <x v="907"/>
    <x v="907"/>
    <x v="5"/>
    <x v="4"/>
    <x v="43"/>
    <x v="1"/>
    <x v="900"/>
    <x v="4"/>
    <x v="7"/>
    <x v="895"/>
    <n v="427"/>
    <n v="155.56"/>
    <n v="428"/>
    <n v="156"/>
    <n v="6409.5"/>
    <n v="405.935"/>
    <m/>
  </r>
  <r>
    <x v="908"/>
    <x v="908"/>
    <x v="2"/>
    <x v="0"/>
    <x v="12"/>
    <x v="3"/>
    <x v="901"/>
    <x v="11"/>
    <x v="18"/>
    <x v="896"/>
    <n v="969"/>
    <n v="50.13"/>
    <n v="970"/>
    <n v="51"/>
    <n v="13569.36"/>
    <n v="891.70080000000007"/>
    <m/>
  </r>
  <r>
    <x v="909"/>
    <x v="909"/>
    <x v="3"/>
    <x v="3"/>
    <x v="36"/>
    <x v="2"/>
    <x v="902"/>
    <x v="10"/>
    <x v="9"/>
    <x v="897"/>
    <n v="255"/>
    <n v="436.64"/>
    <n v="256"/>
    <n v="437"/>
    <n v="766.17"/>
    <n v="237.51269999999997"/>
    <m/>
  </r>
  <r>
    <x v="910"/>
    <x v="910"/>
    <x v="0"/>
    <x v="0"/>
    <x v="8"/>
    <x v="2"/>
    <x v="903"/>
    <x v="9"/>
    <x v="6"/>
    <x v="898"/>
    <n v="340"/>
    <n v="50.4"/>
    <n v="340"/>
    <n v="51"/>
    <n v="2719.44"/>
    <n v="271.94400000000002"/>
    <m/>
  </r>
  <r>
    <x v="911"/>
    <x v="911"/>
    <x v="0"/>
    <x v="3"/>
    <x v="34"/>
    <x v="2"/>
    <x v="904"/>
    <x v="0"/>
    <x v="20"/>
    <x v="899"/>
    <n v="27"/>
    <n v="253.6"/>
    <n v="28"/>
    <n v="254"/>
    <n v="27.31"/>
    <n v="24.579000000000001"/>
    <m/>
  </r>
  <r>
    <x v="912"/>
    <x v="912"/>
    <x v="1"/>
    <x v="5"/>
    <x v="12"/>
    <x v="2"/>
    <x v="905"/>
    <x v="4"/>
    <x v="3"/>
    <x v="900"/>
    <n v="314"/>
    <n v="246.6"/>
    <n v="314"/>
    <n v="247"/>
    <n v="4709.7000000000007"/>
    <n v="285.72180000000003"/>
    <m/>
  </r>
  <r>
    <x v="913"/>
    <x v="913"/>
    <x v="5"/>
    <x v="2"/>
    <x v="12"/>
    <x v="2"/>
    <x v="906"/>
    <x v="13"/>
    <x v="3"/>
    <x v="901"/>
    <n v="705"/>
    <n v="253.62"/>
    <n v="706"/>
    <n v="254"/>
    <n v="4935.7"/>
    <n v="641.64100000000008"/>
    <m/>
  </r>
  <r>
    <x v="914"/>
    <x v="914"/>
    <x v="1"/>
    <x v="1"/>
    <x v="42"/>
    <x v="2"/>
    <x v="907"/>
    <x v="6"/>
    <x v="8"/>
    <x v="902"/>
    <n v="943"/>
    <n v="191.39"/>
    <n v="944"/>
    <n v="192"/>
    <n v="5658.78"/>
    <n v="905.40479999999991"/>
    <m/>
  </r>
  <r>
    <x v="915"/>
    <x v="915"/>
    <x v="1"/>
    <x v="1"/>
    <x v="26"/>
    <x v="2"/>
    <x v="908"/>
    <x v="6"/>
    <x v="1"/>
    <x v="903"/>
    <n v="798"/>
    <n v="46.4"/>
    <n v="798"/>
    <n v="47"/>
    <n v="4787.28"/>
    <n v="750.0071999999999"/>
    <m/>
  </r>
  <r>
    <x v="916"/>
    <x v="916"/>
    <x v="4"/>
    <x v="0"/>
    <x v="45"/>
    <x v="2"/>
    <x v="909"/>
    <x v="12"/>
    <x v="8"/>
    <x v="904"/>
    <n v="325"/>
    <n v="211.59"/>
    <n v="326"/>
    <n v="212"/>
    <n v="1627.25"/>
    <n v="312.43199999999996"/>
    <m/>
  </r>
  <r>
    <x v="917"/>
    <x v="917"/>
    <x v="4"/>
    <x v="0"/>
    <x v="2"/>
    <x v="2"/>
    <x v="910"/>
    <x v="8"/>
    <x v="10"/>
    <x v="905"/>
    <n v="867"/>
    <n v="377.07"/>
    <n v="867"/>
    <n v="378"/>
    <n v="7798.95"/>
    <n v="771.22949999999992"/>
    <m/>
  </r>
  <r>
    <x v="918"/>
    <x v="918"/>
    <x v="0"/>
    <x v="0"/>
    <x v="22"/>
    <x v="3"/>
    <x v="911"/>
    <x v="5"/>
    <x v="11"/>
    <x v="906"/>
    <n v="15"/>
    <n v="178.63"/>
    <n v="15"/>
    <n v="179"/>
    <n v="58.16"/>
    <n v="12.649799999999999"/>
    <m/>
  </r>
  <r>
    <x v="919"/>
    <x v="919"/>
    <x v="1"/>
    <x v="3"/>
    <x v="41"/>
    <x v="2"/>
    <x v="912"/>
    <x v="14"/>
    <x v="16"/>
    <x v="907"/>
    <n v="321"/>
    <n v="79.2"/>
    <n v="322"/>
    <n v="80"/>
    <n v="3531.77"/>
    <n v="321.07"/>
    <m/>
  </r>
  <r>
    <x v="920"/>
    <x v="920"/>
    <x v="2"/>
    <x v="5"/>
    <x v="9"/>
    <x v="3"/>
    <x v="913"/>
    <x v="10"/>
    <x v="19"/>
    <x v="908"/>
    <n v="10"/>
    <n v="291.39"/>
    <n v="10"/>
    <n v="292"/>
    <n v="29.910000000000004"/>
    <n v="9.8703000000000003"/>
    <m/>
  </r>
  <r>
    <x v="921"/>
    <x v="921"/>
    <x v="4"/>
    <x v="5"/>
    <x v="40"/>
    <x v="2"/>
    <x v="914"/>
    <x v="4"/>
    <x v="11"/>
    <x v="909"/>
    <n v="426"/>
    <n v="137.13"/>
    <n v="426"/>
    <n v="138"/>
    <n v="6389.55"/>
    <n v="370.59390000000002"/>
    <m/>
  </r>
  <r>
    <x v="922"/>
    <x v="922"/>
    <x v="2"/>
    <x v="4"/>
    <x v="21"/>
    <x v="2"/>
    <x v="915"/>
    <x v="12"/>
    <x v="3"/>
    <x v="910"/>
    <n v="587"/>
    <n v="479.75"/>
    <n v="588"/>
    <n v="480"/>
    <n v="2935.3500000000004"/>
    <n v="534.23370000000011"/>
    <m/>
  </r>
  <r>
    <x v="923"/>
    <x v="923"/>
    <x v="2"/>
    <x v="2"/>
    <x v="24"/>
    <x v="2"/>
    <x v="916"/>
    <x v="12"/>
    <x v="18"/>
    <x v="911"/>
    <n v="234"/>
    <n v="478.3"/>
    <n v="234"/>
    <n v="479"/>
    <n v="1167.6500000000001"/>
    <n v="214.8476"/>
    <m/>
  </r>
  <r>
    <x v="924"/>
    <x v="924"/>
    <x v="3"/>
    <x v="3"/>
    <x v="11"/>
    <x v="2"/>
    <x v="917"/>
    <x v="8"/>
    <x v="16"/>
    <x v="912"/>
    <n v="474"/>
    <n v="469.3"/>
    <n v="475"/>
    <n v="470"/>
    <n v="4266.54"/>
    <n v="474.06"/>
    <m/>
  </r>
  <r>
    <x v="925"/>
    <x v="925"/>
    <x v="0"/>
    <x v="0"/>
    <x v="1"/>
    <x v="4"/>
    <x v="918"/>
    <x v="14"/>
    <x v="15"/>
    <x v="913"/>
    <n v="468"/>
    <n v="253.65"/>
    <n v="469"/>
    <n v="254"/>
    <n v="5149.32"/>
    <n v="458.75759999999997"/>
    <m/>
  </r>
  <r>
    <x v="926"/>
    <x v="926"/>
    <x v="1"/>
    <x v="1"/>
    <x v="39"/>
    <x v="0"/>
    <x v="919"/>
    <x v="14"/>
    <x v="1"/>
    <x v="914"/>
    <n v="307"/>
    <n v="124.39"/>
    <n v="307"/>
    <n v="125"/>
    <n v="3376.45"/>
    <n v="288.53299999999996"/>
    <m/>
  </r>
  <r>
    <x v="927"/>
    <x v="927"/>
    <x v="0"/>
    <x v="2"/>
    <x v="34"/>
    <x v="1"/>
    <x v="920"/>
    <x v="4"/>
    <x v="5"/>
    <x v="915"/>
    <n v="400"/>
    <n v="276.67"/>
    <n v="401"/>
    <n v="277"/>
    <n v="6004.0499999999993"/>
    <n v="324.21870000000001"/>
    <m/>
  </r>
  <r>
    <x v="928"/>
    <x v="928"/>
    <x v="0"/>
    <x v="4"/>
    <x v="15"/>
    <x v="4"/>
    <x v="921"/>
    <x v="11"/>
    <x v="11"/>
    <x v="916"/>
    <n v="11"/>
    <n v="38.82"/>
    <n v="11"/>
    <n v="39"/>
    <n v="151.62"/>
    <n v="9.4221000000000004"/>
    <m/>
  </r>
  <r>
    <x v="929"/>
    <x v="929"/>
    <x v="4"/>
    <x v="2"/>
    <x v="9"/>
    <x v="2"/>
    <x v="922"/>
    <x v="6"/>
    <x v="10"/>
    <x v="917"/>
    <n v="355"/>
    <n v="340.08"/>
    <n v="355"/>
    <n v="341"/>
    <n v="2128.2599999999998"/>
    <n v="315.69189999999998"/>
    <m/>
  </r>
  <r>
    <x v="930"/>
    <x v="930"/>
    <x v="2"/>
    <x v="0"/>
    <x v="31"/>
    <x v="2"/>
    <x v="923"/>
    <x v="4"/>
    <x v="3"/>
    <x v="918"/>
    <n v="141"/>
    <n v="372.22"/>
    <n v="141"/>
    <n v="373"/>
    <n v="2109.3000000000002"/>
    <n v="127.96420000000001"/>
    <m/>
  </r>
  <r>
    <x v="931"/>
    <x v="931"/>
    <x v="1"/>
    <x v="3"/>
    <x v="9"/>
    <x v="2"/>
    <x v="924"/>
    <x v="13"/>
    <x v="18"/>
    <x v="919"/>
    <n v="179"/>
    <n v="215.74"/>
    <n v="179"/>
    <n v="216"/>
    <n v="1249.78"/>
    <n v="164.2568"/>
    <m/>
  </r>
  <r>
    <x v="932"/>
    <x v="932"/>
    <x v="3"/>
    <x v="1"/>
    <x v="45"/>
    <x v="2"/>
    <x v="925"/>
    <x v="3"/>
    <x v="6"/>
    <x v="920"/>
    <n v="330"/>
    <n v="97.65"/>
    <n v="330"/>
    <n v="98"/>
    <n v="659.48"/>
    <n v="263.79200000000003"/>
    <m/>
  </r>
  <r>
    <x v="933"/>
    <x v="933"/>
    <x v="5"/>
    <x v="2"/>
    <x v="35"/>
    <x v="2"/>
    <x v="926"/>
    <x v="14"/>
    <x v="7"/>
    <x v="921"/>
    <n v="11"/>
    <n v="385.32"/>
    <n v="11"/>
    <n v="386"/>
    <n v="116.27000000000001"/>
    <n v="10.041499999999999"/>
    <m/>
  </r>
  <r>
    <x v="934"/>
    <x v="934"/>
    <x v="4"/>
    <x v="3"/>
    <x v="7"/>
    <x v="2"/>
    <x v="927"/>
    <x v="5"/>
    <x v="12"/>
    <x v="922"/>
    <n v="21"/>
    <n v="405.65"/>
    <n v="22"/>
    <n v="406"/>
    <n v="84.36"/>
    <n v="17.715599999999998"/>
    <m/>
  </r>
  <r>
    <x v="935"/>
    <x v="935"/>
    <x v="2"/>
    <x v="4"/>
    <x v="22"/>
    <x v="0"/>
    <x v="928"/>
    <x v="6"/>
    <x v="12"/>
    <x v="923"/>
    <n v="40"/>
    <n v="126.78"/>
    <n v="41"/>
    <n v="127"/>
    <n v="241.26"/>
    <n v="33.776400000000002"/>
    <m/>
  </r>
  <r>
    <x v="936"/>
    <x v="936"/>
    <x v="5"/>
    <x v="5"/>
    <x v="37"/>
    <x v="0"/>
    <x v="929"/>
    <x v="12"/>
    <x v="11"/>
    <x v="924"/>
    <n v="799"/>
    <n v="371.47"/>
    <n v="799"/>
    <n v="372"/>
    <n v="3994.35"/>
    <n v="695.01689999999996"/>
    <m/>
  </r>
  <r>
    <x v="937"/>
    <x v="937"/>
    <x v="0"/>
    <x v="4"/>
    <x v="22"/>
    <x v="2"/>
    <x v="930"/>
    <x v="6"/>
    <x v="12"/>
    <x v="925"/>
    <n v="800"/>
    <n v="496.86"/>
    <n v="800"/>
    <n v="497"/>
    <n v="4799.1000000000004"/>
    <n v="671.87400000000002"/>
    <m/>
  </r>
  <r>
    <x v="938"/>
    <x v="938"/>
    <x v="2"/>
    <x v="1"/>
    <x v="2"/>
    <x v="2"/>
    <x v="931"/>
    <x v="14"/>
    <x v="1"/>
    <x v="926"/>
    <n v="702"/>
    <n v="107.92"/>
    <n v="703"/>
    <n v="108"/>
    <n v="7724.86"/>
    <n v="660.12439999999992"/>
    <m/>
  </r>
  <r>
    <x v="939"/>
    <x v="939"/>
    <x v="3"/>
    <x v="4"/>
    <x v="28"/>
    <x v="4"/>
    <x v="932"/>
    <x v="9"/>
    <x v="12"/>
    <x v="927"/>
    <n v="34"/>
    <n v="37.54"/>
    <n v="35"/>
    <n v="38"/>
    <n v="275.04000000000002"/>
    <n v="28.879200000000001"/>
    <m/>
  </r>
  <r>
    <x v="940"/>
    <x v="940"/>
    <x v="2"/>
    <x v="4"/>
    <x v="18"/>
    <x v="2"/>
    <x v="933"/>
    <x v="13"/>
    <x v="1"/>
    <x v="928"/>
    <n v="585"/>
    <n v="85.51"/>
    <n v="585"/>
    <n v="86"/>
    <n v="4094.16"/>
    <n v="549.78719999999998"/>
    <m/>
  </r>
  <r>
    <x v="941"/>
    <x v="941"/>
    <x v="5"/>
    <x v="2"/>
    <x v="49"/>
    <x v="2"/>
    <x v="934"/>
    <x v="4"/>
    <x v="0"/>
    <x v="929"/>
    <n v="430"/>
    <n v="222.58"/>
    <n v="430"/>
    <n v="223"/>
    <n v="6445.5"/>
    <n v="378.13599999999997"/>
    <m/>
  </r>
  <r>
    <x v="942"/>
    <x v="942"/>
    <x v="0"/>
    <x v="1"/>
    <x v="28"/>
    <x v="2"/>
    <x v="935"/>
    <x v="0"/>
    <x v="14"/>
    <x v="930"/>
    <n v="47"/>
    <n v="60"/>
    <n v="47"/>
    <n v="60"/>
    <n v="46.82"/>
    <n v="40.2652"/>
    <m/>
  </r>
  <r>
    <x v="943"/>
    <x v="943"/>
    <x v="5"/>
    <x v="1"/>
    <x v="40"/>
    <x v="2"/>
    <x v="936"/>
    <x v="6"/>
    <x v="6"/>
    <x v="931"/>
    <n v="362"/>
    <n v="39.51"/>
    <n v="363"/>
    <n v="40"/>
    <n v="2173.8000000000002"/>
    <n v="289.84000000000003"/>
    <m/>
  </r>
  <r>
    <x v="944"/>
    <x v="944"/>
    <x v="5"/>
    <x v="1"/>
    <x v="16"/>
    <x v="2"/>
    <x v="937"/>
    <x v="14"/>
    <x v="15"/>
    <x v="932"/>
    <n v="43"/>
    <n v="87.85"/>
    <n v="43"/>
    <n v="88"/>
    <n v="471.79"/>
    <n v="42.032200000000003"/>
    <m/>
  </r>
  <r>
    <x v="945"/>
    <x v="945"/>
    <x v="0"/>
    <x v="5"/>
    <x v="0"/>
    <x v="2"/>
    <x v="938"/>
    <x v="3"/>
    <x v="16"/>
    <x v="933"/>
    <n v="987"/>
    <n v="267.02"/>
    <n v="988"/>
    <n v="268"/>
    <n v="1974.74"/>
    <n v="987.37"/>
    <m/>
  </r>
  <r>
    <x v="946"/>
    <x v="946"/>
    <x v="5"/>
    <x v="4"/>
    <x v="11"/>
    <x v="2"/>
    <x v="939"/>
    <x v="3"/>
    <x v="5"/>
    <x v="934"/>
    <n v="343"/>
    <n v="15.74"/>
    <n v="344"/>
    <n v="16"/>
    <n v="686.58"/>
    <n v="278.06490000000002"/>
    <m/>
  </r>
  <r>
    <x v="947"/>
    <x v="947"/>
    <x v="2"/>
    <x v="5"/>
    <x v="38"/>
    <x v="2"/>
    <x v="940"/>
    <x v="8"/>
    <x v="2"/>
    <x v="935"/>
    <n v="153"/>
    <n v="339.36"/>
    <n v="153"/>
    <n v="340"/>
    <n v="1373.04"/>
    <n v="126.62479999999999"/>
    <m/>
  </r>
  <r>
    <x v="948"/>
    <x v="948"/>
    <x v="1"/>
    <x v="4"/>
    <x v="17"/>
    <x v="2"/>
    <x v="941"/>
    <x v="4"/>
    <x v="3"/>
    <x v="936"/>
    <n v="105"/>
    <n v="262.45"/>
    <n v="105"/>
    <n v="263"/>
    <n v="1571.8500000000001"/>
    <n v="95.358900000000006"/>
    <m/>
  </r>
  <r>
    <x v="949"/>
    <x v="949"/>
    <x v="0"/>
    <x v="0"/>
    <x v="47"/>
    <x v="2"/>
    <x v="942"/>
    <x v="8"/>
    <x v="16"/>
    <x v="937"/>
    <n v="672"/>
    <n v="460.26"/>
    <n v="672"/>
    <n v="461"/>
    <n v="6047.91"/>
    <n v="671.99"/>
    <m/>
  </r>
  <r>
    <x v="950"/>
    <x v="950"/>
    <x v="2"/>
    <x v="4"/>
    <x v="19"/>
    <x v="4"/>
    <x v="943"/>
    <x v="8"/>
    <x v="10"/>
    <x v="938"/>
    <n v="327"/>
    <n v="38.35"/>
    <n v="328"/>
    <n v="39"/>
    <n v="2945.16"/>
    <n v="291.24360000000001"/>
    <m/>
  </r>
  <r>
    <x v="951"/>
    <x v="951"/>
    <x v="5"/>
    <x v="2"/>
    <x v="20"/>
    <x v="2"/>
    <x v="944"/>
    <x v="6"/>
    <x v="15"/>
    <x v="939"/>
    <n v="164"/>
    <n v="114.59"/>
    <n v="164"/>
    <n v="115"/>
    <n v="981"/>
    <n v="160.22999999999999"/>
    <m/>
  </r>
  <r>
    <x v="952"/>
    <x v="952"/>
    <x v="0"/>
    <x v="1"/>
    <x v="43"/>
    <x v="2"/>
    <x v="945"/>
    <x v="10"/>
    <x v="18"/>
    <x v="940"/>
    <n v="738"/>
    <n v="329.91"/>
    <n v="738"/>
    <n v="330"/>
    <n v="2213.73"/>
    <n v="678.87720000000002"/>
    <m/>
  </r>
  <r>
    <x v="953"/>
    <x v="953"/>
    <x v="3"/>
    <x v="3"/>
    <x v="37"/>
    <x v="2"/>
    <x v="946"/>
    <x v="1"/>
    <x v="2"/>
    <x v="941"/>
    <n v="293"/>
    <n v="408.01"/>
    <n v="294"/>
    <n v="409"/>
    <n v="3519"/>
    <n v="243.39749999999998"/>
    <m/>
  </r>
  <r>
    <x v="954"/>
    <x v="954"/>
    <x v="1"/>
    <x v="4"/>
    <x v="20"/>
    <x v="2"/>
    <x v="947"/>
    <x v="9"/>
    <x v="6"/>
    <x v="942"/>
    <n v="405"/>
    <n v="162.76"/>
    <n v="406"/>
    <n v="163"/>
    <n v="3242.88"/>
    <n v="324.28800000000001"/>
    <m/>
  </r>
  <r>
    <x v="955"/>
    <x v="955"/>
    <x v="3"/>
    <x v="2"/>
    <x v="19"/>
    <x v="1"/>
    <x v="948"/>
    <x v="1"/>
    <x v="7"/>
    <x v="943"/>
    <n v="27"/>
    <n v="145.21"/>
    <n v="27"/>
    <n v="146"/>
    <n v="320.39999999999998"/>
    <n v="25.364999999999998"/>
    <m/>
  </r>
  <r>
    <x v="956"/>
    <x v="956"/>
    <x v="1"/>
    <x v="3"/>
    <x v="8"/>
    <x v="1"/>
    <x v="949"/>
    <x v="10"/>
    <x v="0"/>
    <x v="944"/>
    <n v="140"/>
    <n v="470.02"/>
    <n v="141"/>
    <n v="471"/>
    <n v="421.29"/>
    <n v="123.5784"/>
    <m/>
  </r>
  <r>
    <x v="957"/>
    <x v="957"/>
    <x v="2"/>
    <x v="1"/>
    <x v="21"/>
    <x v="2"/>
    <x v="950"/>
    <x v="2"/>
    <x v="5"/>
    <x v="945"/>
    <n v="1"/>
    <n v="462.4"/>
    <n v="2"/>
    <n v="463"/>
    <n v="11.5"/>
    <n v="0.93149999999999999"/>
    <m/>
  </r>
  <r>
    <x v="958"/>
    <x v="958"/>
    <x v="1"/>
    <x v="4"/>
    <x v="0"/>
    <x v="2"/>
    <x v="951"/>
    <x v="5"/>
    <x v="8"/>
    <x v="946"/>
    <n v="777"/>
    <n v="256.02999999999997"/>
    <n v="778"/>
    <n v="257"/>
    <n v="3109.76"/>
    <n v="746.3424"/>
    <m/>
  </r>
  <r>
    <x v="959"/>
    <x v="959"/>
    <x v="3"/>
    <x v="4"/>
    <x v="42"/>
    <x v="2"/>
    <x v="952"/>
    <x v="6"/>
    <x v="8"/>
    <x v="947"/>
    <n v="222"/>
    <n v="250.5"/>
    <n v="223"/>
    <n v="251"/>
    <n v="1332.24"/>
    <n v="213.15839999999997"/>
    <m/>
  </r>
  <r>
    <x v="960"/>
    <x v="960"/>
    <x v="0"/>
    <x v="2"/>
    <x v="7"/>
    <x v="2"/>
    <x v="953"/>
    <x v="11"/>
    <x v="3"/>
    <x v="948"/>
    <n v="474"/>
    <n v="22.76"/>
    <n v="474"/>
    <n v="23"/>
    <n v="6631.8"/>
    <n v="431.06700000000001"/>
    <m/>
  </r>
  <r>
    <x v="961"/>
    <x v="961"/>
    <x v="3"/>
    <x v="4"/>
    <x v="4"/>
    <x v="2"/>
    <x v="954"/>
    <x v="4"/>
    <x v="4"/>
    <x v="949"/>
    <n v="256"/>
    <n v="275.58"/>
    <n v="256"/>
    <n v="276"/>
    <n v="3839.7"/>
    <n v="217.583"/>
    <m/>
  </r>
  <r>
    <x v="962"/>
    <x v="962"/>
    <x v="2"/>
    <x v="5"/>
    <x v="24"/>
    <x v="2"/>
    <x v="955"/>
    <x v="13"/>
    <x v="3"/>
    <x v="950"/>
    <n v="231"/>
    <n v="368.99"/>
    <n v="231"/>
    <n v="369"/>
    <n v="1616.4399999999998"/>
    <n v="210.13720000000001"/>
    <m/>
  </r>
  <r>
    <x v="963"/>
    <x v="963"/>
    <x v="2"/>
    <x v="3"/>
    <x v="39"/>
    <x v="2"/>
    <x v="956"/>
    <x v="3"/>
    <x v="19"/>
    <x v="951"/>
    <n v="925"/>
    <n v="168.26"/>
    <n v="925"/>
    <n v="169"/>
    <n v="1849.84"/>
    <n v="915.67079999999999"/>
    <m/>
  </r>
  <r>
    <x v="964"/>
    <x v="964"/>
    <x v="5"/>
    <x v="2"/>
    <x v="37"/>
    <x v="2"/>
    <x v="957"/>
    <x v="0"/>
    <x v="0"/>
    <x v="952"/>
    <n v="593"/>
    <n v="6.27"/>
    <n v="594"/>
    <n v="7"/>
    <n v="593.45000000000005"/>
    <n v="522.23599999999999"/>
    <m/>
  </r>
  <r>
    <x v="965"/>
    <x v="965"/>
    <x v="4"/>
    <x v="2"/>
    <x v="24"/>
    <x v="2"/>
    <x v="958"/>
    <x v="11"/>
    <x v="5"/>
    <x v="953"/>
    <n v="974"/>
    <n v="12.47"/>
    <n v="974"/>
    <n v="13"/>
    <n v="13634.18"/>
    <n v="788.83470000000011"/>
    <m/>
  </r>
  <r>
    <x v="966"/>
    <x v="966"/>
    <x v="4"/>
    <x v="4"/>
    <x v="6"/>
    <x v="2"/>
    <x v="959"/>
    <x v="1"/>
    <x v="20"/>
    <x v="954"/>
    <n v="239"/>
    <n v="303.64999999999998"/>
    <n v="239"/>
    <n v="304"/>
    <n v="2864.7599999999998"/>
    <n v="214.857"/>
    <m/>
  </r>
  <r>
    <x v="967"/>
    <x v="967"/>
    <x v="4"/>
    <x v="2"/>
    <x v="35"/>
    <x v="2"/>
    <x v="960"/>
    <x v="13"/>
    <x v="14"/>
    <x v="955"/>
    <n v="410"/>
    <n v="39.04"/>
    <n v="410"/>
    <n v="40"/>
    <n v="2867.27"/>
    <n v="352.26460000000003"/>
    <m/>
  </r>
  <r>
    <x v="968"/>
    <x v="968"/>
    <x v="1"/>
    <x v="2"/>
    <x v="3"/>
    <x v="2"/>
    <x v="961"/>
    <x v="4"/>
    <x v="2"/>
    <x v="956"/>
    <n v="434"/>
    <n v="202.41"/>
    <n v="435"/>
    <n v="203"/>
    <n v="6510.75"/>
    <n v="360.26150000000001"/>
    <m/>
  </r>
  <r>
    <x v="969"/>
    <x v="969"/>
    <x v="3"/>
    <x v="2"/>
    <x v="20"/>
    <x v="2"/>
    <x v="962"/>
    <x v="11"/>
    <x v="16"/>
    <x v="957"/>
    <n v="668"/>
    <n v="149.34"/>
    <n v="669"/>
    <n v="150"/>
    <n v="9355.2200000000012"/>
    <n v="668.23"/>
    <m/>
  </r>
  <r>
    <x v="970"/>
    <x v="970"/>
    <x v="0"/>
    <x v="0"/>
    <x v="38"/>
    <x v="2"/>
    <x v="963"/>
    <x v="6"/>
    <x v="19"/>
    <x v="958"/>
    <n v="581"/>
    <n v="187.6"/>
    <n v="581"/>
    <n v="188"/>
    <n v="3483.42"/>
    <n v="574.76430000000005"/>
    <m/>
  </r>
  <r>
    <x v="971"/>
    <x v="971"/>
    <x v="4"/>
    <x v="0"/>
    <x v="38"/>
    <x v="2"/>
    <x v="964"/>
    <x v="10"/>
    <x v="10"/>
    <x v="959"/>
    <n v="407"/>
    <n v="200.87"/>
    <n v="408"/>
    <n v="201"/>
    <n v="1221.69"/>
    <n v="362.43470000000002"/>
    <m/>
  </r>
  <r>
    <x v="972"/>
    <x v="972"/>
    <x v="2"/>
    <x v="5"/>
    <x v="25"/>
    <x v="2"/>
    <x v="965"/>
    <x v="6"/>
    <x v="3"/>
    <x v="960"/>
    <n v="327"/>
    <n v="160.81"/>
    <n v="328"/>
    <n v="161"/>
    <n v="1964.8200000000002"/>
    <n v="297.99770000000001"/>
    <m/>
  </r>
  <r>
    <x v="973"/>
    <x v="973"/>
    <x v="1"/>
    <x v="1"/>
    <x v="12"/>
    <x v="4"/>
    <x v="966"/>
    <x v="1"/>
    <x v="12"/>
    <x v="961"/>
    <n v="744"/>
    <n v="106.05"/>
    <n v="744"/>
    <n v="107"/>
    <n v="8925.84"/>
    <n v="624.80880000000002"/>
    <m/>
  </r>
  <r>
    <x v="974"/>
    <x v="974"/>
    <x v="2"/>
    <x v="4"/>
    <x v="39"/>
    <x v="2"/>
    <x v="967"/>
    <x v="9"/>
    <x v="5"/>
    <x v="962"/>
    <n v="923"/>
    <n v="399.74"/>
    <n v="924"/>
    <n v="400"/>
    <n v="7384.48"/>
    <n v="747.67859999999996"/>
    <m/>
  </r>
  <r>
    <x v="975"/>
    <x v="975"/>
    <x v="2"/>
    <x v="3"/>
    <x v="29"/>
    <x v="2"/>
    <x v="968"/>
    <x v="9"/>
    <x v="0"/>
    <x v="963"/>
    <n v="856"/>
    <n v="185.22"/>
    <n v="857"/>
    <n v="186"/>
    <n v="6849.2"/>
    <n v="753.41200000000003"/>
    <m/>
  </r>
  <r>
    <x v="976"/>
    <x v="976"/>
    <x v="0"/>
    <x v="2"/>
    <x v="30"/>
    <x v="2"/>
    <x v="969"/>
    <x v="1"/>
    <x v="3"/>
    <x v="964"/>
    <n v="584"/>
    <n v="297.13"/>
    <n v="585"/>
    <n v="298"/>
    <n v="7009.2000000000007"/>
    <n v="531.53100000000006"/>
    <m/>
  </r>
  <r>
    <x v="977"/>
    <x v="977"/>
    <x v="1"/>
    <x v="2"/>
    <x v="49"/>
    <x v="2"/>
    <x v="970"/>
    <x v="13"/>
    <x v="8"/>
    <x v="965"/>
    <n v="228"/>
    <n v="214.09"/>
    <n v="228"/>
    <n v="215"/>
    <n v="1593.76"/>
    <n v="218.5728"/>
    <m/>
  </r>
  <r>
    <x v="978"/>
    <x v="978"/>
    <x v="3"/>
    <x v="1"/>
    <x v="25"/>
    <x v="2"/>
    <x v="971"/>
    <x v="11"/>
    <x v="19"/>
    <x v="966"/>
    <n v="423"/>
    <n v="484.36"/>
    <n v="423"/>
    <n v="485"/>
    <n v="5916.4000000000005"/>
    <n v="418.37400000000002"/>
    <m/>
  </r>
  <r>
    <x v="979"/>
    <x v="979"/>
    <x v="0"/>
    <x v="0"/>
    <x v="23"/>
    <x v="1"/>
    <x v="972"/>
    <x v="7"/>
    <x v="6"/>
    <x v="967"/>
    <n v="912"/>
    <n v="491.45"/>
    <n v="913"/>
    <n v="492"/>
    <n v="11861.33"/>
    <n v="729.928"/>
    <m/>
  </r>
  <r>
    <x v="980"/>
    <x v="980"/>
    <x v="0"/>
    <x v="0"/>
    <x v="30"/>
    <x v="2"/>
    <x v="973"/>
    <x v="7"/>
    <x v="8"/>
    <x v="968"/>
    <n v="310"/>
    <n v="279.29000000000002"/>
    <n v="310"/>
    <n v="280"/>
    <n v="4025.71"/>
    <n v="297.28320000000002"/>
    <m/>
  </r>
  <r>
    <x v="981"/>
    <x v="981"/>
    <x v="3"/>
    <x v="3"/>
    <x v="44"/>
    <x v="2"/>
    <x v="974"/>
    <x v="12"/>
    <x v="1"/>
    <x v="969"/>
    <n v="525"/>
    <n v="132.56"/>
    <n v="525"/>
    <n v="133"/>
    <n v="2622.75"/>
    <n v="493.07699999999994"/>
    <m/>
  </r>
  <r>
    <x v="982"/>
    <x v="982"/>
    <x v="3"/>
    <x v="4"/>
    <x v="10"/>
    <x v="2"/>
    <x v="975"/>
    <x v="2"/>
    <x v="15"/>
    <x v="970"/>
    <n v="973"/>
    <n v="241.46"/>
    <n v="974"/>
    <n v="242"/>
    <n v="9730.5"/>
    <n v="953.58899999999994"/>
    <m/>
  </r>
  <r>
    <x v="983"/>
    <x v="983"/>
    <x v="0"/>
    <x v="2"/>
    <x v="27"/>
    <x v="2"/>
    <x v="976"/>
    <x v="14"/>
    <x v="6"/>
    <x v="971"/>
    <n v="704"/>
    <n v="345.81"/>
    <n v="705"/>
    <n v="346"/>
    <n v="7744.2199999999993"/>
    <n v="563.21600000000001"/>
    <m/>
  </r>
  <r>
    <x v="984"/>
    <x v="984"/>
    <x v="1"/>
    <x v="4"/>
    <x v="39"/>
    <x v="2"/>
    <x v="977"/>
    <x v="8"/>
    <x v="20"/>
    <x v="972"/>
    <n v="40"/>
    <n v="43.6"/>
    <n v="41"/>
    <n v="44"/>
    <n v="361.62"/>
    <n v="36.161999999999999"/>
    <m/>
  </r>
  <r>
    <x v="985"/>
    <x v="985"/>
    <x v="4"/>
    <x v="4"/>
    <x v="29"/>
    <x v="0"/>
    <x v="978"/>
    <x v="5"/>
    <x v="19"/>
    <x v="973"/>
    <n v="470"/>
    <n v="87.36"/>
    <n v="470"/>
    <n v="88"/>
    <n v="1879.64"/>
    <n v="465.21090000000004"/>
    <m/>
  </r>
  <r>
    <x v="986"/>
    <x v="986"/>
    <x v="3"/>
    <x v="4"/>
    <x v="38"/>
    <x v="3"/>
    <x v="979"/>
    <x v="10"/>
    <x v="7"/>
    <x v="974"/>
    <n v="620"/>
    <n v="59.74"/>
    <n v="621"/>
    <n v="60"/>
    <n v="1861.44"/>
    <n v="589.45600000000002"/>
    <m/>
  </r>
  <r>
    <x v="987"/>
    <x v="987"/>
    <x v="0"/>
    <x v="4"/>
    <x v="20"/>
    <x v="2"/>
    <x v="980"/>
    <x v="3"/>
    <x v="18"/>
    <x v="975"/>
    <n v="483"/>
    <n v="164.51"/>
    <n v="483"/>
    <n v="165"/>
    <n v="965.94"/>
    <n v="444.33240000000006"/>
    <m/>
  </r>
  <r>
    <x v="988"/>
    <x v="988"/>
    <x v="4"/>
    <x v="4"/>
    <x v="45"/>
    <x v="2"/>
    <x v="981"/>
    <x v="10"/>
    <x v="10"/>
    <x v="976"/>
    <n v="318"/>
    <n v="127.99"/>
    <n v="319"/>
    <n v="128"/>
    <n v="954.96"/>
    <n v="283.3048"/>
    <m/>
  </r>
  <r>
    <x v="989"/>
    <x v="989"/>
    <x v="5"/>
    <x v="1"/>
    <x v="22"/>
    <x v="2"/>
    <x v="982"/>
    <x v="8"/>
    <x v="18"/>
    <x v="977"/>
    <n v="704"/>
    <n v="413.06"/>
    <n v="705"/>
    <n v="414"/>
    <n v="6338.97"/>
    <n v="647.98360000000002"/>
    <m/>
  </r>
  <r>
    <x v="990"/>
    <x v="990"/>
    <x v="5"/>
    <x v="2"/>
    <x v="37"/>
    <x v="2"/>
    <x v="983"/>
    <x v="1"/>
    <x v="11"/>
    <x v="978"/>
    <n v="927"/>
    <n v="120.44"/>
    <n v="927"/>
    <n v="121"/>
    <n v="11121.960000000001"/>
    <n v="806.34210000000007"/>
    <m/>
  </r>
  <r>
    <x v="991"/>
    <x v="991"/>
    <x v="3"/>
    <x v="0"/>
    <x v="37"/>
    <x v="2"/>
    <x v="984"/>
    <x v="6"/>
    <x v="3"/>
    <x v="979"/>
    <n v="250"/>
    <n v="202.53"/>
    <n v="251"/>
    <n v="203"/>
    <n v="1500.84"/>
    <n v="227.62739999999999"/>
    <m/>
  </r>
  <r>
    <x v="992"/>
    <x v="992"/>
    <x v="0"/>
    <x v="4"/>
    <x v="32"/>
    <x v="3"/>
    <x v="985"/>
    <x v="10"/>
    <x v="11"/>
    <x v="980"/>
    <n v="669"/>
    <n v="251.42"/>
    <n v="669"/>
    <n v="252"/>
    <n v="2006.52"/>
    <n v="581.89080000000001"/>
    <m/>
  </r>
  <r>
    <x v="993"/>
    <x v="993"/>
    <x v="4"/>
    <x v="0"/>
    <x v="40"/>
    <x v="2"/>
    <x v="986"/>
    <x v="10"/>
    <x v="1"/>
    <x v="981"/>
    <n v="856"/>
    <n v="370.88"/>
    <n v="856"/>
    <n v="371"/>
    <n v="2567.31"/>
    <n v="804.42379999999991"/>
    <m/>
  </r>
  <r>
    <x v="994"/>
    <x v="994"/>
    <x v="3"/>
    <x v="2"/>
    <x v="21"/>
    <x v="2"/>
    <x v="987"/>
    <x v="14"/>
    <x v="15"/>
    <x v="982"/>
    <n v="132"/>
    <n v="43.24"/>
    <n v="133"/>
    <n v="44"/>
    <n v="1456.1799999999998"/>
    <n v="129.73239999999998"/>
    <m/>
  </r>
  <r>
    <x v="995"/>
    <x v="995"/>
    <x v="3"/>
    <x v="4"/>
    <x v="45"/>
    <x v="2"/>
    <x v="988"/>
    <x v="1"/>
    <x v="12"/>
    <x v="983"/>
    <n v="847"/>
    <n v="34.17"/>
    <n v="848"/>
    <n v="35"/>
    <n v="10168.200000000001"/>
    <n v="711.774"/>
    <m/>
  </r>
  <r>
    <x v="996"/>
    <x v="996"/>
    <x v="0"/>
    <x v="2"/>
    <x v="40"/>
    <x v="2"/>
    <x v="989"/>
    <x v="4"/>
    <x v="2"/>
    <x v="984"/>
    <n v="184"/>
    <n v="158.09"/>
    <n v="184"/>
    <n v="159"/>
    <n v="2758.65"/>
    <n v="152.64529999999999"/>
    <m/>
  </r>
  <r>
    <x v="997"/>
    <x v="997"/>
    <x v="4"/>
    <x v="1"/>
    <x v="0"/>
    <x v="2"/>
    <x v="990"/>
    <x v="9"/>
    <x v="19"/>
    <x v="985"/>
    <n v="312"/>
    <n v="136.33000000000001"/>
    <n v="313"/>
    <n v="137"/>
    <n v="2499.44"/>
    <n v="309.3057"/>
    <m/>
  </r>
  <r>
    <x v="998"/>
    <x v="998"/>
    <x v="2"/>
    <x v="3"/>
    <x v="7"/>
    <x v="2"/>
    <x v="991"/>
    <x v="10"/>
    <x v="20"/>
    <x v="986"/>
    <n v="774"/>
    <n v="484.7"/>
    <n v="774"/>
    <n v="485"/>
    <n v="2322"/>
    <n v="696.6"/>
    <m/>
  </r>
  <r>
    <x v="999"/>
    <x v="999"/>
    <x v="3"/>
    <x v="1"/>
    <x v="47"/>
    <x v="2"/>
    <x v="992"/>
    <x v="1"/>
    <x v="1"/>
    <x v="987"/>
    <n v="19"/>
    <n v="255.49"/>
    <n v="20"/>
    <n v="256"/>
    <n v="231.84"/>
    <n v="18.160799999999998"/>
    <m/>
  </r>
  <r>
    <x v="1000"/>
    <x v="1000"/>
    <x v="3"/>
    <x v="4"/>
    <x v="50"/>
    <x v="2"/>
    <x v="993"/>
    <x v="15"/>
    <x v="21"/>
    <x v="988"/>
    <m/>
    <m/>
    <m/>
    <m/>
    <n v="4002971.8499999992"/>
    <n v="458315.5601000004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55CA01-7B2C-4588-99F9-5231A65251B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16">
    <pivotField showAll="0"/>
    <pivotField showAll="0"/>
    <pivotField showAll="0"/>
    <pivotField showAll="0"/>
    <pivotField showAll="0"/>
    <pivotField axis="axisRow" showAll="0">
      <items count="6">
        <item x="0"/>
        <item x="3"/>
        <item x="1"/>
        <item x="4"/>
        <item x="2"/>
        <item t="default"/>
      </items>
    </pivotField>
    <pivotField dataField="1" showAll="0">
      <items count="995">
        <item x="381"/>
        <item x="950"/>
        <item x="511"/>
        <item x="35"/>
        <item x="840"/>
        <item x="817"/>
        <item x="858"/>
        <item x="913"/>
        <item x="926"/>
        <item x="921"/>
        <item x="261"/>
        <item x="530"/>
        <item x="911"/>
        <item x="159"/>
        <item x="472"/>
        <item x="685"/>
        <item x="284"/>
        <item x="72"/>
        <item x="992"/>
        <item x="272"/>
        <item x="241"/>
        <item x="927"/>
        <item x="882"/>
        <item x="510"/>
        <item x="948"/>
        <item x="904"/>
        <item x="438"/>
        <item x="722"/>
        <item x="753"/>
        <item x="235"/>
        <item x="824"/>
        <item x="932"/>
        <item x="205"/>
        <item x="491"/>
        <item x="246"/>
        <item x="782"/>
        <item x="189"/>
        <item x="977"/>
        <item x="928"/>
        <item x="937"/>
        <item x="66"/>
        <item x="935"/>
        <item x="380"/>
        <item x="443"/>
        <item x="765"/>
        <item x="794"/>
        <item x="82"/>
        <item x="55"/>
        <item x="620"/>
        <item x="308"/>
        <item x="730"/>
        <item x="221"/>
        <item x="655"/>
        <item x="136"/>
        <item x="260"/>
        <item x="629"/>
        <item x="831"/>
        <item x="503"/>
        <item x="518"/>
        <item x="642"/>
        <item x="173"/>
        <item x="9"/>
        <item x="834"/>
        <item x="116"/>
        <item x="742"/>
        <item x="889"/>
        <item x="649"/>
        <item x="820"/>
        <item x="193"/>
        <item x="507"/>
        <item x="524"/>
        <item x="455"/>
        <item x="310"/>
        <item x="133"/>
        <item x="402"/>
        <item x="327"/>
        <item x="594"/>
        <item x="595"/>
        <item x="65"/>
        <item x="735"/>
        <item x="164"/>
        <item x="307"/>
        <item x="10"/>
        <item x="102"/>
        <item x="752"/>
        <item x="525"/>
        <item x="773"/>
        <item x="466"/>
        <item x="941"/>
        <item x="439"/>
        <item x="250"/>
        <item x="724"/>
        <item x="665"/>
        <item x="433"/>
        <item x="337"/>
        <item x="848"/>
        <item x="705"/>
        <item x="797"/>
        <item x="692"/>
        <item x="167"/>
        <item x="236"/>
        <item x="870"/>
        <item x="440"/>
        <item x="318"/>
        <item x="445"/>
        <item x="757"/>
        <item x="172"/>
        <item x="204"/>
        <item x="274"/>
        <item x="335"/>
        <item x="610"/>
        <item x="536"/>
        <item x="633"/>
        <item x="854"/>
        <item x="987"/>
        <item x="405"/>
        <item x="222"/>
        <item x="146"/>
        <item x="422"/>
        <item x="143"/>
        <item x="212"/>
        <item x="216"/>
        <item x="302"/>
        <item x="828"/>
        <item x="223"/>
        <item x="949"/>
        <item x="137"/>
        <item x="923"/>
        <item x="100"/>
        <item x="780"/>
        <item x="626"/>
        <item x="654"/>
        <item x="940"/>
        <item x="677"/>
        <item x="792"/>
        <item x="871"/>
        <item x="384"/>
        <item x="485"/>
        <item x="287"/>
        <item x="561"/>
        <item x="944"/>
        <item x="688"/>
        <item x="158"/>
        <item x="17"/>
        <item x="37"/>
        <item x="181"/>
        <item x="508"/>
        <item x="615"/>
        <item x="424"/>
        <item x="589"/>
        <item x="177"/>
        <item x="924"/>
        <item x="253"/>
        <item x="207"/>
        <item x="569"/>
        <item x="647"/>
        <item x="853"/>
        <item x="533"/>
        <item x="369"/>
        <item x="583"/>
        <item x="87"/>
        <item x="989"/>
        <item x="184"/>
        <item x="450"/>
        <item x="300"/>
        <item x="313"/>
        <item x="289"/>
        <item x="83"/>
        <item x="109"/>
        <item x="475"/>
        <item x="309"/>
        <item x="857"/>
        <item x="138"/>
        <item x="537"/>
        <item x="176"/>
        <item x="625"/>
        <item x="58"/>
        <item x="305"/>
        <item x="412"/>
        <item x="888"/>
        <item x="885"/>
        <item x="494"/>
        <item x="426"/>
        <item x="57"/>
        <item x="695"/>
        <item x="42"/>
        <item x="584"/>
        <item x="618"/>
        <item x="453"/>
        <item x="290"/>
        <item x="111"/>
        <item x="359"/>
        <item x="565"/>
        <item x="383"/>
        <item x="225"/>
        <item x="374"/>
        <item x="952"/>
        <item x="898"/>
        <item x="736"/>
        <item x="970"/>
        <item x="303"/>
        <item x="516"/>
        <item x="955"/>
        <item x="691"/>
        <item x="916"/>
        <item x="851"/>
        <item x="185"/>
        <item x="294"/>
        <item x="613"/>
        <item x="202"/>
        <item x="197"/>
        <item x="959"/>
        <item x="504"/>
        <item x="104"/>
        <item x="316"/>
        <item x="822"/>
        <item x="535"/>
        <item x="452"/>
        <item x="984"/>
        <item x="247"/>
        <item x="711"/>
        <item x="76"/>
        <item x="619"/>
        <item x="550"/>
        <item x="902"/>
        <item x="954"/>
        <item x="69"/>
        <item x="846"/>
        <item x="126"/>
        <item x="349"/>
        <item x="257"/>
        <item x="243"/>
        <item x="295"/>
        <item x="343"/>
        <item x="602"/>
        <item x="674"/>
        <item x="242"/>
        <item x="489"/>
        <item x="894"/>
        <item x="859"/>
        <item x="293"/>
        <item x="344"/>
        <item x="556"/>
        <item x="611"/>
        <item x="606"/>
        <item x="728"/>
        <item x="416"/>
        <item x="637"/>
        <item x="135"/>
        <item x="373"/>
        <item x="266"/>
        <item x="789"/>
        <item x="206"/>
        <item x="174"/>
        <item x="1"/>
        <item x="481"/>
        <item x="84"/>
        <item x="946"/>
        <item x="56"/>
        <item x="395"/>
        <item x="698"/>
        <item x="819"/>
        <item x="669"/>
        <item x="463"/>
        <item x="557"/>
        <item x="68"/>
        <item x="636"/>
        <item x="213"/>
        <item x="364"/>
        <item x="919"/>
        <item x="839"/>
        <item x="653"/>
        <item x="686"/>
        <item x="973"/>
        <item x="286"/>
        <item x="461"/>
        <item x="715"/>
        <item x="990"/>
        <item x="8"/>
        <item x="617"/>
        <item x="905"/>
        <item x="20"/>
        <item x="605"/>
        <item x="278"/>
        <item x="981"/>
        <item x="220"/>
        <item x="751"/>
        <item x="725"/>
        <item x="110"/>
        <item x="544"/>
        <item x="601"/>
        <item x="912"/>
        <item x="315"/>
        <item x="429"/>
        <item x="418"/>
        <item x="709"/>
        <item x="909"/>
        <item x="943"/>
        <item x="965"/>
        <item x="231"/>
        <item x="826"/>
        <item x="740"/>
        <item x="49"/>
        <item x="925"/>
        <item x="47"/>
        <item x="567"/>
        <item x="781"/>
        <item x="147"/>
        <item x="726"/>
        <item x="239"/>
        <item x="873"/>
        <item x="275"/>
        <item x="528"/>
        <item x="296"/>
        <item x="317"/>
        <item x="572"/>
        <item x="657"/>
        <item x="713"/>
        <item x="14"/>
        <item x="903"/>
        <item x="379"/>
        <item x="939"/>
        <item x="881"/>
        <item x="666"/>
        <item x="582"/>
        <item x="363"/>
        <item x="394"/>
        <item x="34"/>
        <item x="163"/>
        <item x="270"/>
        <item x="616"/>
        <item x="255"/>
        <item x="115"/>
        <item x="922"/>
        <item x="639"/>
        <item x="574"/>
        <item x="682"/>
        <item x="790"/>
        <item x="876"/>
        <item x="878"/>
        <item x="497"/>
        <item x="866"/>
        <item x="936"/>
        <item x="190"/>
        <item x="852"/>
        <item x="850"/>
        <item x="342"/>
        <item x="200"/>
        <item x="856"/>
        <item x="282"/>
        <item x="431"/>
        <item x="566"/>
        <item x="372"/>
        <item x="779"/>
        <item x="593"/>
        <item x="656"/>
        <item x="411"/>
        <item x="891"/>
        <item x="884"/>
        <item x="410"/>
        <item x="191"/>
        <item x="676"/>
        <item x="783"/>
        <item x="721"/>
        <item x="708"/>
        <item x="168"/>
        <item x="393"/>
        <item x="484"/>
        <item x="23"/>
        <item x="643"/>
        <item x="50"/>
        <item x="599"/>
        <item x="864"/>
        <item x="171"/>
        <item x="219"/>
        <item x="844"/>
        <item x="920"/>
        <item x="165"/>
        <item x="387"/>
        <item x="553"/>
        <item x="947"/>
        <item x="964"/>
        <item x="739"/>
        <item x="697"/>
        <item x="960"/>
        <item x="668"/>
        <item x="149"/>
        <item x="694"/>
        <item x="320"/>
        <item x="467"/>
        <item x="673"/>
        <item x="527"/>
        <item x="306"/>
        <item x="526"/>
        <item x="388"/>
        <item x="855"/>
        <item x="464"/>
        <item x="371"/>
        <item x="500"/>
        <item x="269"/>
        <item x="211"/>
        <item x="473"/>
        <item x="971"/>
        <item x="914"/>
        <item x="799"/>
        <item x="900"/>
        <item x="123"/>
        <item x="934"/>
        <item x="830"/>
        <item x="532"/>
        <item x="175"/>
        <item x="961"/>
        <item x="843"/>
        <item x="423"/>
        <item x="777"/>
        <item x="79"/>
        <item x="558"/>
        <item x="22"/>
        <item x="630"/>
        <item x="347"/>
        <item x="634"/>
        <item x="238"/>
        <item x="886"/>
        <item x="304"/>
        <item x="512"/>
        <item x="612"/>
        <item x="249"/>
        <item x="747"/>
        <item x="554"/>
        <item x="670"/>
        <item x="458"/>
        <item x="833"/>
        <item x="517"/>
        <item x="442"/>
        <item x="577"/>
        <item x="482"/>
        <item x="863"/>
        <item x="92"/>
        <item x="776"/>
        <item x="448"/>
        <item x="91"/>
        <item x="322"/>
        <item x="689"/>
        <item x="671"/>
        <item x="918"/>
        <item x="978"/>
        <item x="609"/>
        <item x="397"/>
        <item x="131"/>
        <item x="953"/>
        <item x="917"/>
        <item x="778"/>
        <item x="142"/>
        <item x="32"/>
        <item x="435"/>
        <item x="186"/>
        <item x="103"/>
        <item x="78"/>
        <item x="645"/>
        <item x="529"/>
        <item x="345"/>
        <item x="717"/>
        <item x="564"/>
        <item x="624"/>
        <item x="980"/>
        <item x="875"/>
        <item x="804"/>
        <item x="468"/>
        <item x="376"/>
        <item x="827"/>
        <item x="867"/>
        <item x="124"/>
        <item x="812"/>
        <item x="108"/>
        <item x="132"/>
        <item x="578"/>
        <item x="360"/>
        <item x="420"/>
        <item x="600"/>
        <item x="326"/>
        <item x="493"/>
        <item x="54"/>
        <item x="798"/>
        <item x="244"/>
        <item x="690"/>
        <item x="162"/>
        <item x="89"/>
        <item x="421"/>
        <item x="774"/>
        <item x="24"/>
        <item x="663"/>
        <item x="451"/>
        <item x="842"/>
        <item x="622"/>
        <item x="262"/>
        <item x="568"/>
        <item x="53"/>
        <item x="77"/>
        <item x="549"/>
        <item x="252"/>
        <item x="31"/>
        <item x="194"/>
        <item x="330"/>
        <item x="229"/>
        <item x="513"/>
        <item x="815"/>
        <item x="93"/>
        <item x="15"/>
        <item x="523"/>
        <item x="585"/>
        <item x="632"/>
        <item x="196"/>
        <item x="267"/>
        <item x="62"/>
        <item x="638"/>
        <item x="16"/>
        <item x="542"/>
        <item x="457"/>
        <item x="974"/>
        <item x="148"/>
        <item x="406"/>
        <item x="775"/>
        <item x="71"/>
        <item x="5"/>
        <item x="734"/>
        <item x="215"/>
        <item x="860"/>
        <item x="399"/>
        <item x="883"/>
        <item x="188"/>
        <item x="807"/>
        <item x="563"/>
        <item x="361"/>
        <item x="570"/>
        <item x="748"/>
        <item x="487"/>
        <item x="11"/>
        <item x="896"/>
        <item x="890"/>
        <item x="30"/>
        <item x="488"/>
        <item x="3"/>
        <item x="608"/>
        <item x="785"/>
        <item x="441"/>
        <item x="499"/>
        <item x="471"/>
        <item x="449"/>
        <item x="651"/>
        <item x="641"/>
        <item x="520"/>
        <item x="802"/>
        <item x="841"/>
        <item x="539"/>
        <item x="413"/>
        <item x="357"/>
        <item x="762"/>
        <item x="407"/>
        <item x="227"/>
        <item x="367"/>
        <item x="81"/>
        <item x="152"/>
        <item x="292"/>
        <item x="166"/>
        <item x="323"/>
        <item x="459"/>
        <item x="430"/>
        <item x="963"/>
        <item x="354"/>
        <item x="892"/>
        <item x="321"/>
        <item x="588"/>
        <item x="74"/>
        <item x="332"/>
        <item x="969"/>
        <item x="933"/>
        <item x="586"/>
        <item x="741"/>
        <item x="198"/>
        <item x="877"/>
        <item x="915"/>
        <item x="509"/>
        <item x="480"/>
        <item x="710"/>
        <item x="521"/>
        <item x="498"/>
        <item x="957"/>
        <item x="680"/>
        <item x="27"/>
        <item x="331"/>
        <item x="195"/>
        <item x="810"/>
        <item x="502"/>
        <item x="192"/>
        <item x="214"/>
        <item x="664"/>
        <item x="130"/>
        <item x="46"/>
        <item x="155"/>
        <item x="462"/>
        <item x="628"/>
        <item x="551"/>
        <item x="391"/>
        <item x="627"/>
        <item x="334"/>
        <item x="660"/>
        <item x="351"/>
        <item x="623"/>
        <item x="476"/>
        <item x="59"/>
        <item x="325"/>
        <item x="979"/>
        <item x="768"/>
        <item x="687"/>
        <item x="25"/>
        <item x="845"/>
        <item x="29"/>
        <item x="277"/>
        <item x="543"/>
        <item x="113"/>
        <item x="560"/>
        <item x="444"/>
        <item x="353"/>
        <item x="141"/>
        <item x="201"/>
        <item x="259"/>
        <item x="324"/>
        <item x="264"/>
        <item x="150"/>
        <item x="105"/>
        <item x="355"/>
        <item x="862"/>
        <item x="182"/>
        <item x="723"/>
        <item x="408"/>
        <item x="356"/>
        <item x="90"/>
        <item x="767"/>
        <item x="786"/>
        <item x="112"/>
        <item x="496"/>
        <item x="341"/>
        <item x="743"/>
        <item x="118"/>
        <item x="114"/>
        <item x="280"/>
        <item x="460"/>
        <item x="88"/>
        <item x="702"/>
        <item x="385"/>
        <item x="434"/>
        <item x="962"/>
        <item x="555"/>
        <item x="738"/>
        <item x="985"/>
        <item x="233"/>
        <item x="706"/>
        <item x="754"/>
        <item x="276"/>
        <item x="809"/>
        <item x="942"/>
        <item x="232"/>
        <item x="514"/>
        <item x="263"/>
        <item x="338"/>
        <item x="203"/>
        <item x="784"/>
        <item x="814"/>
        <item x="732"/>
        <item x="224"/>
        <item x="134"/>
        <item x="899"/>
        <item x="744"/>
        <item x="273"/>
        <item x="248"/>
        <item x="590"/>
        <item x="98"/>
        <item x="121"/>
        <item x="829"/>
        <item x="350"/>
        <item x="19"/>
        <item x="154"/>
        <item x="398"/>
        <item x="139"/>
        <item x="291"/>
        <item x="208"/>
        <item x="811"/>
        <item x="931"/>
        <item x="437"/>
        <item x="67"/>
        <item x="976"/>
        <item x="982"/>
        <item x="716"/>
        <item x="906"/>
        <item x="659"/>
        <item x="597"/>
        <item x="704"/>
        <item x="771"/>
        <item x="479"/>
        <item x="122"/>
        <item x="552"/>
        <item x="358"/>
        <item x="428"/>
        <item x="268"/>
        <item x="887"/>
        <item x="245"/>
        <item x="731"/>
        <item x="125"/>
        <item x="117"/>
        <item x="652"/>
        <item x="869"/>
        <item x="140"/>
        <item x="128"/>
        <item x="157"/>
        <item x="505"/>
        <item x="865"/>
        <item x="392"/>
        <item x="61"/>
        <item x="370"/>
        <item x="737"/>
        <item x="684"/>
        <item x="477"/>
        <item x="700"/>
        <item x="298"/>
        <item x="683"/>
        <item x="483"/>
        <item x="2"/>
        <item x="945"/>
        <item x="750"/>
        <item x="760"/>
        <item x="36"/>
        <item x="631"/>
        <item x="788"/>
        <item x="312"/>
        <item x="73"/>
        <item x="679"/>
        <item x="470"/>
        <item x="546"/>
        <item x="501"/>
        <item x="966"/>
        <item x="868"/>
        <item x="522"/>
        <item x="658"/>
        <item x="13"/>
        <item x="403"/>
        <item x="576"/>
        <item x="515"/>
        <item x="534"/>
        <item x="48"/>
        <item x="562"/>
        <item x="390"/>
        <item x="661"/>
        <item x="400"/>
        <item x="764"/>
        <item x="119"/>
        <item x="759"/>
        <item x="832"/>
        <item x="614"/>
        <item x="251"/>
        <item x="478"/>
        <item x="712"/>
        <item x="271"/>
        <item x="893"/>
        <item x="872"/>
        <item x="209"/>
        <item x="675"/>
        <item x="414"/>
        <item x="199"/>
        <item x="621"/>
        <item x="127"/>
        <item x="644"/>
        <item x="580"/>
        <item x="311"/>
        <item x="991"/>
        <item x="301"/>
        <item x="183"/>
        <item x="607"/>
        <item x="951"/>
        <item x="97"/>
        <item x="352"/>
        <item x="41"/>
        <item x="153"/>
        <item x="6"/>
        <item x="755"/>
        <item x="281"/>
        <item x="365"/>
        <item x="837"/>
        <item x="417"/>
        <item x="95"/>
        <item x="573"/>
        <item x="288"/>
        <item x="389"/>
        <item x="340"/>
        <item x="415"/>
        <item x="299"/>
        <item x="861"/>
        <item x="506"/>
        <item x="575"/>
        <item x="908"/>
        <item x="929"/>
        <item x="930"/>
        <item x="210"/>
        <item x="120"/>
        <item x="346"/>
        <item x="897"/>
        <item x="604"/>
        <item x="427"/>
        <item x="540"/>
        <item x="447"/>
        <item x="178"/>
        <item x="26"/>
        <item x="237"/>
        <item x="368"/>
        <item x="160"/>
        <item x="129"/>
        <item x="44"/>
        <item x="446"/>
        <item x="836"/>
        <item x="761"/>
        <item x="787"/>
        <item x="699"/>
        <item x="63"/>
        <item x="258"/>
        <item x="795"/>
        <item x="746"/>
        <item x="145"/>
        <item x="806"/>
        <item x="772"/>
        <item x="880"/>
        <item x="548"/>
        <item x="603"/>
        <item x="454"/>
        <item x="336"/>
        <item x="874"/>
        <item x="85"/>
        <item x="707"/>
        <item x="538"/>
        <item x="333"/>
        <item x="667"/>
        <item x="988"/>
        <item x="94"/>
        <item x="425"/>
        <item x="800"/>
        <item x="808"/>
        <item x="469"/>
        <item x="825"/>
        <item x="531"/>
        <item x="348"/>
        <item x="591"/>
        <item x="409"/>
        <item x="581"/>
        <item x="986"/>
        <item x="968"/>
        <item x="719"/>
        <item x="672"/>
        <item x="729"/>
        <item x="763"/>
        <item x="559"/>
        <item x="297"/>
        <item x="791"/>
        <item x="7"/>
        <item x="179"/>
        <item x="106"/>
        <item x="910"/>
        <item x="646"/>
        <item x="821"/>
        <item x="720"/>
        <item x="733"/>
        <item x="681"/>
        <item x="571"/>
        <item x="0"/>
        <item x="101"/>
        <item x="33"/>
        <item x="838"/>
        <item x="648"/>
        <item x="240"/>
        <item x="727"/>
        <item x="234"/>
        <item x="4"/>
        <item x="366"/>
        <item x="486"/>
        <item x="265"/>
        <item x="805"/>
        <item x="436"/>
        <item x="375"/>
        <item x="758"/>
        <item x="60"/>
        <item x="38"/>
        <item x="21"/>
        <item x="895"/>
        <item x="693"/>
        <item x="770"/>
        <item x="401"/>
        <item x="598"/>
        <item x="703"/>
        <item x="80"/>
        <item x="490"/>
        <item x="43"/>
        <item x="847"/>
        <item x="793"/>
        <item x="382"/>
        <item x="144"/>
        <item x="818"/>
        <item x="972"/>
        <item x="396"/>
        <item x="456"/>
        <item x="187"/>
        <item x="377"/>
        <item x="495"/>
        <item x="180"/>
        <item x="12"/>
        <item x="96"/>
        <item x="769"/>
        <item x="596"/>
        <item x="579"/>
        <item x="967"/>
        <item x="662"/>
        <item x="161"/>
        <item x="587"/>
        <item x="956"/>
        <item x="432"/>
        <item x="70"/>
        <item x="849"/>
        <item x="678"/>
        <item x="983"/>
        <item x="545"/>
        <item x="749"/>
        <item x="547"/>
        <item x="701"/>
        <item x="386"/>
        <item x="52"/>
        <item x="45"/>
        <item x="329"/>
        <item x="465"/>
        <item x="156"/>
        <item x="226"/>
        <item x="217"/>
        <item x="650"/>
        <item x="835"/>
        <item x="151"/>
        <item x="18"/>
        <item x="907"/>
        <item x="254"/>
        <item x="766"/>
        <item x="230"/>
        <item x="28"/>
        <item x="314"/>
        <item x="823"/>
        <item x="696"/>
        <item x="279"/>
        <item x="170"/>
        <item x="519"/>
        <item x="228"/>
        <item x="319"/>
        <item x="378"/>
        <item x="592"/>
        <item x="718"/>
        <item x="362"/>
        <item x="51"/>
        <item x="40"/>
        <item x="901"/>
        <item x="714"/>
        <item x="975"/>
        <item x="958"/>
        <item x="328"/>
        <item x="64"/>
        <item x="107"/>
        <item x="813"/>
        <item x="492"/>
        <item x="86"/>
        <item x="635"/>
        <item x="474"/>
        <item x="169"/>
        <item x="756"/>
        <item x="879"/>
        <item x="283"/>
        <item x="816"/>
        <item x="75"/>
        <item x="640"/>
        <item x="39"/>
        <item x="938"/>
        <item x="339"/>
        <item x="404"/>
        <item x="99"/>
        <item x="803"/>
        <item x="796"/>
        <item x="285"/>
        <item x="256"/>
        <item x="745"/>
        <item x="541"/>
        <item x="419"/>
        <item x="218"/>
        <item x="801"/>
        <item x="99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ales ()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E84E49-7405-4879-9693-47F16B4A9FDD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9" firstHeaderRow="1" firstDataRow="1" firstDataCol="1"/>
  <pivotFields count="16">
    <pivotField showAll="0"/>
    <pivotField showAll="0"/>
    <pivotField showAll="0"/>
    <pivotField showAll="0"/>
    <pivotField showAll="0"/>
    <pivotField axis="axisRow" showAll="0">
      <items count="6">
        <item x="0"/>
        <item x="3"/>
        <item x="1"/>
        <item x="4"/>
        <item x="2"/>
        <item t="default"/>
      </items>
    </pivotField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6D1C77-6866-484F-B750-E810F1A7D5AE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ZB17" firstHeaderRow="1" firstDataRow="13" firstDataCol="1"/>
  <pivotFields count="20">
    <pivotField axis="axisCol" showAll="0">
      <items count="10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axis="axisCol" showAll="0">
      <items count="1002">
        <item x="155"/>
        <item x="857"/>
        <item x="435"/>
        <item x="996"/>
        <item x="17"/>
        <item x="172"/>
        <item x="263"/>
        <item x="635"/>
        <item x="501"/>
        <item x="5"/>
        <item x="814"/>
        <item x="633"/>
        <item x="770"/>
        <item x="328"/>
        <item x="171"/>
        <item x="479"/>
        <item x="300"/>
        <item x="506"/>
        <item x="147"/>
        <item x="230"/>
        <item x="143"/>
        <item x="429"/>
        <item x="130"/>
        <item x="510"/>
        <item x="834"/>
        <item x="37"/>
        <item x="859"/>
        <item x="817"/>
        <item x="951"/>
        <item x="829"/>
        <item x="609"/>
        <item x="8"/>
        <item x="966"/>
        <item x="604"/>
        <item x="278"/>
        <item x="428"/>
        <item x="355"/>
        <item x="329"/>
        <item x="478"/>
        <item x="990"/>
        <item x="260"/>
        <item x="826"/>
        <item x="947"/>
        <item x="869"/>
        <item x="643"/>
        <item x="758"/>
        <item x="414"/>
        <item x="280"/>
        <item x="354"/>
        <item x="763"/>
        <item x="680"/>
        <item x="145"/>
        <item x="847"/>
        <item x="714"/>
        <item x="784"/>
        <item x="887"/>
        <item x="903"/>
        <item x="16"/>
        <item x="959"/>
        <item x="646"/>
        <item x="601"/>
        <item x="999"/>
        <item x="706"/>
        <item x="583"/>
        <item x="219"/>
        <item x="967"/>
        <item x="221"/>
        <item x="600"/>
        <item x="912"/>
        <item x="303"/>
        <item x="545"/>
        <item x="83"/>
        <item x="483"/>
        <item x="119"/>
        <item x="671"/>
        <item x="700"/>
        <item x="640"/>
        <item x="444"/>
        <item x="68"/>
        <item x="905"/>
        <item x="6"/>
        <item x="657"/>
        <item x="919"/>
        <item x="580"/>
        <item x="761"/>
        <item x="984"/>
        <item x="121"/>
        <item x="70"/>
        <item x="240"/>
        <item x="11"/>
        <item x="108"/>
        <item x="252"/>
        <item x="749"/>
        <item x="653"/>
        <item x="785"/>
        <item x="946"/>
        <item x="839"/>
        <item x="894"/>
        <item x="169"/>
        <item x="351"/>
        <item x="732"/>
        <item x="418"/>
        <item x="889"/>
        <item x="12"/>
        <item x="97"/>
        <item x="213"/>
        <item x="223"/>
        <item x="381"/>
        <item x="627"/>
        <item x="696"/>
        <item x="301"/>
        <item x="69"/>
        <item x="565"/>
        <item x="870"/>
        <item x="268"/>
        <item x="755"/>
        <item x="402"/>
        <item x="342"/>
        <item x="772"/>
        <item x="116"/>
        <item x="53"/>
        <item x="638"/>
        <item x="190"/>
        <item x="969"/>
        <item x="550"/>
        <item x="104"/>
        <item x="931"/>
        <item x="908"/>
        <item x="877"/>
        <item x="384"/>
        <item x="858"/>
        <item x="243"/>
        <item x="122"/>
        <item x="343"/>
        <item x="528"/>
        <item x="579"/>
        <item x="276"/>
        <item x="84"/>
        <item x="922"/>
        <item x="52"/>
        <item x="955"/>
        <item x="802"/>
        <item x="292"/>
        <item x="568"/>
        <item x="413"/>
        <item x="58"/>
        <item x="282"/>
        <item x="115"/>
        <item x="182"/>
        <item x="702"/>
        <item x="852"/>
        <item x="647"/>
        <item x="536"/>
        <item x="854"/>
        <item x="694"/>
        <item x="471"/>
        <item x="546"/>
        <item x="896"/>
        <item x="617"/>
        <item x="655"/>
        <item x="741"/>
        <item x="443"/>
        <item x="322"/>
        <item x="909"/>
        <item x="629"/>
        <item x="309"/>
        <item x="493"/>
        <item x="901"/>
        <item x="699"/>
        <item x="398"/>
        <item x="360"/>
        <item x="350"/>
        <item x="971"/>
        <item x="379"/>
        <item x="496"/>
        <item x="404"/>
        <item x="918"/>
        <item x="378"/>
        <item x="807"/>
        <item x="801"/>
        <item x="102"/>
        <item x="787"/>
        <item x="692"/>
        <item x="577"/>
        <item x="598"/>
        <item x="484"/>
        <item x="146"/>
        <item x="23"/>
        <item x="575"/>
        <item x="405"/>
        <item x="925"/>
        <item x="454"/>
        <item x="674"/>
        <item x="241"/>
        <item x="654"/>
        <item x="948"/>
        <item x="410"/>
        <item x="505"/>
        <item x="139"/>
        <item x="458"/>
        <item x="468"/>
        <item x="407"/>
        <item x="698"/>
        <item x="337"/>
        <item x="489"/>
        <item x="690"/>
        <item x="218"/>
        <item x="974"/>
        <item x="235"/>
        <item x="639"/>
        <item x="82"/>
        <item x="962"/>
        <item x="998"/>
        <item x="202"/>
        <item x="4"/>
        <item x="151"/>
        <item x="394"/>
        <item x="315"/>
        <item x="67"/>
        <item x="735"/>
        <item x="411"/>
        <item x="518"/>
        <item x="570"/>
        <item x="336"/>
        <item x="138"/>
        <item x="438"/>
        <item x="185"/>
        <item x="734"/>
        <item x="582"/>
        <item x="963"/>
        <item x="662"/>
        <item x="790"/>
        <item x="95"/>
        <item x="261"/>
        <item x="164"/>
        <item x="910"/>
        <item x="822"/>
        <item x="170"/>
        <item x="587"/>
        <item x="19"/>
        <item x="442"/>
        <item x="659"/>
        <item x="331"/>
        <item x="136"/>
        <item x="15"/>
        <item x="358"/>
        <item x="683"/>
        <item x="849"/>
        <item x="231"/>
        <item x="480"/>
        <item x="754"/>
        <item x="59"/>
        <item x="74"/>
        <item x="499"/>
        <item x="436"/>
        <item x="357"/>
        <item x="361"/>
        <item x="229"/>
        <item x="451"/>
        <item x="832"/>
        <item x="721"/>
        <item x="272"/>
        <item x="879"/>
        <item x="538"/>
        <item x="211"/>
        <item x="904"/>
        <item x="395"/>
        <item x="482"/>
        <item x="786"/>
        <item x="316"/>
        <item x="128"/>
        <item x="872"/>
        <item x="884"/>
        <item x="793"/>
        <item x="867"/>
        <item x="500"/>
        <item x="306"/>
        <item x="534"/>
        <item x="90"/>
        <item x="214"/>
        <item x="111"/>
        <item x="929"/>
        <item x="731"/>
        <item x="234"/>
        <item x="273"/>
        <item x="745"/>
        <item x="222"/>
        <item x="307"/>
        <item x="416"/>
        <item x="318"/>
        <item x="933"/>
        <item x="433"/>
        <item x="783"/>
        <item x="311"/>
        <item x="385"/>
        <item x="880"/>
        <item x="367"/>
        <item x="571"/>
        <item x="236"/>
        <item x="522"/>
        <item x="44"/>
        <item x="387"/>
        <item x="844"/>
        <item x="497"/>
        <item x="51"/>
        <item x="542"/>
        <item x="88"/>
        <item x="490"/>
        <item x="474"/>
        <item x="257"/>
        <item x="251"/>
        <item x="79"/>
        <item x="176"/>
        <item x="622"/>
        <item x="746"/>
        <item x="634"/>
        <item x="7"/>
        <item x="362"/>
        <item x="613"/>
        <item x="42"/>
        <item x="695"/>
        <item x="304"/>
        <item x="120"/>
        <item x="283"/>
        <item x="198"/>
        <item x="744"/>
        <item x="253"/>
        <item x="299"/>
        <item x="615"/>
        <item x="775"/>
        <item x="323"/>
        <item x="576"/>
        <item x="267"/>
        <item x="559"/>
        <item x="62"/>
        <item x="291"/>
        <item x="811"/>
        <item x="392"/>
        <item x="703"/>
        <item x="184"/>
        <item x="531"/>
        <item x="930"/>
        <item x="682"/>
        <item x="838"/>
        <item x="174"/>
        <item x="765"/>
        <item x="333"/>
        <item x="773"/>
        <item x="210"/>
        <item x="525"/>
        <item x="752"/>
        <item x="487"/>
        <item x="562"/>
        <item x="673"/>
        <item x="142"/>
        <item x="611"/>
        <item x="48"/>
        <item x="374"/>
        <item x="467"/>
        <item x="992"/>
        <item x="61"/>
        <item x="527"/>
        <item x="504"/>
        <item x="302"/>
        <item x="917"/>
        <item x="980"/>
        <item x="637"/>
        <item x="238"/>
        <item x="594"/>
        <item x="549"/>
        <item x="89"/>
        <item x="344"/>
        <item x="965"/>
        <item x="645"/>
        <item x="228"/>
        <item x="850"/>
        <item x="408"/>
        <item x="103"/>
        <item x="523"/>
        <item x="401"/>
        <item x="359"/>
        <item x="840"/>
        <item x="215"/>
        <item x="36"/>
        <item x="345"/>
        <item x="681"/>
        <item x="876"/>
        <item x="140"/>
        <item x="798"/>
        <item x="250"/>
        <item x="54"/>
        <item x="516"/>
        <item x="923"/>
        <item x="742"/>
        <item x="75"/>
        <item x="356"/>
        <item x="481"/>
        <item x="60"/>
        <item x="900"/>
        <item x="85"/>
        <item x="846"/>
        <item x="507"/>
        <item x="277"/>
        <item x="678"/>
        <item x="206"/>
        <item x="200"/>
        <item x="99"/>
        <item x="27"/>
        <item x="843"/>
        <item x="188"/>
        <item x="676"/>
        <item x="623"/>
        <item x="920"/>
        <item x="175"/>
        <item x="619"/>
        <item x="687"/>
        <item x="513"/>
        <item x="287"/>
        <item x="21"/>
        <item x="22"/>
        <item x="78"/>
        <item x="911"/>
        <item x="434"/>
        <item x="420"/>
        <item x="470"/>
        <item x="101"/>
        <item x="192"/>
        <item x="204"/>
        <item x="117"/>
        <item x="991"/>
        <item x="245"/>
        <item x="368"/>
        <item x="465"/>
        <item x="28"/>
        <item x="691"/>
        <item x="835"/>
        <item x="940"/>
        <item x="129"/>
        <item x="989"/>
        <item x="709"/>
        <item x="265"/>
        <item x="346"/>
        <item x="25"/>
        <item x="723"/>
        <item x="557"/>
        <item x="327"/>
        <item x="812"/>
        <item x="769"/>
        <item x="39"/>
        <item x="239"/>
        <item x="38"/>
        <item x="157"/>
        <item x="914"/>
        <item x="30"/>
        <item x="644"/>
        <item x="113"/>
        <item x="943"/>
        <item x="891"/>
        <item x="248"/>
        <item x="824"/>
        <item x="861"/>
        <item x="232"/>
        <item x="112"/>
        <item x="605"/>
        <item x="237"/>
        <item x="707"/>
        <item x="797"/>
        <item x="750"/>
        <item x="621"/>
        <item x="376"/>
        <item x="448"/>
        <item x="187"/>
        <item x="548"/>
        <item x="9"/>
        <item x="274"/>
        <item x="2"/>
        <item x="1"/>
        <item x="853"/>
        <item x="118"/>
        <item x="934"/>
        <item x="533"/>
        <item x="539"/>
        <item x="924"/>
        <item x="663"/>
        <item x="972"/>
        <item x="137"/>
        <item x="883"/>
        <item x="573"/>
        <item x="808"/>
        <item x="767"/>
        <item x="173"/>
        <item x="892"/>
        <item x="810"/>
        <item x="863"/>
        <item x="616"/>
        <item x="180"/>
        <item x="736"/>
        <item x="667"/>
        <item x="842"/>
        <item x="18"/>
        <item x="324"/>
        <item x="495"/>
        <item x="831"/>
        <item x="526"/>
        <item x="712"/>
        <item x="652"/>
        <item x="262"/>
        <item x="326"/>
        <item x="535"/>
        <item x="677"/>
        <item x="994"/>
        <item x="125"/>
        <item x="233"/>
        <item x="837"/>
        <item x="72"/>
        <item x="602"/>
        <item x="391"/>
        <item x="430"/>
        <item x="305"/>
        <item x="461"/>
        <item x="397"/>
        <item x="607"/>
        <item x="373"/>
        <item x="693"/>
        <item x="803"/>
        <item x="848"/>
        <item x="86"/>
        <item x="898"/>
        <item x="244"/>
        <item x="866"/>
        <item x="820"/>
        <item x="366"/>
        <item x="149"/>
        <item x="488"/>
        <item x="520"/>
        <item x="3"/>
        <item x="275"/>
        <item x="178"/>
        <item x="529"/>
        <item x="106"/>
        <item x="592"/>
        <item x="697"/>
        <item x="956"/>
        <item x="719"/>
        <item x="626"/>
        <item x="390"/>
        <item x="789"/>
        <item x="65"/>
        <item x="96"/>
        <item x="747"/>
        <item x="365"/>
        <item x="13"/>
        <item x="167"/>
        <item x="220"/>
        <item x="472"/>
        <item x="983"/>
        <item x="818"/>
        <item x="841"/>
        <item x="388"/>
        <item x="976"/>
        <item x="330"/>
        <item x="205"/>
        <item x="207"/>
        <item x="475"/>
        <item x="591"/>
        <item x="774"/>
        <item x="64"/>
        <item x="150"/>
        <item x="100"/>
        <item x="242"/>
        <item x="179"/>
        <item x="71"/>
        <item x="543"/>
        <item x="524"/>
        <item x="152"/>
        <item x="906"/>
        <item x="227"/>
        <item x="569"/>
        <item x="271"/>
        <item x="766"/>
        <item x="105"/>
        <item x="485"/>
        <item x="417"/>
        <item x="590"/>
        <item x="325"/>
        <item x="788"/>
        <item x="296"/>
        <item x="669"/>
        <item x="415"/>
        <item x="141"/>
        <item x="369"/>
        <item x="874"/>
        <item x="614"/>
        <item x="450"/>
        <item x="124"/>
        <item x="665"/>
        <item x="730"/>
        <item x="197"/>
        <item x="449"/>
        <item x="403"/>
        <item x="92"/>
        <item x="453"/>
        <item x="462"/>
        <item x="50"/>
        <item x="907"/>
        <item x="778"/>
        <item x="572"/>
        <item x="380"/>
        <item x="286"/>
        <item x="463"/>
        <item x="973"/>
        <item x="153"/>
        <item x="710"/>
        <item x="166"/>
        <item x="76"/>
        <item x="247"/>
        <item x="383"/>
        <item x="441"/>
        <item x="978"/>
        <item x="970"/>
        <item x="24"/>
        <item x="868"/>
        <item x="537"/>
        <item x="725"/>
        <item x="196"/>
        <item x="476"/>
        <item x="335"/>
        <item x="921"/>
        <item x="154"/>
        <item x="297"/>
        <item x="825"/>
        <item x="632"/>
        <item x="938"/>
        <item x="40"/>
        <item x="10"/>
        <item x="882"/>
        <item x="332"/>
        <item x="80"/>
        <item x="319"/>
        <item x="389"/>
        <item x="806"/>
        <item x="87"/>
        <item x="293"/>
        <item x="503"/>
        <item x="256"/>
        <item x="491"/>
        <item x="641"/>
        <item x="740"/>
        <item x="281"/>
        <item x="440"/>
        <item x="768"/>
        <item x="541"/>
        <item x="780"/>
        <item x="599"/>
        <item x="668"/>
        <item x="55"/>
        <item x="517"/>
        <item x="473"/>
        <item x="618"/>
        <item x="804"/>
        <item x="589"/>
        <item x="29"/>
        <item x="658"/>
        <item x="194"/>
        <item x="284"/>
        <item x="595"/>
        <item x="805"/>
        <item x="46"/>
        <item x="764"/>
        <item x="421"/>
        <item x="455"/>
        <item x="447"/>
        <item x="334"/>
        <item x="781"/>
        <item x="935"/>
        <item x="14"/>
        <item x="813"/>
        <item x="759"/>
        <item x="424"/>
        <item x="486"/>
        <item x="349"/>
        <item x="225"/>
        <item x="432"/>
        <item x="982"/>
        <item x="688"/>
        <item x="551"/>
        <item x="718"/>
        <item x="162"/>
        <item x="564"/>
        <item x="547"/>
        <item x="26"/>
        <item x="66"/>
        <item x="134"/>
        <item x="45"/>
        <item x="123"/>
        <item x="753"/>
        <item x="191"/>
        <item x="593"/>
        <item x="995"/>
        <item x="41"/>
        <item x="630"/>
        <item x="708"/>
        <item x="515"/>
        <item x="689"/>
        <item x="739"/>
        <item x="427"/>
        <item x="94"/>
        <item x="295"/>
        <item x="446"/>
        <item x="954"/>
        <item x="377"/>
        <item x="348"/>
        <item x="317"/>
        <item x="312"/>
        <item x="724"/>
        <item x="624"/>
        <item x="375"/>
        <item x="279"/>
        <item x="35"/>
        <item x="612"/>
        <item x="199"/>
        <item x="728"/>
        <item x="878"/>
        <item x="298"/>
        <item x="851"/>
        <item x="685"/>
        <item x="836"/>
        <item x="364"/>
        <item x="431"/>
        <item x="757"/>
        <item x="760"/>
        <item x="941"/>
        <item x="34"/>
        <item x="782"/>
        <item x="107"/>
        <item x="165"/>
        <item x="776"/>
        <item x="371"/>
        <item x="203"/>
        <item x="186"/>
        <item x="661"/>
        <item x="799"/>
        <item x="216"/>
        <item x="246"/>
        <item x="928"/>
        <item x="477"/>
        <item x="419"/>
        <item x="701"/>
        <item x="932"/>
        <item x="597"/>
        <item x="828"/>
        <item x="370"/>
        <item x="544"/>
        <item x="452"/>
        <item x="620"/>
        <item x="399"/>
        <item x="961"/>
        <item x="382"/>
        <item x="581"/>
        <item x="711"/>
        <item x="975"/>
        <item x="958"/>
        <item x="650"/>
        <item x="885"/>
        <item x="779"/>
        <item x="952"/>
        <item x="656"/>
        <item x="675"/>
        <item x="567"/>
        <item x="555"/>
        <item x="445"/>
        <item x="977"/>
        <item x="540"/>
        <item x="386"/>
        <item x="494"/>
        <item x="722"/>
        <item x="270"/>
        <item x="902"/>
        <item x="321"/>
        <item x="160"/>
        <item x="209"/>
        <item x="968"/>
        <item x="561"/>
        <item x="586"/>
        <item x="733"/>
        <item x="873"/>
        <item x="406"/>
        <item x="93"/>
        <item x="893"/>
        <item x="193"/>
        <item x="574"/>
        <item x="915"/>
        <item x="819"/>
        <item x="290"/>
        <item x="552"/>
        <item x="109"/>
        <item x="944"/>
        <item x="519"/>
        <item x="649"/>
        <item x="492"/>
        <item x="743"/>
        <item x="856"/>
        <item x="777"/>
        <item x="255"/>
        <item x="409"/>
        <item x="110"/>
        <item x="0"/>
        <item x="717"/>
        <item x="396"/>
        <item x="412"/>
        <item x="585"/>
        <item x="521"/>
        <item x="254"/>
        <item x="558"/>
        <item x="738"/>
        <item x="133"/>
        <item x="578"/>
        <item x="294"/>
        <item x="890"/>
        <item x="795"/>
        <item x="422"/>
        <item x="845"/>
        <item x="606"/>
        <item x="993"/>
        <item x="158"/>
        <item x="628"/>
        <item x="511"/>
        <item x="144"/>
        <item x="670"/>
        <item x="73"/>
        <item x="864"/>
        <item x="259"/>
        <item x="939"/>
        <item x="726"/>
        <item x="871"/>
        <item x="679"/>
        <item x="660"/>
        <item x="964"/>
        <item x="748"/>
        <item x="314"/>
        <item x="56"/>
        <item x="979"/>
        <item x="201"/>
        <item x="217"/>
        <item x="426"/>
        <item x="57"/>
        <item x="651"/>
        <item x="664"/>
        <item x="608"/>
        <item x="308"/>
        <item x="936"/>
        <item x="686"/>
        <item x="249"/>
        <item x="926"/>
        <item x="937"/>
        <item x="212"/>
        <item x="400"/>
        <item x="648"/>
        <item x="596"/>
        <item x="821"/>
        <item x="771"/>
        <item x="927"/>
        <item x="20"/>
        <item x="713"/>
        <item x="132"/>
        <item x="341"/>
        <item x="189"/>
        <item x="437"/>
        <item x="865"/>
        <item x="372"/>
        <item x="126"/>
        <item x="684"/>
        <item x="796"/>
        <item x="945"/>
        <item x="642"/>
        <item x="720"/>
        <item x="603"/>
        <item x="985"/>
        <item x="563"/>
        <item x="960"/>
        <item x="881"/>
        <item x="988"/>
        <item x="469"/>
        <item x="509"/>
        <item x="530"/>
        <item x="288"/>
        <item x="460"/>
        <item x="949"/>
        <item x="556"/>
        <item x="285"/>
        <item x="916"/>
        <item x="457"/>
        <item x="997"/>
        <item x="794"/>
        <item x="224"/>
        <item x="508"/>
        <item x="208"/>
        <item x="636"/>
        <item x="554"/>
        <item x="177"/>
        <item x="466"/>
        <item x="32"/>
        <item x="751"/>
        <item x="625"/>
        <item x="913"/>
        <item x="266"/>
        <item x="310"/>
        <item x="791"/>
        <item x="339"/>
        <item x="161"/>
        <item x="897"/>
        <item x="705"/>
        <item x="464"/>
        <item x="762"/>
        <item x="553"/>
        <item x="127"/>
        <item x="258"/>
        <item x="981"/>
        <item x="950"/>
        <item x="792"/>
        <item x="727"/>
        <item x="43"/>
        <item x="566"/>
        <item x="33"/>
        <item x="168"/>
        <item x="886"/>
        <item x="815"/>
        <item x="716"/>
        <item x="953"/>
        <item x="148"/>
        <item x="823"/>
        <item x="91"/>
        <item x="320"/>
        <item x="226"/>
        <item x="715"/>
        <item x="704"/>
        <item x="269"/>
        <item x="459"/>
        <item x="860"/>
        <item x="156"/>
        <item x="181"/>
        <item x="456"/>
        <item x="666"/>
        <item x="98"/>
        <item x="631"/>
        <item x="957"/>
        <item x="425"/>
        <item x="756"/>
        <item x="986"/>
        <item x="514"/>
        <item x="816"/>
        <item x="737"/>
        <item x="159"/>
        <item x="800"/>
        <item x="502"/>
        <item x="423"/>
        <item x="809"/>
        <item x="895"/>
        <item x="340"/>
        <item x="363"/>
        <item x="888"/>
        <item x="439"/>
        <item x="833"/>
        <item x="114"/>
        <item x="899"/>
        <item x="987"/>
        <item x="195"/>
        <item x="131"/>
        <item x="855"/>
        <item x="875"/>
        <item x="183"/>
        <item x="81"/>
        <item x="672"/>
        <item x="862"/>
        <item x="47"/>
        <item x="77"/>
        <item x="352"/>
        <item x="532"/>
        <item x="313"/>
        <item x="498"/>
        <item x="942"/>
        <item x="347"/>
        <item x="610"/>
        <item x="827"/>
        <item x="338"/>
        <item x="393"/>
        <item x="163"/>
        <item x="264"/>
        <item x="830"/>
        <item x="560"/>
        <item x="353"/>
        <item x="49"/>
        <item x="135"/>
        <item x="588"/>
        <item x="584"/>
        <item x="31"/>
        <item x="289"/>
        <item x="729"/>
        <item x="512"/>
        <item x="63"/>
        <item x="1000"/>
        <item t="default"/>
      </items>
    </pivotField>
    <pivotField axis="axisRow" showAll="0">
      <items count="7">
        <item x="2"/>
        <item h="1" x="1"/>
        <item h="1" x="0"/>
        <item h="1" x="4"/>
        <item h="1" x="5"/>
        <item h="1" x="3"/>
        <item t="default"/>
      </items>
    </pivotField>
    <pivotField axis="axisCol" showAll="0">
      <items count="7">
        <item x="3"/>
        <item x="2"/>
        <item x="0"/>
        <item x="1"/>
        <item x="5"/>
        <item x="4"/>
        <item t="default"/>
      </items>
    </pivotField>
    <pivotField axis="axisCol" showAll="0">
      <items count="52">
        <item x="5"/>
        <item x="41"/>
        <item x="2"/>
        <item x="18"/>
        <item x="29"/>
        <item x="0"/>
        <item x="24"/>
        <item x="31"/>
        <item x="11"/>
        <item x="27"/>
        <item x="13"/>
        <item x="6"/>
        <item x="49"/>
        <item x="3"/>
        <item x="34"/>
        <item x="21"/>
        <item x="39"/>
        <item x="43"/>
        <item x="16"/>
        <item x="20"/>
        <item x="32"/>
        <item x="9"/>
        <item x="7"/>
        <item x="15"/>
        <item x="12"/>
        <item x="28"/>
        <item x="19"/>
        <item x="37"/>
        <item x="36"/>
        <item x="42"/>
        <item x="30"/>
        <item x="8"/>
        <item x="46"/>
        <item x="1"/>
        <item x="35"/>
        <item x="23"/>
        <item x="25"/>
        <item x="45"/>
        <item x="47"/>
        <item x="48"/>
        <item x="38"/>
        <item x="10"/>
        <item x="33"/>
        <item x="17"/>
        <item x="22"/>
        <item x="40"/>
        <item x="44"/>
        <item x="14"/>
        <item x="26"/>
        <item x="4"/>
        <item x="50"/>
        <item t="default"/>
      </items>
    </pivotField>
    <pivotField axis="axisCol" showAll="0">
      <items count="6">
        <item x="0"/>
        <item x="3"/>
        <item x="1"/>
        <item x="4"/>
        <item x="2"/>
        <item t="default"/>
      </items>
    </pivotField>
    <pivotField axis="axisCol" showAll="0">
      <items count="995">
        <item x="381"/>
        <item x="950"/>
        <item x="511"/>
        <item x="35"/>
        <item x="840"/>
        <item x="817"/>
        <item x="858"/>
        <item x="913"/>
        <item x="926"/>
        <item x="921"/>
        <item x="261"/>
        <item x="530"/>
        <item x="911"/>
        <item x="159"/>
        <item x="472"/>
        <item x="685"/>
        <item x="284"/>
        <item x="72"/>
        <item x="992"/>
        <item x="272"/>
        <item x="241"/>
        <item x="927"/>
        <item x="882"/>
        <item x="510"/>
        <item x="948"/>
        <item x="904"/>
        <item x="438"/>
        <item x="722"/>
        <item x="753"/>
        <item x="235"/>
        <item x="824"/>
        <item x="932"/>
        <item x="205"/>
        <item x="491"/>
        <item x="246"/>
        <item x="782"/>
        <item x="189"/>
        <item x="977"/>
        <item x="928"/>
        <item x="937"/>
        <item x="66"/>
        <item x="935"/>
        <item x="380"/>
        <item x="443"/>
        <item x="765"/>
        <item x="794"/>
        <item x="82"/>
        <item x="55"/>
        <item x="620"/>
        <item x="308"/>
        <item x="730"/>
        <item x="221"/>
        <item x="655"/>
        <item x="136"/>
        <item x="260"/>
        <item x="629"/>
        <item x="831"/>
        <item x="503"/>
        <item x="518"/>
        <item x="642"/>
        <item x="173"/>
        <item x="9"/>
        <item x="834"/>
        <item x="116"/>
        <item x="742"/>
        <item x="889"/>
        <item x="649"/>
        <item x="820"/>
        <item x="193"/>
        <item x="507"/>
        <item x="524"/>
        <item x="455"/>
        <item x="310"/>
        <item x="133"/>
        <item x="402"/>
        <item x="327"/>
        <item x="594"/>
        <item x="595"/>
        <item x="65"/>
        <item x="735"/>
        <item x="164"/>
        <item x="307"/>
        <item x="10"/>
        <item x="102"/>
        <item x="752"/>
        <item x="525"/>
        <item x="773"/>
        <item x="466"/>
        <item x="941"/>
        <item x="439"/>
        <item x="250"/>
        <item x="724"/>
        <item x="665"/>
        <item x="433"/>
        <item x="337"/>
        <item x="848"/>
        <item x="705"/>
        <item x="797"/>
        <item x="692"/>
        <item x="167"/>
        <item x="236"/>
        <item x="870"/>
        <item x="440"/>
        <item x="318"/>
        <item x="445"/>
        <item x="757"/>
        <item x="172"/>
        <item x="204"/>
        <item x="274"/>
        <item x="335"/>
        <item x="610"/>
        <item x="536"/>
        <item x="633"/>
        <item x="854"/>
        <item x="987"/>
        <item x="405"/>
        <item x="222"/>
        <item x="146"/>
        <item x="422"/>
        <item x="143"/>
        <item x="212"/>
        <item x="216"/>
        <item x="302"/>
        <item x="828"/>
        <item x="223"/>
        <item x="949"/>
        <item x="137"/>
        <item x="923"/>
        <item x="100"/>
        <item x="780"/>
        <item x="626"/>
        <item x="654"/>
        <item x="940"/>
        <item x="677"/>
        <item x="792"/>
        <item x="871"/>
        <item x="384"/>
        <item x="485"/>
        <item x="287"/>
        <item x="561"/>
        <item x="944"/>
        <item x="688"/>
        <item x="158"/>
        <item x="17"/>
        <item x="37"/>
        <item x="181"/>
        <item x="508"/>
        <item x="615"/>
        <item x="424"/>
        <item x="589"/>
        <item x="177"/>
        <item x="924"/>
        <item x="253"/>
        <item x="207"/>
        <item x="569"/>
        <item x="647"/>
        <item x="853"/>
        <item x="533"/>
        <item x="369"/>
        <item x="583"/>
        <item x="87"/>
        <item x="989"/>
        <item x="184"/>
        <item x="450"/>
        <item x="300"/>
        <item x="313"/>
        <item x="289"/>
        <item x="83"/>
        <item x="109"/>
        <item x="475"/>
        <item x="309"/>
        <item x="857"/>
        <item x="138"/>
        <item x="537"/>
        <item x="176"/>
        <item x="625"/>
        <item x="58"/>
        <item x="305"/>
        <item x="412"/>
        <item x="888"/>
        <item x="885"/>
        <item x="494"/>
        <item x="426"/>
        <item x="57"/>
        <item x="695"/>
        <item x="42"/>
        <item x="584"/>
        <item x="618"/>
        <item x="453"/>
        <item x="290"/>
        <item x="111"/>
        <item x="359"/>
        <item x="565"/>
        <item x="383"/>
        <item x="225"/>
        <item x="374"/>
        <item x="952"/>
        <item x="898"/>
        <item x="736"/>
        <item x="970"/>
        <item x="303"/>
        <item x="516"/>
        <item x="955"/>
        <item x="691"/>
        <item x="916"/>
        <item x="851"/>
        <item x="185"/>
        <item x="294"/>
        <item x="613"/>
        <item x="202"/>
        <item x="197"/>
        <item x="959"/>
        <item x="504"/>
        <item x="104"/>
        <item x="316"/>
        <item x="822"/>
        <item x="535"/>
        <item x="452"/>
        <item x="984"/>
        <item x="247"/>
        <item x="711"/>
        <item x="76"/>
        <item x="619"/>
        <item x="550"/>
        <item x="902"/>
        <item x="954"/>
        <item x="69"/>
        <item x="846"/>
        <item x="126"/>
        <item x="349"/>
        <item x="257"/>
        <item x="243"/>
        <item x="295"/>
        <item x="343"/>
        <item x="602"/>
        <item x="674"/>
        <item x="242"/>
        <item x="489"/>
        <item x="894"/>
        <item x="859"/>
        <item x="293"/>
        <item x="344"/>
        <item x="556"/>
        <item x="611"/>
        <item x="606"/>
        <item x="728"/>
        <item x="416"/>
        <item x="637"/>
        <item x="135"/>
        <item x="373"/>
        <item x="266"/>
        <item x="789"/>
        <item x="206"/>
        <item x="174"/>
        <item x="1"/>
        <item x="481"/>
        <item x="84"/>
        <item x="946"/>
        <item x="56"/>
        <item x="395"/>
        <item x="698"/>
        <item x="819"/>
        <item x="669"/>
        <item x="463"/>
        <item x="557"/>
        <item x="68"/>
        <item x="636"/>
        <item x="213"/>
        <item x="364"/>
        <item x="919"/>
        <item x="839"/>
        <item x="653"/>
        <item x="686"/>
        <item x="973"/>
        <item x="286"/>
        <item x="461"/>
        <item x="715"/>
        <item x="990"/>
        <item x="8"/>
        <item x="617"/>
        <item x="905"/>
        <item x="20"/>
        <item x="605"/>
        <item x="278"/>
        <item x="981"/>
        <item x="220"/>
        <item x="751"/>
        <item x="725"/>
        <item x="110"/>
        <item x="544"/>
        <item x="601"/>
        <item x="912"/>
        <item x="315"/>
        <item x="429"/>
        <item x="418"/>
        <item x="709"/>
        <item x="909"/>
        <item x="943"/>
        <item x="965"/>
        <item x="231"/>
        <item x="826"/>
        <item x="740"/>
        <item x="49"/>
        <item x="925"/>
        <item x="47"/>
        <item x="567"/>
        <item x="781"/>
        <item x="147"/>
        <item x="726"/>
        <item x="239"/>
        <item x="873"/>
        <item x="275"/>
        <item x="528"/>
        <item x="296"/>
        <item x="317"/>
        <item x="572"/>
        <item x="657"/>
        <item x="713"/>
        <item x="14"/>
        <item x="903"/>
        <item x="379"/>
        <item x="939"/>
        <item x="881"/>
        <item x="666"/>
        <item x="582"/>
        <item x="363"/>
        <item x="394"/>
        <item x="34"/>
        <item x="163"/>
        <item x="270"/>
        <item x="616"/>
        <item x="255"/>
        <item x="115"/>
        <item x="922"/>
        <item x="639"/>
        <item x="574"/>
        <item x="682"/>
        <item x="790"/>
        <item x="876"/>
        <item x="878"/>
        <item x="497"/>
        <item x="866"/>
        <item x="936"/>
        <item x="190"/>
        <item x="852"/>
        <item x="850"/>
        <item x="342"/>
        <item x="200"/>
        <item x="856"/>
        <item x="282"/>
        <item x="431"/>
        <item x="566"/>
        <item x="372"/>
        <item x="779"/>
        <item x="593"/>
        <item x="656"/>
        <item x="411"/>
        <item x="891"/>
        <item x="884"/>
        <item x="410"/>
        <item x="191"/>
        <item x="676"/>
        <item x="783"/>
        <item x="721"/>
        <item x="708"/>
        <item x="168"/>
        <item x="393"/>
        <item x="484"/>
        <item x="23"/>
        <item x="643"/>
        <item x="50"/>
        <item x="599"/>
        <item x="864"/>
        <item x="171"/>
        <item x="219"/>
        <item x="844"/>
        <item x="920"/>
        <item x="165"/>
        <item x="387"/>
        <item x="553"/>
        <item x="947"/>
        <item x="964"/>
        <item x="739"/>
        <item x="697"/>
        <item x="960"/>
        <item x="668"/>
        <item x="149"/>
        <item x="694"/>
        <item x="320"/>
        <item x="467"/>
        <item x="673"/>
        <item x="527"/>
        <item x="306"/>
        <item x="526"/>
        <item x="388"/>
        <item x="855"/>
        <item x="464"/>
        <item x="371"/>
        <item x="500"/>
        <item x="269"/>
        <item x="211"/>
        <item x="473"/>
        <item x="971"/>
        <item x="914"/>
        <item x="799"/>
        <item x="900"/>
        <item x="123"/>
        <item x="934"/>
        <item x="830"/>
        <item x="532"/>
        <item x="175"/>
        <item x="961"/>
        <item x="843"/>
        <item x="423"/>
        <item x="777"/>
        <item x="79"/>
        <item x="558"/>
        <item x="22"/>
        <item x="630"/>
        <item x="347"/>
        <item x="634"/>
        <item x="238"/>
        <item x="886"/>
        <item x="304"/>
        <item x="512"/>
        <item x="612"/>
        <item x="249"/>
        <item x="747"/>
        <item x="554"/>
        <item x="670"/>
        <item x="458"/>
        <item x="833"/>
        <item x="517"/>
        <item x="442"/>
        <item x="577"/>
        <item x="482"/>
        <item x="863"/>
        <item x="92"/>
        <item x="776"/>
        <item x="448"/>
        <item x="91"/>
        <item x="322"/>
        <item x="689"/>
        <item x="671"/>
        <item x="918"/>
        <item x="978"/>
        <item x="609"/>
        <item x="397"/>
        <item x="131"/>
        <item x="953"/>
        <item x="917"/>
        <item x="778"/>
        <item x="142"/>
        <item x="32"/>
        <item x="435"/>
        <item x="186"/>
        <item x="103"/>
        <item x="78"/>
        <item x="645"/>
        <item x="529"/>
        <item x="345"/>
        <item x="717"/>
        <item x="564"/>
        <item x="624"/>
        <item x="980"/>
        <item x="875"/>
        <item x="804"/>
        <item x="468"/>
        <item x="376"/>
        <item x="827"/>
        <item x="867"/>
        <item x="124"/>
        <item x="812"/>
        <item x="108"/>
        <item x="132"/>
        <item x="578"/>
        <item x="360"/>
        <item x="420"/>
        <item x="600"/>
        <item x="326"/>
        <item x="493"/>
        <item x="54"/>
        <item x="798"/>
        <item x="244"/>
        <item x="690"/>
        <item x="162"/>
        <item x="89"/>
        <item x="421"/>
        <item x="774"/>
        <item x="24"/>
        <item x="663"/>
        <item x="451"/>
        <item x="842"/>
        <item x="622"/>
        <item x="262"/>
        <item x="568"/>
        <item x="53"/>
        <item x="77"/>
        <item x="549"/>
        <item x="252"/>
        <item x="31"/>
        <item x="194"/>
        <item x="330"/>
        <item x="229"/>
        <item x="513"/>
        <item x="815"/>
        <item x="93"/>
        <item x="15"/>
        <item x="523"/>
        <item x="585"/>
        <item x="632"/>
        <item x="196"/>
        <item x="267"/>
        <item x="62"/>
        <item x="638"/>
        <item x="16"/>
        <item x="542"/>
        <item x="457"/>
        <item x="974"/>
        <item x="148"/>
        <item x="406"/>
        <item x="775"/>
        <item x="71"/>
        <item x="5"/>
        <item x="734"/>
        <item x="215"/>
        <item x="860"/>
        <item x="399"/>
        <item x="883"/>
        <item x="188"/>
        <item x="807"/>
        <item x="563"/>
        <item x="361"/>
        <item x="570"/>
        <item x="748"/>
        <item x="487"/>
        <item x="11"/>
        <item x="896"/>
        <item x="890"/>
        <item x="30"/>
        <item x="488"/>
        <item x="3"/>
        <item x="608"/>
        <item x="785"/>
        <item x="441"/>
        <item x="499"/>
        <item x="471"/>
        <item x="449"/>
        <item x="651"/>
        <item x="641"/>
        <item x="520"/>
        <item x="802"/>
        <item x="841"/>
        <item x="539"/>
        <item x="413"/>
        <item x="357"/>
        <item x="762"/>
        <item x="407"/>
        <item x="227"/>
        <item x="367"/>
        <item x="81"/>
        <item x="152"/>
        <item x="292"/>
        <item x="166"/>
        <item x="323"/>
        <item x="459"/>
        <item x="430"/>
        <item x="963"/>
        <item x="354"/>
        <item x="892"/>
        <item x="321"/>
        <item x="588"/>
        <item x="74"/>
        <item x="332"/>
        <item x="969"/>
        <item x="933"/>
        <item x="586"/>
        <item x="741"/>
        <item x="198"/>
        <item x="877"/>
        <item x="915"/>
        <item x="509"/>
        <item x="480"/>
        <item x="710"/>
        <item x="521"/>
        <item x="498"/>
        <item x="957"/>
        <item x="680"/>
        <item x="27"/>
        <item x="331"/>
        <item x="195"/>
        <item x="810"/>
        <item x="502"/>
        <item x="192"/>
        <item x="214"/>
        <item x="664"/>
        <item x="130"/>
        <item x="46"/>
        <item x="155"/>
        <item x="462"/>
        <item x="628"/>
        <item x="551"/>
        <item x="391"/>
        <item x="627"/>
        <item x="334"/>
        <item x="660"/>
        <item x="351"/>
        <item x="623"/>
        <item x="476"/>
        <item x="59"/>
        <item x="325"/>
        <item x="979"/>
        <item x="768"/>
        <item x="687"/>
        <item x="25"/>
        <item x="845"/>
        <item x="29"/>
        <item x="277"/>
        <item x="543"/>
        <item x="113"/>
        <item x="560"/>
        <item x="444"/>
        <item x="353"/>
        <item x="141"/>
        <item x="201"/>
        <item x="259"/>
        <item x="324"/>
        <item x="264"/>
        <item x="150"/>
        <item x="105"/>
        <item x="355"/>
        <item x="862"/>
        <item x="182"/>
        <item x="723"/>
        <item x="408"/>
        <item x="356"/>
        <item x="90"/>
        <item x="767"/>
        <item x="786"/>
        <item x="112"/>
        <item x="496"/>
        <item x="341"/>
        <item x="743"/>
        <item x="118"/>
        <item x="114"/>
        <item x="280"/>
        <item x="460"/>
        <item x="88"/>
        <item x="702"/>
        <item x="385"/>
        <item x="434"/>
        <item x="962"/>
        <item x="555"/>
        <item x="738"/>
        <item x="985"/>
        <item x="233"/>
        <item x="706"/>
        <item x="754"/>
        <item x="276"/>
        <item x="809"/>
        <item x="942"/>
        <item x="232"/>
        <item x="514"/>
        <item x="263"/>
        <item x="338"/>
        <item x="203"/>
        <item x="784"/>
        <item x="814"/>
        <item x="732"/>
        <item x="224"/>
        <item x="134"/>
        <item x="899"/>
        <item x="744"/>
        <item x="273"/>
        <item x="248"/>
        <item x="590"/>
        <item x="98"/>
        <item x="121"/>
        <item x="829"/>
        <item x="350"/>
        <item x="19"/>
        <item x="154"/>
        <item x="398"/>
        <item x="139"/>
        <item x="291"/>
        <item x="208"/>
        <item x="811"/>
        <item x="931"/>
        <item x="437"/>
        <item x="67"/>
        <item x="976"/>
        <item x="982"/>
        <item x="716"/>
        <item x="906"/>
        <item x="659"/>
        <item x="597"/>
        <item x="704"/>
        <item x="771"/>
        <item x="479"/>
        <item x="122"/>
        <item x="552"/>
        <item x="358"/>
        <item x="428"/>
        <item x="268"/>
        <item x="887"/>
        <item x="245"/>
        <item x="731"/>
        <item x="125"/>
        <item x="117"/>
        <item x="652"/>
        <item x="869"/>
        <item x="140"/>
        <item x="128"/>
        <item x="157"/>
        <item x="505"/>
        <item x="865"/>
        <item x="392"/>
        <item x="61"/>
        <item x="370"/>
        <item x="737"/>
        <item x="684"/>
        <item x="477"/>
        <item x="700"/>
        <item x="298"/>
        <item x="683"/>
        <item x="483"/>
        <item x="2"/>
        <item x="945"/>
        <item x="750"/>
        <item x="760"/>
        <item x="36"/>
        <item x="631"/>
        <item x="788"/>
        <item x="312"/>
        <item x="73"/>
        <item x="679"/>
        <item x="470"/>
        <item x="546"/>
        <item x="501"/>
        <item x="966"/>
        <item x="868"/>
        <item x="522"/>
        <item x="658"/>
        <item x="13"/>
        <item x="403"/>
        <item x="576"/>
        <item x="515"/>
        <item x="534"/>
        <item x="48"/>
        <item x="562"/>
        <item x="390"/>
        <item x="661"/>
        <item x="400"/>
        <item x="764"/>
        <item x="119"/>
        <item x="759"/>
        <item x="832"/>
        <item x="614"/>
        <item x="251"/>
        <item x="478"/>
        <item x="712"/>
        <item x="271"/>
        <item x="893"/>
        <item x="872"/>
        <item x="209"/>
        <item x="675"/>
        <item x="414"/>
        <item x="199"/>
        <item x="621"/>
        <item x="127"/>
        <item x="644"/>
        <item x="580"/>
        <item x="311"/>
        <item x="991"/>
        <item x="301"/>
        <item x="183"/>
        <item x="607"/>
        <item x="951"/>
        <item x="97"/>
        <item x="352"/>
        <item x="41"/>
        <item x="153"/>
        <item x="6"/>
        <item x="755"/>
        <item x="281"/>
        <item x="365"/>
        <item x="837"/>
        <item x="417"/>
        <item x="95"/>
        <item x="573"/>
        <item x="288"/>
        <item x="389"/>
        <item x="340"/>
        <item x="415"/>
        <item x="299"/>
        <item x="861"/>
        <item x="506"/>
        <item x="575"/>
        <item x="908"/>
        <item x="929"/>
        <item x="930"/>
        <item x="210"/>
        <item x="120"/>
        <item x="346"/>
        <item x="897"/>
        <item x="604"/>
        <item x="427"/>
        <item x="540"/>
        <item x="447"/>
        <item x="178"/>
        <item x="26"/>
        <item x="237"/>
        <item x="368"/>
        <item x="160"/>
        <item x="129"/>
        <item x="44"/>
        <item x="446"/>
        <item x="836"/>
        <item x="761"/>
        <item x="787"/>
        <item x="699"/>
        <item x="63"/>
        <item x="258"/>
        <item x="795"/>
        <item x="746"/>
        <item x="145"/>
        <item x="806"/>
        <item x="772"/>
        <item x="880"/>
        <item x="548"/>
        <item x="603"/>
        <item x="454"/>
        <item x="336"/>
        <item x="874"/>
        <item x="85"/>
        <item x="707"/>
        <item x="538"/>
        <item x="333"/>
        <item x="667"/>
        <item x="988"/>
        <item x="94"/>
        <item x="425"/>
        <item x="800"/>
        <item x="808"/>
        <item x="469"/>
        <item x="825"/>
        <item x="531"/>
        <item x="348"/>
        <item x="591"/>
        <item x="409"/>
        <item x="581"/>
        <item x="986"/>
        <item x="968"/>
        <item x="719"/>
        <item x="672"/>
        <item x="729"/>
        <item x="763"/>
        <item x="559"/>
        <item x="297"/>
        <item x="791"/>
        <item x="7"/>
        <item x="179"/>
        <item x="106"/>
        <item x="910"/>
        <item x="646"/>
        <item x="821"/>
        <item x="720"/>
        <item x="733"/>
        <item x="681"/>
        <item x="571"/>
        <item x="0"/>
        <item x="101"/>
        <item x="33"/>
        <item x="838"/>
        <item x="648"/>
        <item x="240"/>
        <item x="727"/>
        <item x="234"/>
        <item x="4"/>
        <item x="366"/>
        <item x="486"/>
        <item x="265"/>
        <item x="805"/>
        <item x="436"/>
        <item x="375"/>
        <item x="758"/>
        <item x="60"/>
        <item x="38"/>
        <item x="21"/>
        <item x="895"/>
        <item x="693"/>
        <item x="770"/>
        <item x="401"/>
        <item x="598"/>
        <item x="703"/>
        <item x="80"/>
        <item x="490"/>
        <item x="43"/>
        <item x="847"/>
        <item x="793"/>
        <item x="382"/>
        <item x="144"/>
        <item x="818"/>
        <item x="972"/>
        <item x="396"/>
        <item x="456"/>
        <item x="187"/>
        <item x="377"/>
        <item x="495"/>
        <item x="180"/>
        <item x="12"/>
        <item x="96"/>
        <item x="769"/>
        <item x="596"/>
        <item x="579"/>
        <item x="967"/>
        <item x="662"/>
        <item x="161"/>
        <item x="587"/>
        <item x="956"/>
        <item x="432"/>
        <item x="70"/>
        <item x="849"/>
        <item x="678"/>
        <item x="983"/>
        <item x="545"/>
        <item x="749"/>
        <item x="547"/>
        <item x="701"/>
        <item x="386"/>
        <item x="52"/>
        <item x="45"/>
        <item x="329"/>
        <item x="465"/>
        <item x="156"/>
        <item x="226"/>
        <item x="217"/>
        <item x="650"/>
        <item x="835"/>
        <item x="151"/>
        <item x="18"/>
        <item x="907"/>
        <item x="254"/>
        <item x="766"/>
        <item x="230"/>
        <item x="28"/>
        <item x="314"/>
        <item x="823"/>
        <item x="696"/>
        <item x="279"/>
        <item x="170"/>
        <item x="519"/>
        <item x="228"/>
        <item x="319"/>
        <item x="378"/>
        <item x="592"/>
        <item x="718"/>
        <item x="362"/>
        <item x="51"/>
        <item x="40"/>
        <item x="901"/>
        <item x="714"/>
        <item x="975"/>
        <item x="958"/>
        <item x="328"/>
        <item x="64"/>
        <item x="107"/>
        <item x="813"/>
        <item x="492"/>
        <item x="86"/>
        <item x="635"/>
        <item x="474"/>
        <item x="169"/>
        <item x="756"/>
        <item x="879"/>
        <item x="283"/>
        <item x="816"/>
        <item x="75"/>
        <item x="640"/>
        <item x="39"/>
        <item x="938"/>
        <item x="339"/>
        <item x="404"/>
        <item x="99"/>
        <item x="803"/>
        <item x="796"/>
        <item x="285"/>
        <item x="256"/>
        <item x="745"/>
        <item x="541"/>
        <item x="419"/>
        <item x="218"/>
        <item x="801"/>
        <item x="993"/>
        <item t="default"/>
      </items>
    </pivotField>
    <pivotField axis="axisCol" showAll="0">
      <items count="17">
        <item x="0"/>
        <item x="3"/>
        <item x="10"/>
        <item x="5"/>
        <item x="12"/>
        <item x="6"/>
        <item x="13"/>
        <item x="9"/>
        <item x="8"/>
        <item x="2"/>
        <item x="14"/>
        <item x="1"/>
        <item x="7"/>
        <item x="11"/>
        <item x="4"/>
        <item x="15"/>
        <item t="default"/>
      </items>
    </pivotField>
    <pivotField axis="axisCol" showAll="0">
      <items count="23">
        <item x="16"/>
        <item x="19"/>
        <item x="15"/>
        <item x="17"/>
        <item x="8"/>
        <item x="7"/>
        <item x="1"/>
        <item x="9"/>
        <item x="18"/>
        <item x="3"/>
        <item x="20"/>
        <item x="10"/>
        <item x="0"/>
        <item x="11"/>
        <item x="14"/>
        <item x="4"/>
        <item x="12"/>
        <item x="2"/>
        <item x="13"/>
        <item x="5"/>
        <item x="6"/>
        <item x="21"/>
        <item t="default"/>
      </items>
    </pivotField>
    <pivotField axis="axisCol" numFmtId="164" showAll="0">
      <items count="990">
        <item x="699"/>
        <item x="122"/>
        <item x="66"/>
        <item x="272"/>
        <item x="652"/>
        <item x="557"/>
        <item x="333"/>
        <item x="504"/>
        <item x="952"/>
        <item x="673"/>
        <item x="20"/>
        <item x="487"/>
        <item x="835"/>
        <item x="111"/>
        <item x="524"/>
        <item x="342"/>
        <item x="753"/>
        <item x="843"/>
        <item x="478"/>
        <item x="580"/>
        <item x="953"/>
        <item x="876"/>
        <item x="665"/>
        <item x="584"/>
        <item x="246"/>
        <item x="586"/>
        <item x="633"/>
        <item x="934"/>
        <item x="149"/>
        <item x="623"/>
        <item x="177"/>
        <item x="78"/>
        <item x="554"/>
        <item x="539"/>
        <item x="349"/>
        <item x="301"/>
        <item x="46"/>
        <item x="292"/>
        <item x="488"/>
        <item x="724"/>
        <item x="199"/>
        <item x="948"/>
        <item x="0"/>
        <item x="675"/>
        <item x="891"/>
        <item x="108"/>
        <item x="415"/>
        <item x="706"/>
        <item x="25"/>
        <item x="214"/>
        <item x="127"/>
        <item x="762"/>
        <item x="712"/>
        <item x="416"/>
        <item x="983"/>
        <item x="287"/>
        <item x="620"/>
        <item x="540"/>
        <item x="797"/>
        <item x="812"/>
        <item x="571"/>
        <item x="820"/>
        <item x="927"/>
        <item x="938"/>
        <item x="916"/>
        <item x="13"/>
        <item x="955"/>
        <item x="931"/>
        <item x="594"/>
        <item x="551"/>
        <item x="642"/>
        <item x="139"/>
        <item x="608"/>
        <item x="723"/>
        <item x="982"/>
        <item x="972"/>
        <item x="83"/>
        <item x="693"/>
        <item x="55"/>
        <item x="192"/>
        <item x="756"/>
        <item x="903"/>
        <item x="602"/>
        <item x="896"/>
        <item x="898"/>
        <item x="10"/>
        <item x="43"/>
        <item x="739"/>
        <item x="435"/>
        <item x="751"/>
        <item x="120"/>
        <item x="406"/>
        <item x="209"/>
        <item x="175"/>
        <item x="579"/>
        <item x="974"/>
        <item x="930"/>
        <item x="736"/>
        <item x="110"/>
        <item x="890"/>
        <item x="408"/>
        <item x="270"/>
        <item x="750"/>
        <item x="849"/>
        <item x="456"/>
        <item x="202"/>
        <item x="730"/>
        <item x="80"/>
        <item x="219"/>
        <item x="611"/>
        <item x="595"/>
        <item x="715"/>
        <item x="676"/>
        <item x="387"/>
        <item x="517"/>
        <item x="211"/>
        <item x="425"/>
        <item x="357"/>
        <item x="729"/>
        <item x="698"/>
        <item x="2"/>
        <item x="567"/>
        <item x="377"/>
        <item x="216"/>
        <item x="195"/>
        <item x="548"/>
        <item x="738"/>
        <item x="314"/>
        <item x="213"/>
        <item x="57"/>
        <item x="308"/>
        <item x="907"/>
        <item x="299"/>
        <item x="393"/>
        <item x="716"/>
        <item x="684"/>
        <item x="786"/>
        <item x="758"/>
        <item x="399"/>
        <item x="441"/>
        <item x="685"/>
        <item x="626"/>
        <item x="279"/>
        <item x="928"/>
        <item x="124"/>
        <item x="170"/>
        <item x="203"/>
        <item x="614"/>
        <item x="555"/>
        <item x="839"/>
        <item x="973"/>
        <item x="647"/>
        <item x="156"/>
        <item x="932"/>
        <item x="755"/>
        <item x="273"/>
        <item x="772"/>
        <item x="267"/>
        <item x="694"/>
        <item x="769"/>
        <item x="664"/>
        <item x="814"/>
        <item x="31"/>
        <item x="483"/>
        <item x="803"/>
        <item x="494"/>
        <item x="193"/>
        <item x="726"/>
        <item x="537"/>
        <item x="310"/>
        <item x="596"/>
        <item x="648"/>
        <item x="107"/>
        <item x="655"/>
        <item x="920"/>
        <item x="508"/>
        <item x="92"/>
        <item x="605"/>
        <item x="36"/>
        <item x="422"/>
        <item x="407"/>
        <item x="713"/>
        <item x="773"/>
        <item x="482"/>
        <item x="847"/>
        <item x="194"/>
        <item x="159"/>
        <item x="222"/>
        <item x="610"/>
        <item x="853"/>
        <item x="781"/>
        <item x="489"/>
        <item x="76"/>
        <item x="522"/>
        <item x="362"/>
        <item x="178"/>
        <item x="779"/>
        <item x="359"/>
        <item x="722"/>
        <item x="37"/>
        <item x="543"/>
        <item x="330"/>
        <item x="961"/>
        <item x="787"/>
        <item x="926"/>
        <item x="198"/>
        <item x="230"/>
        <item x="137"/>
        <item x="827"/>
        <item x="732"/>
        <item x="186"/>
        <item x="382"/>
        <item x="691"/>
        <item x="345"/>
        <item x="514"/>
        <item x="704"/>
        <item x="939"/>
        <item x="609"/>
        <item x="70"/>
        <item x="679"/>
        <item x="821"/>
        <item x="658"/>
        <item x="575"/>
        <item x="846"/>
        <item x="53"/>
        <item x="35"/>
        <item x="511"/>
        <item x="252"/>
        <item x="480"/>
        <item x="473"/>
        <item x="978"/>
        <item x="766"/>
        <item x="293"/>
        <item x="234"/>
        <item x="413"/>
        <item x="360"/>
        <item x="838"/>
        <item x="424"/>
        <item x="914"/>
        <item x="512"/>
        <item x="449"/>
        <item x="336"/>
        <item x="923"/>
        <item x="677"/>
        <item x="158"/>
        <item x="212"/>
        <item x="976"/>
        <item x="618"/>
        <item x="774"/>
        <item x="94"/>
        <item x="681"/>
        <item x="637"/>
        <item x="581"/>
        <item x="395"/>
        <item x="836"/>
        <item x="347"/>
        <item x="591"/>
        <item x="969"/>
        <item x="632"/>
        <item x="329"/>
        <item x="502"/>
        <item x="850"/>
        <item x="116"/>
        <item x="509"/>
        <item x="745"/>
        <item x="785"/>
        <item x="663"/>
        <item x="696"/>
        <item x="828"/>
        <item x="291"/>
        <item x="88"/>
        <item x="132"/>
        <item x="427"/>
        <item x="864"/>
        <item x="169"/>
        <item x="985"/>
        <item x="228"/>
        <item x="909"/>
        <item x="206"/>
        <item x="788"/>
        <item x="371"/>
        <item x="824"/>
        <item x="868"/>
        <item x="374"/>
        <item x="386"/>
        <item x="808"/>
        <item x="688"/>
        <item x="331"/>
        <item x="826"/>
        <item x="113"/>
        <item x="855"/>
        <item x="300"/>
        <item x="446"/>
        <item x="278"/>
        <item x="943"/>
        <item x="498"/>
        <item x="307"/>
        <item x="241"/>
        <item x="796"/>
        <item x="703"/>
        <item x="343"/>
        <item x="525"/>
        <item x="79"/>
        <item x="957"/>
        <item x="255"/>
        <item x="518"/>
        <item x="141"/>
        <item x="112"/>
        <item x="526"/>
        <item x="56"/>
        <item x="151"/>
        <item x="777"/>
        <item x="764"/>
        <item x="201"/>
        <item x="167"/>
        <item x="444"/>
        <item x="12"/>
        <item x="895"/>
        <item x="405"/>
        <item x="105"/>
        <item x="324"/>
        <item x="604"/>
        <item x="282"/>
        <item x="462"/>
        <item x="319"/>
        <item x="984"/>
        <item x="119"/>
        <item x="72"/>
        <item x="640"/>
        <item x="85"/>
        <item x="351"/>
        <item x="348"/>
        <item x="823"/>
        <item x="258"/>
        <item x="960"/>
        <item x="816"/>
        <item x="562"/>
        <item x="752"/>
        <item x="942"/>
        <item x="743"/>
        <item x="975"/>
        <item x="75"/>
        <item x="157"/>
        <item x="82"/>
        <item x="174"/>
        <item x="951"/>
        <item x="573"/>
        <item x="686"/>
        <item x="140"/>
        <item x="479"/>
        <item x="503"/>
        <item x="290"/>
        <item x="459"/>
        <item x="14"/>
        <item x="496"/>
        <item x="326"/>
        <item x="569"/>
        <item x="334"/>
        <item x="430"/>
        <item x="437"/>
        <item x="668"/>
        <item x="322"/>
        <item x="215"/>
        <item x="142"/>
        <item x="535"/>
        <item x="906"/>
        <item x="445"/>
        <item x="520"/>
        <item x="630"/>
        <item x="153"/>
        <item x="191"/>
        <item x="702"/>
        <item x="678"/>
        <item x="878"/>
        <item x="189"/>
        <item x="880"/>
        <item x="616"/>
        <item x="389"/>
        <item x="963"/>
        <item x="328"/>
        <item x="799"/>
        <item x="802"/>
        <item x="958"/>
        <item x="205"/>
        <item x="353"/>
        <item x="902"/>
        <item x="636"/>
        <item x="794"/>
        <item x="69"/>
        <item x="64"/>
        <item x="863"/>
        <item x="400"/>
        <item x="530"/>
        <item x="237"/>
        <item x="39"/>
        <item x="118"/>
        <item x="138"/>
        <item x="317"/>
        <item x="96"/>
        <item x="500"/>
        <item x="852"/>
        <item x="669"/>
        <item x="176"/>
        <item x="73"/>
        <item x="879"/>
        <item x="959"/>
        <item x="432"/>
        <item x="874"/>
        <item x="956"/>
        <item x="296"/>
        <item x="979"/>
        <item x="90"/>
        <item x="368"/>
        <item x="188"/>
        <item x="5"/>
        <item x="117"/>
        <item x="451"/>
        <item x="771"/>
        <item x="867"/>
        <item x="338"/>
        <item x="582"/>
        <item x="49"/>
        <item x="26"/>
        <item x="366"/>
        <item x="463"/>
        <item x="104"/>
        <item x="805"/>
        <item x="904"/>
        <item x="431"/>
        <item x="29"/>
        <item x="862"/>
        <item x="965"/>
        <item x="297"/>
        <item x="123"/>
        <item x="50"/>
        <item x="385"/>
        <item x="919"/>
        <item x="332"/>
        <item x="168"/>
        <item x="184"/>
        <item x="103"/>
        <item x="635"/>
        <item x="376"/>
        <item x="313"/>
        <item x="392"/>
        <item x="179"/>
        <item x="162"/>
        <item x="837"/>
        <item x="851"/>
        <item x="261"/>
        <item x="577"/>
        <item x="318"/>
        <item x="649"/>
        <item x="929"/>
        <item x="601"/>
        <item x="115"/>
        <item x="465"/>
        <item x="58"/>
        <item x="748"/>
        <item x="453"/>
        <item x="33"/>
        <item x="560"/>
        <item x="325"/>
        <item x="259"/>
        <item x="30"/>
        <item x="62"/>
        <item x="894"/>
        <item x="19"/>
        <item x="173"/>
        <item x="262"/>
        <item x="8"/>
        <item x="499"/>
        <item x="746"/>
        <item x="384"/>
        <item x="770"/>
        <item x="373"/>
        <item x="893"/>
        <item x="760"/>
        <item x="48"/>
        <item x="970"/>
        <item x="402"/>
        <item x="321"/>
        <item x="439"/>
        <item x="472"/>
        <item x="339"/>
        <item x="798"/>
        <item x="900"/>
        <item x="553"/>
        <item x="817"/>
        <item x="510"/>
        <item x="506"/>
        <item x="792"/>
        <item x="884"/>
        <item x="232"/>
        <item x="589"/>
        <item x="475"/>
        <item x="947"/>
        <item x="370"/>
        <item x="700"/>
        <item x="980"/>
        <item x="271"/>
        <item x="256"/>
        <item x="899"/>
        <item x="901"/>
        <item x="434"/>
        <item x="913"/>
        <item x="152"/>
        <item x="491"/>
        <item x="987"/>
        <item x="946"/>
        <item x="687"/>
        <item x="516"/>
        <item x="276"/>
        <item x="507"/>
        <item x="327"/>
        <item x="672"/>
        <item x="245"/>
        <item x="936"/>
        <item x="613"/>
        <item x="266"/>
        <item x="254"/>
        <item x="533"/>
        <item x="171"/>
        <item x="52"/>
        <item x="558"/>
        <item x="660"/>
        <item x="144"/>
        <item x="871"/>
        <item x="933"/>
        <item x="369"/>
        <item x="34"/>
        <item x="536"/>
        <item x="546"/>
        <item x="877"/>
        <item x="881"/>
        <item x="870"/>
        <item x="718"/>
        <item x="692"/>
        <item x="452"/>
        <item x="164"/>
        <item x="464"/>
        <item x="709"/>
        <item x="136"/>
        <item x="674"/>
        <item x="93"/>
        <item x="588"/>
        <item x="949"/>
        <item x="409"/>
        <item x="854"/>
        <item x="263"/>
        <item x="915"/>
        <item x="284"/>
        <item x="403"/>
        <item x="544"/>
        <item x="244"/>
        <item x="968"/>
        <item x="95"/>
        <item x="15"/>
        <item x="87"/>
        <item x="341"/>
        <item x="450"/>
        <item x="749"/>
        <item x="469"/>
        <item x="576"/>
        <item x="484"/>
        <item x="1"/>
        <item x="650"/>
        <item x="622"/>
        <item x="682"/>
        <item x="378"/>
        <item x="372"/>
        <item x="882"/>
        <item x="631"/>
        <item x="815"/>
        <item x="298"/>
        <item x="391"/>
        <item x="542"/>
        <item x="145"/>
        <item x="908"/>
        <item x="275"/>
        <item x="187"/>
        <item x="433"/>
        <item x="481"/>
        <item x="531"/>
        <item x="45"/>
        <item x="528"/>
        <item x="646"/>
        <item x="606"/>
        <item x="806"/>
        <item x="344"/>
        <item x="964"/>
        <item x="436"/>
        <item x="710"/>
        <item x="40"/>
        <item x="776"/>
        <item x="277"/>
        <item x="227"/>
        <item x="3"/>
        <item x="572"/>
        <item x="89"/>
        <item x="448"/>
        <item x="886"/>
        <item x="954"/>
        <item x="662"/>
        <item x="160"/>
        <item x="643"/>
        <item x="412"/>
        <item x="705"/>
        <item x="146"/>
        <item x="858"/>
        <item x="607"/>
        <item x="354"/>
        <item x="23"/>
        <item x="527"/>
        <item x="695"/>
        <item x="801"/>
        <item x="443"/>
        <item x="260"/>
        <item x="599"/>
        <item x="717"/>
        <item x="197"/>
        <item x="818"/>
        <item x="429"/>
        <item x="467"/>
        <item x="840"/>
        <item x="22"/>
        <item x="887"/>
        <item x="757"/>
        <item x="200"/>
        <item x="418"/>
        <item x="856"/>
        <item x="892"/>
        <item x="303"/>
        <item x="18"/>
        <item x="236"/>
        <item x="81"/>
        <item x="768"/>
        <item x="727"/>
        <item x="615"/>
        <item x="789"/>
        <item x="54"/>
        <item x="365"/>
        <item x="600"/>
        <item x="114"/>
        <item x="791"/>
        <item x="534"/>
        <item x="165"/>
        <item x="641"/>
        <item x="4"/>
        <item x="492"/>
        <item x="98"/>
        <item x="67"/>
        <item x="86"/>
        <item x="940"/>
        <item x="763"/>
        <item x="280"/>
        <item x="701"/>
        <item x="666"/>
        <item x="471"/>
        <item x="220"/>
        <item x="147"/>
        <item x="714"/>
        <item x="337"/>
        <item x="621"/>
        <item x="707"/>
        <item x="735"/>
        <item x="935"/>
        <item x="394"/>
        <item x="917"/>
        <item x="563"/>
        <item x="497"/>
        <item x="257"/>
        <item x="239"/>
        <item x="708"/>
        <item x="335"/>
        <item x="654"/>
        <item x="51"/>
        <item x="196"/>
        <item x="830"/>
        <item x="761"/>
        <item x="670"/>
        <item x="131"/>
        <item x="819"/>
        <item x="624"/>
        <item x="971"/>
        <item x="305"/>
        <item x="390"/>
        <item x="667"/>
        <item x="754"/>
        <item x="253"/>
        <item x="133"/>
        <item x="720"/>
        <item x="532"/>
        <item x="242"/>
        <item x="861"/>
        <item x="74"/>
        <item x="603"/>
        <item x="775"/>
        <item x="866"/>
        <item x="183"/>
        <item x="832"/>
        <item x="461"/>
        <item x="264"/>
        <item x="309"/>
        <item x="841"/>
        <item x="100"/>
        <item x="251"/>
        <item x="671"/>
        <item x="323"/>
        <item x="235"/>
        <item x="125"/>
        <item x="380"/>
        <item x="689"/>
        <item x="711"/>
        <item x="440"/>
        <item x="44"/>
        <item x="97"/>
        <item x="166"/>
        <item x="550"/>
        <item x="411"/>
        <item x="16"/>
        <item x="218"/>
        <item x="657"/>
        <item x="129"/>
        <item x="172"/>
        <item x="41"/>
        <item x="795"/>
        <item x="950"/>
        <item x="644"/>
        <item x="490"/>
        <item x="155"/>
        <item x="744"/>
        <item x="981"/>
        <item x="346"/>
        <item x="924"/>
        <item x="918"/>
        <item x="793"/>
        <item x="447"/>
        <item x="250"/>
        <item x="59"/>
        <item x="421"/>
        <item x="905"/>
        <item x="728"/>
        <item x="225"/>
        <item x="134"/>
        <item x="513"/>
        <item x="804"/>
        <item x="831"/>
        <item x="109"/>
        <item x="126"/>
        <item x="515"/>
        <item x="737"/>
        <item x="352"/>
        <item x="521"/>
        <item x="161"/>
        <item x="639"/>
        <item x="410"/>
        <item x="921"/>
        <item x="485"/>
        <item x="24"/>
        <item x="638"/>
        <item x="315"/>
        <item x="593"/>
        <item x="414"/>
        <item x="295"/>
        <item x="857"/>
        <item x="790"/>
        <item x="224"/>
        <item x="288"/>
        <item x="101"/>
        <item x="734"/>
        <item x="397"/>
        <item x="396"/>
        <item x="350"/>
        <item x="875"/>
        <item x="486"/>
        <item x="27"/>
        <item x="470"/>
        <item x="210"/>
        <item x="204"/>
        <item x="154"/>
        <item x="316"/>
        <item x="765"/>
        <item x="962"/>
        <item x="538"/>
        <item x="813"/>
        <item x="547"/>
        <item x="442"/>
        <item x="625"/>
        <item x="229"/>
        <item x="592"/>
        <item x="759"/>
        <item x="570"/>
        <item x="383"/>
        <item x="922"/>
        <item x="556"/>
        <item x="364"/>
        <item x="941"/>
        <item x="60"/>
        <item x="221"/>
        <item x="274"/>
        <item x="163"/>
        <item x="340"/>
        <item x="977"/>
        <item x="873"/>
        <item x="289"/>
        <item x="466"/>
        <item x="780"/>
        <item x="148"/>
        <item x="725"/>
        <item x="495"/>
        <item x="106"/>
        <item x="617"/>
        <item x="683"/>
        <item x="844"/>
        <item x="807"/>
        <item x="505"/>
        <item x="99"/>
        <item x="454"/>
        <item x="7"/>
        <item x="782"/>
        <item x="869"/>
        <item x="61"/>
        <item x="742"/>
        <item x="842"/>
        <item x="597"/>
        <item x="659"/>
        <item x="559"/>
        <item x="150"/>
        <item x="269"/>
        <item x="306"/>
        <item x="247"/>
        <item x="379"/>
        <item x="474"/>
        <item x="294"/>
        <item x="358"/>
        <item x="249"/>
        <item x="302"/>
        <item x="9"/>
        <item x="578"/>
        <item x="612"/>
        <item x="661"/>
        <item x="848"/>
        <item x="566"/>
        <item x="721"/>
        <item x="585"/>
        <item x="845"/>
        <item x="574"/>
        <item x="238"/>
        <item x="84"/>
        <item x="634"/>
        <item x="398"/>
        <item x="860"/>
        <item x="401"/>
        <item x="829"/>
        <item x="42"/>
        <item x="355"/>
        <item x="283"/>
        <item x="190"/>
        <item x="102"/>
        <item x="217"/>
        <item x="811"/>
        <item x="180"/>
        <item x="627"/>
        <item x="897"/>
        <item x="783"/>
        <item x="268"/>
        <item x="438"/>
        <item x="565"/>
        <item x="182"/>
        <item x="822"/>
        <item x="549"/>
        <item x="455"/>
        <item x="833"/>
        <item x="629"/>
        <item x="181"/>
        <item x="6"/>
        <item x="356"/>
        <item x="740"/>
        <item x="651"/>
        <item x="697"/>
        <item x="680"/>
        <item x="130"/>
        <item x="457"/>
        <item x="656"/>
        <item x="185"/>
        <item x="375"/>
        <item x="834"/>
        <item x="590"/>
        <item x="231"/>
        <item x="888"/>
        <item x="304"/>
        <item x="426"/>
        <item x="690"/>
        <item x="865"/>
        <item x="381"/>
        <item x="653"/>
        <item x="800"/>
        <item x="458"/>
        <item x="937"/>
        <item x="121"/>
        <item x="468"/>
        <item x="568"/>
        <item x="265"/>
        <item x="423"/>
        <item x="477"/>
        <item x="945"/>
        <item x="285"/>
        <item x="420"/>
        <item x="552"/>
        <item x="460"/>
        <item x="233"/>
        <item x="207"/>
        <item x="545"/>
        <item x="564"/>
        <item x="561"/>
        <item x="598"/>
        <item x="810"/>
        <item x="240"/>
        <item x="47"/>
        <item x="912"/>
        <item x="128"/>
        <item x="71"/>
        <item x="944"/>
        <item x="523"/>
        <item x="419"/>
        <item x="77"/>
        <item x="248"/>
        <item x="17"/>
        <item x="493"/>
        <item x="628"/>
        <item x="741"/>
        <item x="404"/>
        <item x="911"/>
        <item x="583"/>
        <item x="501"/>
        <item x="910"/>
        <item x="320"/>
        <item x="784"/>
        <item x="28"/>
        <item x="38"/>
        <item x="519"/>
        <item x="809"/>
        <item x="367"/>
        <item x="417"/>
        <item x="226"/>
        <item x="541"/>
        <item x="361"/>
        <item x="135"/>
        <item x="91"/>
        <item x="872"/>
        <item x="966"/>
        <item x="986"/>
        <item x="719"/>
        <item x="885"/>
        <item x="63"/>
        <item x="68"/>
        <item x="825"/>
        <item x="65"/>
        <item x="286"/>
        <item x="428"/>
        <item x="889"/>
        <item x="143"/>
        <item x="859"/>
        <item x="281"/>
        <item x="476"/>
        <item x="243"/>
        <item x="529"/>
        <item x="587"/>
        <item x="967"/>
        <item x="223"/>
        <item x="731"/>
        <item x="645"/>
        <item x="778"/>
        <item x="388"/>
        <item x="619"/>
        <item x="32"/>
        <item x="11"/>
        <item x="363"/>
        <item x="747"/>
        <item x="311"/>
        <item x="312"/>
        <item x="925"/>
        <item x="208"/>
        <item x="21"/>
        <item x="883"/>
        <item x="733"/>
        <item x="767"/>
        <item x="98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</pivotFields>
  <rowFields count="1">
    <field x="2"/>
  </rowFields>
  <rowItems count="2">
    <i>
      <x/>
    </i>
    <i t="grand">
      <x/>
    </i>
  </rowItems>
  <colFields count="12">
    <field x="0"/>
    <field x="9"/>
    <field x="8"/>
    <field x="7"/>
    <field x="6"/>
    <field x="19"/>
    <field x="18"/>
    <field x="17"/>
    <field x="5"/>
    <field x="4"/>
    <field x="3"/>
    <field x="1"/>
  </colFields>
  <colItems count="2029">
    <i>
      <x v="3"/>
      <x v="597"/>
      <x v="12"/>
      <x v="1"/>
      <x v="541"/>
      <x v="1"/>
      <x v="4"/>
      <x v="12"/>
      <x v="4"/>
      <x v="13"/>
      <x v="2"/>
      <x v="535"/>
    </i>
    <i t="default" r="10">
      <x v="2"/>
    </i>
    <i t="default" r="9">
      <x v="13"/>
    </i>
    <i t="default" r="8">
      <x v="4"/>
    </i>
    <i t="default" r="7">
      <x v="12"/>
    </i>
    <i t="default" r="6">
      <x v="4"/>
    </i>
    <i t="default" r="5">
      <x v="1"/>
    </i>
    <i t="default" r="4">
      <x v="541"/>
    </i>
    <i t="default" r="3">
      <x v="1"/>
    </i>
    <i t="default" r="2">
      <x v="12"/>
    </i>
    <i t="default" r="1">
      <x v="597"/>
    </i>
    <i t="default">
      <x v="3"/>
    </i>
    <i>
      <x v="8"/>
      <x v="470"/>
      <x v="19"/>
      <x v="5"/>
      <x v="278"/>
      <x v="2"/>
      <x v="1"/>
      <x v="1"/>
      <x v="4"/>
      <x v="31"/>
      <x/>
      <x v="31"/>
    </i>
    <i t="default" r="10">
      <x/>
    </i>
    <i t="default" r="9">
      <x v="31"/>
    </i>
    <i t="default" r="8">
      <x v="4"/>
    </i>
    <i t="default" r="7">
      <x v="1"/>
    </i>
    <i t="default" r="6">
      <x v="1"/>
    </i>
    <i t="default" r="5">
      <x v="2"/>
    </i>
    <i t="default" r="4">
      <x v="278"/>
    </i>
    <i t="default" r="3">
      <x v="5"/>
    </i>
    <i t="default" r="2">
      <x v="19"/>
    </i>
    <i t="default" r="1">
      <x v="470"/>
    </i>
    <i t="default">
      <x v="8"/>
    </i>
    <i>
      <x v="28"/>
      <x v="939"/>
      <x v="5"/>
      <x/>
      <x v="945"/>
      <x v="2"/>
      <x v="1"/>
      <x v="1"/>
      <x v="4"/>
      <x v="35"/>
      <x v="5"/>
      <x v="433"/>
    </i>
    <i t="default" r="10">
      <x v="5"/>
    </i>
    <i t="default" r="9">
      <x v="35"/>
    </i>
    <i t="default" r="8">
      <x v="4"/>
    </i>
    <i t="default" r="7">
      <x v="1"/>
    </i>
    <i t="default" r="6">
      <x v="1"/>
    </i>
    <i t="default" r="5">
      <x v="2"/>
    </i>
    <i t="default" r="4">
      <x v="945"/>
    </i>
    <i t="default" r="3">
      <x/>
    </i>
    <i t="default" r="2">
      <x v="5"/>
    </i>
    <i t="default" r="1">
      <x v="939"/>
    </i>
    <i t="default">
      <x v="28"/>
    </i>
    <i>
      <x v="31"/>
      <x v="162"/>
      <x v="15"/>
      <x v="12"/>
      <x v="500"/>
      <x v="2"/>
      <x v="1"/>
      <x v="1"/>
      <x v="4"/>
      <x v="36"/>
      <x/>
      <x v="995"/>
    </i>
    <i t="default" r="10">
      <x/>
    </i>
    <i t="default" r="9">
      <x v="36"/>
    </i>
    <i t="default" r="8">
      <x v="4"/>
    </i>
    <i t="default" r="7">
      <x v="1"/>
    </i>
    <i t="default" r="6">
      <x v="1"/>
    </i>
    <i t="default" r="5">
      <x v="2"/>
    </i>
    <i t="default" r="4">
      <x v="500"/>
    </i>
    <i t="default" r="3">
      <x v="12"/>
    </i>
    <i t="default" r="2">
      <x v="15"/>
    </i>
    <i t="default" r="1">
      <x v="162"/>
    </i>
    <i t="default">
      <x v="31"/>
    </i>
    <i>
      <x v="46"/>
      <x v="36"/>
      <x v="2"/>
      <x v="7"/>
      <x v="597"/>
      <x v="1"/>
      <x v="4"/>
      <x v="12"/>
      <x v="4"/>
      <x v="30"/>
      <x v="2"/>
      <x v="667"/>
    </i>
    <i t="default" r="10">
      <x v="2"/>
    </i>
    <i t="default" r="9">
      <x v="30"/>
    </i>
    <i t="default" r="8">
      <x v="4"/>
    </i>
    <i t="default" r="7">
      <x v="12"/>
    </i>
    <i t="default" r="6">
      <x v="4"/>
    </i>
    <i t="default" r="5">
      <x v="1"/>
    </i>
    <i t="default" r="4">
      <x v="597"/>
    </i>
    <i t="default" r="3">
      <x v="7"/>
    </i>
    <i t="default" r="2">
      <x v="2"/>
    </i>
    <i t="default" r="1">
      <x v="36"/>
    </i>
    <i t="default">
      <x v="46"/>
    </i>
    <i>
      <x v="50"/>
      <x v="434"/>
      <x v="7"/>
      <x v="9"/>
      <x v="370"/>
      <x v="1"/>
      <x v="4"/>
      <x v="12"/>
      <x/>
      <x v="8"/>
      <x v="3"/>
      <x v="603"/>
    </i>
    <i t="default" r="10">
      <x v="3"/>
    </i>
    <i t="default" r="9">
      <x v="8"/>
    </i>
    <i t="default" r="8">
      <x/>
    </i>
    <i t="default" r="7">
      <x v="12"/>
    </i>
    <i t="default" r="6">
      <x v="4"/>
    </i>
    <i t="default" r="5">
      <x v="1"/>
    </i>
    <i t="default" r="4">
      <x v="370"/>
    </i>
    <i t="default" r="3">
      <x v="9"/>
    </i>
    <i t="default" r="2">
      <x v="7"/>
    </i>
    <i t="default" r="1">
      <x v="434"/>
    </i>
    <i t="default">
      <x v="50"/>
    </i>
    <i>
      <x v="62"/>
      <x v="465"/>
      <x v="9"/>
      <x v="2"/>
      <x v="513"/>
      <x v="1"/>
      <x v="4"/>
      <x v="12"/>
      <x v="4"/>
      <x v="27"/>
      <x v="3"/>
      <x v="334"/>
    </i>
    <i t="default" r="10">
      <x v="3"/>
    </i>
    <i t="default" r="9">
      <x v="27"/>
    </i>
    <i t="default" r="8">
      <x v="4"/>
    </i>
    <i t="default" r="7">
      <x v="12"/>
    </i>
    <i t="default" r="6">
      <x v="4"/>
    </i>
    <i t="default" r="5">
      <x v="1"/>
    </i>
    <i t="default" r="4">
      <x v="513"/>
    </i>
    <i t="default" r="3">
      <x v="2"/>
    </i>
    <i t="default" r="2">
      <x v="9"/>
    </i>
    <i t="default" r="1">
      <x v="465"/>
    </i>
    <i t="default">
      <x v="62"/>
    </i>
    <i>
      <x v="71"/>
      <x v="922"/>
      <x v="1"/>
      <x v="1"/>
      <x v="522"/>
      <x v="2"/>
      <x v="1"/>
      <x v="1"/>
      <x v="4"/>
      <x v="36"/>
      <x v="4"/>
      <x v="571"/>
    </i>
    <i t="default" r="10">
      <x v="4"/>
    </i>
    <i t="default" r="9">
      <x v="36"/>
    </i>
    <i t="default" r="8">
      <x v="4"/>
    </i>
    <i t="default" r="7">
      <x v="1"/>
    </i>
    <i t="default" r="6">
      <x v="1"/>
    </i>
    <i t="default" r="5">
      <x v="2"/>
    </i>
    <i t="default" r="4">
      <x v="522"/>
    </i>
    <i t="default" r="3">
      <x v="1"/>
    </i>
    <i t="default" r="2">
      <x v="1"/>
    </i>
    <i t="default" r="1">
      <x v="922"/>
    </i>
    <i t="default">
      <x v="71"/>
    </i>
    <i>
      <x v="72"/>
      <x v="327"/>
      <x v="17"/>
      <x v="6"/>
      <x v="17"/>
      <x v="2"/>
      <x v="1"/>
      <x v="1"/>
      <x v="4"/>
      <x v="45"/>
      <x v="3"/>
      <x v="514"/>
    </i>
    <i t="default" r="10">
      <x v="3"/>
    </i>
    <i t="default" r="9">
      <x v="45"/>
    </i>
    <i t="default" r="8">
      <x v="4"/>
    </i>
    <i t="default" r="7">
      <x v="1"/>
    </i>
    <i t="default" r="6">
      <x v="1"/>
    </i>
    <i t="default" r="5">
      <x v="2"/>
    </i>
    <i t="default" r="4">
      <x v="17"/>
    </i>
    <i t="default" r="3">
      <x v="6"/>
    </i>
    <i t="default" r="2">
      <x v="17"/>
    </i>
    <i t="default" r="1">
      <x v="327"/>
    </i>
    <i t="default">
      <x v="72"/>
    </i>
    <i>
      <x v="81"/>
      <x v="635"/>
      <x v="6"/>
      <x v="9"/>
      <x v="560"/>
      <x v="1"/>
      <x v="4"/>
      <x v="12"/>
      <x v="4"/>
      <x v="24"/>
      <x v="1"/>
      <x v="971"/>
    </i>
    <i t="default" r="10">
      <x v="1"/>
    </i>
    <i t="default" r="9">
      <x v="24"/>
    </i>
    <i t="default" r="8">
      <x v="4"/>
    </i>
    <i t="default" r="7">
      <x v="12"/>
    </i>
    <i t="default" r="6">
      <x v="4"/>
    </i>
    <i t="default" r="5">
      <x v="1"/>
    </i>
    <i t="default" r="4">
      <x v="560"/>
    </i>
    <i t="default" r="3">
      <x v="9"/>
    </i>
    <i t="default" r="2">
      <x v="6"/>
    </i>
    <i t="default" r="1">
      <x v="635"/>
    </i>
    <i t="default">
      <x v="81"/>
    </i>
    <i>
      <x v="94"/>
      <x v="249"/>
      <x v="1"/>
      <x v="6"/>
      <x v="840"/>
      <x v="2"/>
      <x v="1"/>
      <x v="1"/>
      <x v="4"/>
      <x v="43"/>
      <x v="4"/>
      <x v="706"/>
    </i>
    <i t="default" r="10">
      <x v="4"/>
    </i>
    <i t="default" r="9">
      <x v="43"/>
    </i>
    <i t="default" r="8">
      <x v="4"/>
    </i>
    <i t="default" r="7">
      <x v="1"/>
    </i>
    <i t="default" r="6">
      <x v="1"/>
    </i>
    <i t="default" r="5">
      <x v="2"/>
    </i>
    <i t="default" r="4">
      <x v="840"/>
    </i>
    <i t="default" r="3">
      <x v="6"/>
    </i>
    <i t="default" r="2">
      <x v="1"/>
    </i>
    <i t="default" r="1">
      <x v="249"/>
    </i>
    <i t="default">
      <x v="94"/>
    </i>
    <i>
      <x v="99"/>
      <x v="817"/>
      <x v="6"/>
      <x v="10"/>
      <x v="983"/>
      <x v="1"/>
      <x v="4"/>
      <x v="12"/>
      <x v="4"/>
      <x v="4"/>
      <x/>
      <x v="406"/>
    </i>
    <i t="default" r="10">
      <x/>
    </i>
    <i t="default" r="9">
      <x v="4"/>
    </i>
    <i t="default" r="8">
      <x v="4"/>
    </i>
    <i t="default" r="7">
      <x v="12"/>
    </i>
    <i t="default" r="6">
      <x v="4"/>
    </i>
    <i t="default" r="5">
      <x v="1"/>
    </i>
    <i t="default" r="4">
      <x v="983"/>
    </i>
    <i t="default" r="3">
      <x v="10"/>
    </i>
    <i t="default" r="2">
      <x v="6"/>
    </i>
    <i t="default" r="1">
      <x v="817"/>
    </i>
    <i t="default">
      <x v="99"/>
    </i>
    <i>
      <x v="106"/>
      <x v="811"/>
      <x v="5"/>
      <x v="13"/>
      <x v="862"/>
      <x v="1"/>
      <x v="4"/>
      <x v="12"/>
      <x v="4"/>
      <x v="29"/>
      <x v="5"/>
      <x v="539"/>
    </i>
    <i t="default" r="10">
      <x v="5"/>
    </i>
    <i t="default" r="9">
      <x v="29"/>
    </i>
    <i t="default" r="8">
      <x v="4"/>
    </i>
    <i t="default" r="7">
      <x v="12"/>
    </i>
    <i t="default" r="6">
      <x v="4"/>
    </i>
    <i t="default" r="5">
      <x v="1"/>
    </i>
    <i t="default" r="4">
      <x v="862"/>
    </i>
    <i t="default" r="3">
      <x v="13"/>
    </i>
    <i t="default" r="2">
      <x v="5"/>
    </i>
    <i t="default" r="1">
      <x v="811"/>
    </i>
    <i t="default">
      <x v="106"/>
    </i>
    <i>
      <x v="108"/>
      <x v="45"/>
      <x v="19"/>
      <x v="2"/>
      <x v="473"/>
      <x v="1"/>
      <x v="4"/>
      <x v="12"/>
      <x/>
      <x v="17"/>
      <x v="2"/>
      <x v="90"/>
    </i>
    <i t="default" r="10">
      <x v="2"/>
    </i>
    <i t="default" r="9">
      <x v="17"/>
    </i>
    <i t="default" r="8">
      <x/>
    </i>
    <i t="default" r="7">
      <x v="12"/>
    </i>
    <i t="default" r="6">
      <x v="4"/>
    </i>
    <i t="default" r="5">
      <x v="1"/>
    </i>
    <i t="default" r="4">
      <x v="473"/>
    </i>
    <i t="default" r="3">
      <x v="2"/>
    </i>
    <i t="default" r="2">
      <x v="19"/>
    </i>
    <i t="default" r="1">
      <x v="45"/>
    </i>
    <i t="default">
      <x v="108"/>
    </i>
    <i>
      <x v="110"/>
      <x v="98"/>
      <x v="6"/>
      <x v="12"/>
      <x v="288"/>
      <x v="1"/>
      <x v="4"/>
      <x v="12"/>
      <x v="4"/>
      <x v="25"/>
      <x v="2"/>
      <x v="805"/>
    </i>
    <i t="default" r="10">
      <x v="2"/>
    </i>
    <i t="default" r="9">
      <x v="25"/>
    </i>
    <i t="default" r="8">
      <x v="4"/>
    </i>
    <i t="default" r="7">
      <x v="12"/>
    </i>
    <i t="default" r="6">
      <x v="4"/>
    </i>
    <i t="default" r="5">
      <x v="1"/>
    </i>
    <i t="default" r="4">
      <x v="288"/>
    </i>
    <i t="default" r="3">
      <x v="12"/>
    </i>
    <i t="default" r="2">
      <x v="6"/>
    </i>
    <i t="default" r="1">
      <x v="98"/>
    </i>
    <i t="default">
      <x v="110"/>
    </i>
    <i>
      <x v="111"/>
      <x v="13"/>
      <x v="11"/>
      <x v="10"/>
      <x v="190"/>
      <x v="1"/>
      <x v="4"/>
      <x v="12"/>
      <x v="4"/>
      <x v="30"/>
      <x v="3"/>
      <x v="280"/>
    </i>
    <i t="default" r="10">
      <x v="3"/>
    </i>
    <i t="default" r="9">
      <x v="30"/>
    </i>
    <i t="default" r="8">
      <x v="4"/>
    </i>
    <i t="default" r="7">
      <x v="12"/>
    </i>
    <i t="default" r="6">
      <x v="4"/>
    </i>
    <i t="default" r="5">
      <x v="1"/>
    </i>
    <i t="default" r="4">
      <x v="190"/>
    </i>
    <i t="default" r="3">
      <x v="10"/>
    </i>
    <i t="default" r="2">
      <x v="11"/>
    </i>
    <i t="default" r="1">
      <x v="13"/>
    </i>
    <i t="default">
      <x v="111"/>
    </i>
    <i>
      <x v="112"/>
      <x v="307"/>
      <x v="20"/>
      <x v="9"/>
      <x v="639"/>
      <x v="2"/>
      <x v="1"/>
      <x v="1"/>
      <x/>
      <x v="49"/>
      <x v="5"/>
      <x v="462"/>
    </i>
    <i t="default" r="10">
      <x v="5"/>
    </i>
    <i t="default" r="9">
      <x v="49"/>
    </i>
    <i t="default" r="8">
      <x/>
    </i>
    <i t="default" r="7">
      <x v="1"/>
    </i>
    <i t="default" r="6">
      <x v="1"/>
    </i>
    <i t="default" r="5">
      <x v="2"/>
    </i>
    <i t="default" r="4">
      <x v="639"/>
    </i>
    <i t="default" r="3">
      <x v="9"/>
    </i>
    <i t="default" r="2">
      <x v="20"/>
    </i>
    <i t="default" r="1">
      <x v="307"/>
    </i>
    <i t="default">
      <x v="112"/>
    </i>
    <i>
      <x v="116"/>
      <x v="262"/>
      <x v="4"/>
      <x v="8"/>
      <x v="63"/>
      <x v="2"/>
      <x v="1"/>
      <x v="1"/>
      <x v="4"/>
      <x v="37"/>
      <x v="1"/>
      <x v="119"/>
    </i>
    <i t="default" r="10">
      <x v="1"/>
    </i>
    <i t="default" r="9">
      <x v="37"/>
    </i>
    <i t="default" r="8">
      <x v="4"/>
    </i>
    <i t="default" r="7">
      <x v="1"/>
    </i>
    <i t="default" r="6">
      <x v="1"/>
    </i>
    <i t="default" r="5">
      <x v="2"/>
    </i>
    <i t="default" r="4">
      <x v="63"/>
    </i>
    <i t="default" r="3">
      <x v="8"/>
    </i>
    <i t="default" r="2">
      <x v="4"/>
    </i>
    <i t="default" r="1">
      <x v="262"/>
    </i>
    <i t="default">
      <x v="116"/>
    </i>
    <i>
      <x v="119"/>
      <x v="326"/>
      <x v="5"/>
      <x v="11"/>
      <x v="754"/>
      <x v="2"/>
      <x v="1"/>
      <x v="1"/>
      <x/>
      <x v="36"/>
      <x v="1"/>
      <x v="73"/>
    </i>
    <i t="default" r="10">
      <x v="1"/>
    </i>
    <i t="default" r="9">
      <x v="36"/>
    </i>
    <i t="default" r="8">
      <x/>
    </i>
    <i t="default" r="7">
      <x v="1"/>
    </i>
    <i t="default" r="6">
      <x v="1"/>
    </i>
    <i t="default" r="5">
      <x v="2"/>
    </i>
    <i t="default" r="4">
      <x v="754"/>
    </i>
    <i t="default" r="3">
      <x v="11"/>
    </i>
    <i t="default" r="2">
      <x v="5"/>
    </i>
    <i t="default" r="1">
      <x v="326"/>
    </i>
    <i t="default">
      <x v="119"/>
    </i>
    <i>
      <x v="131"/>
      <x v="681"/>
      <x v="14"/>
      <x v="14"/>
      <x v="448"/>
      <x v="2"/>
      <x v="1"/>
      <x v="1"/>
      <x v="4"/>
      <x v="34"/>
      <x v="3"/>
      <x v="967"/>
    </i>
    <i t="default" r="10">
      <x v="3"/>
    </i>
    <i t="default" r="9">
      <x v="34"/>
    </i>
    <i t="default" r="8">
      <x v="4"/>
    </i>
    <i t="default" r="7">
      <x v="1"/>
    </i>
    <i t="default" r="6">
      <x v="1"/>
    </i>
    <i t="default" r="5">
      <x v="2"/>
    </i>
    <i t="default" r="4">
      <x v="448"/>
    </i>
    <i t="default" r="3">
      <x v="14"/>
    </i>
    <i t="default" r="2">
      <x v="14"/>
    </i>
    <i t="default" r="1">
      <x v="681"/>
    </i>
    <i t="default">
      <x v="131"/>
    </i>
    <i>
      <x v="135"/>
      <x v="948"/>
      <x v="3"/>
      <x v="11"/>
      <x v="248"/>
      <x v="1"/>
      <x v="4"/>
      <x v="12"/>
      <x v="4"/>
      <x v="13"/>
      <x v="4"/>
      <x v="992"/>
    </i>
    <i t="default" r="10">
      <x v="4"/>
    </i>
    <i t="default" r="9">
      <x v="13"/>
    </i>
    <i t="default" r="8">
      <x v="4"/>
    </i>
    <i t="default" r="7">
      <x v="12"/>
    </i>
    <i t="default" r="6">
      <x v="4"/>
    </i>
    <i t="default" r="5">
      <x v="1"/>
    </i>
    <i t="default" r="4">
      <x v="248"/>
    </i>
    <i t="default" r="3">
      <x v="11"/>
    </i>
    <i t="default" r="2">
      <x v="3"/>
    </i>
    <i t="default" r="1">
      <x v="948"/>
    </i>
    <i t="default">
      <x v="135"/>
    </i>
    <i>
      <x v="141"/>
      <x v="306"/>
      <x v="5"/>
      <x v="6"/>
      <x v="623"/>
      <x v="2"/>
      <x v="1"/>
      <x v="1"/>
      <x v="4"/>
      <x v="42"/>
      <x v="4"/>
      <x v="589"/>
    </i>
    <i t="default" r="10">
      <x v="4"/>
    </i>
    <i t="default" r="9">
      <x v="42"/>
    </i>
    <i t="default" r="8">
      <x v="4"/>
    </i>
    <i t="default" r="7">
      <x v="1"/>
    </i>
    <i t="default" r="6">
      <x v="1"/>
    </i>
    <i t="default" r="5">
      <x v="2"/>
    </i>
    <i t="default" r="4">
      <x v="623"/>
    </i>
    <i t="default" r="3">
      <x v="6"/>
    </i>
    <i t="default" r="2">
      <x v="5"/>
    </i>
    <i t="default" r="1">
      <x v="306"/>
    </i>
    <i t="default">
      <x v="141"/>
    </i>
    <i>
      <x v="151"/>
      <x v="310"/>
      <x v="2"/>
      <x v="1"/>
      <x v="939"/>
      <x v="1"/>
      <x v="4"/>
      <x v="12"/>
      <x v="4"/>
      <x v="30"/>
      <x v="5"/>
      <x v="215"/>
    </i>
    <i t="default" r="10">
      <x v="5"/>
    </i>
    <i t="default" r="9">
      <x v="30"/>
    </i>
    <i t="default" r="8">
      <x v="4"/>
    </i>
    <i t="default" r="7">
      <x v="12"/>
    </i>
    <i t="default" r="6">
      <x v="4"/>
    </i>
    <i t="default" r="5">
      <x v="1"/>
    </i>
    <i t="default" r="4">
      <x v="939"/>
    </i>
    <i t="default" r="3">
      <x v="1"/>
    </i>
    <i t="default" r="2">
      <x v="2"/>
    </i>
    <i t="default" r="1">
      <x v="310"/>
    </i>
    <i t="default">
      <x v="151"/>
    </i>
    <i>
      <x v="152"/>
      <x v="506"/>
      <x v="20"/>
      <x v="6"/>
      <x v="561"/>
      <x v="2"/>
      <x v="1"/>
      <x v="1"/>
      <x v="4"/>
      <x v="45"/>
      <x v="2"/>
      <x v="574"/>
    </i>
    <i t="default" r="10">
      <x v="2"/>
    </i>
    <i t="default" r="9">
      <x v="45"/>
    </i>
    <i t="default" r="8">
      <x v="4"/>
    </i>
    <i t="default" r="7">
      <x v="1"/>
    </i>
    <i t="default" r="6">
      <x v="1"/>
    </i>
    <i t="default" r="5">
      <x v="2"/>
    </i>
    <i t="default" r="4">
      <x v="561"/>
    </i>
    <i t="default" r="3">
      <x v="6"/>
    </i>
    <i t="default" r="2">
      <x v="20"/>
    </i>
    <i t="default" r="1">
      <x v="506"/>
    </i>
    <i t="default">
      <x v="152"/>
    </i>
    <i>
      <x v="165"/>
      <x v="646"/>
      <x v="20"/>
      <x v="6"/>
      <x v="377"/>
      <x v="1"/>
      <x v="4"/>
      <x v="12"/>
      <x v="4"/>
      <x v="21"/>
      <x/>
      <x v="735"/>
    </i>
    <i t="default" r="10">
      <x/>
    </i>
    <i t="default" r="9">
      <x v="21"/>
    </i>
    <i t="default" r="8">
      <x v="4"/>
    </i>
    <i t="default" r="7">
      <x v="12"/>
    </i>
    <i t="default" r="6">
      <x v="4"/>
    </i>
    <i t="default" r="5">
      <x v="1"/>
    </i>
    <i t="default" r="4">
      <x v="377"/>
    </i>
    <i t="default" r="3">
      <x v="6"/>
    </i>
    <i t="default" r="2">
      <x v="20"/>
    </i>
    <i t="default" r="1">
      <x v="646"/>
    </i>
    <i t="default">
      <x v="165"/>
    </i>
    <i>
      <x v="166"/>
      <x v="717"/>
      <x v="16"/>
      <x v="12"/>
      <x v="563"/>
      <x v="2"/>
      <x v="1"/>
      <x v="1"/>
      <x v="4"/>
      <x v="39"/>
      <x v="4"/>
      <x v="613"/>
    </i>
    <i t="default" r="10">
      <x v="4"/>
    </i>
    <i t="default" r="9">
      <x v="39"/>
    </i>
    <i t="default" r="8">
      <x v="4"/>
    </i>
    <i t="default" r="7">
      <x v="1"/>
    </i>
    <i t="default" r="6">
      <x v="1"/>
    </i>
    <i t="default" r="5">
      <x v="2"/>
    </i>
    <i t="default" r="4">
      <x v="563"/>
    </i>
    <i t="default" r="3">
      <x v="12"/>
    </i>
    <i t="default" r="2">
      <x v="16"/>
    </i>
    <i t="default" r="1">
      <x v="717"/>
    </i>
    <i t="default">
      <x v="166"/>
    </i>
    <i>
      <x v="177"/>
      <x v="30"/>
      <x v="2"/>
      <x v="3"/>
      <x v="150"/>
      <x v="1"/>
      <x v="4"/>
      <x v="12"/>
      <x v="4"/>
      <x v="2"/>
      <x v="2"/>
      <x v="899"/>
    </i>
    <i t="default" r="10">
      <x v="2"/>
    </i>
    <i t="default" r="9">
      <x v="2"/>
    </i>
    <i t="default" r="8">
      <x v="4"/>
    </i>
    <i t="default" r="7">
      <x v="12"/>
    </i>
    <i t="default" r="6">
      <x v="4"/>
    </i>
    <i t="default" r="5">
      <x v="1"/>
    </i>
    <i t="default" r="4">
      <x v="150"/>
    </i>
    <i t="default" r="3">
      <x v="3"/>
    </i>
    <i t="default" r="2">
      <x v="2"/>
    </i>
    <i t="default" r="1">
      <x v="30"/>
    </i>
    <i t="default">
      <x v="177"/>
    </i>
    <i>
      <x v="184"/>
      <x v="439"/>
      <x/>
      <x v="5"/>
      <x v="162"/>
      <x v="1"/>
      <x v="4"/>
      <x v="12"/>
      <x/>
      <x v="28"/>
      <x/>
      <x v="339"/>
    </i>
    <i t="default" r="10">
      <x/>
    </i>
    <i t="default" r="9">
      <x v="28"/>
    </i>
    <i t="default" r="8">
      <x/>
    </i>
    <i t="default" r="7">
      <x v="12"/>
    </i>
    <i t="default" r="6">
      <x v="4"/>
    </i>
    <i t="default" r="5">
      <x v="1"/>
    </i>
    <i t="default" r="4">
      <x v="162"/>
    </i>
    <i t="default" r="3">
      <x v="5"/>
    </i>
    <i t="default" r="2">
      <x/>
    </i>
    <i t="default" r="1">
      <x v="439"/>
    </i>
    <i t="default">
      <x v="184"/>
    </i>
    <i>
      <x v="185"/>
      <x v="885"/>
      <x v="15"/>
      <x v="4"/>
      <x v="206"/>
      <x v="1"/>
      <x v="4"/>
      <x v="12"/>
      <x v="1"/>
      <x v="19"/>
      <x v="4"/>
      <x v="226"/>
    </i>
    <i t="default" r="10">
      <x v="4"/>
    </i>
    <i t="default" r="9">
      <x v="19"/>
    </i>
    <i t="default" r="8">
      <x v="1"/>
    </i>
    <i t="default" r="7">
      <x v="12"/>
    </i>
    <i t="default" r="6">
      <x v="4"/>
    </i>
    <i t="default" r="5">
      <x v="1"/>
    </i>
    <i t="default" r="4">
      <x v="206"/>
    </i>
    <i t="default" r="3">
      <x v="4"/>
    </i>
    <i t="default" r="2">
      <x v="15"/>
    </i>
    <i t="default" r="1">
      <x v="885"/>
    </i>
    <i t="default">
      <x v="185"/>
    </i>
    <i>
      <x v="192"/>
      <x v="79"/>
      <x v="17"/>
      <x v="11"/>
      <x v="593"/>
      <x v="2"/>
      <x v="1"/>
      <x v="1"/>
      <x v="4"/>
      <x v="33"/>
      <x v="2"/>
      <x v="426"/>
    </i>
    <i t="default" r="10">
      <x v="2"/>
    </i>
    <i t="default" r="9">
      <x v="33"/>
    </i>
    <i t="default" r="8">
      <x v="4"/>
    </i>
    <i t="default" r="7">
      <x v="1"/>
    </i>
    <i t="default" r="6">
      <x v="1"/>
    </i>
    <i t="default" r="5">
      <x v="2"/>
    </i>
    <i t="default" r="4">
      <x v="593"/>
    </i>
    <i t="default" r="3">
      <x v="11"/>
    </i>
    <i t="default" r="2">
      <x v="17"/>
    </i>
    <i t="default" r="1">
      <x v="79"/>
    </i>
    <i t="default">
      <x v="192"/>
    </i>
    <i>
      <x v="198"/>
      <x v="205"/>
      <x v="20"/>
      <x/>
      <x v="578"/>
      <x v="1"/>
      <x v="4"/>
      <x v="12"/>
      <x v="3"/>
      <x v="7"/>
      <x v="1"/>
      <x v="324"/>
    </i>
    <i t="default" r="10">
      <x v="1"/>
    </i>
    <i t="default" r="9">
      <x v="7"/>
    </i>
    <i t="default" r="8">
      <x v="3"/>
    </i>
    <i t="default" r="7">
      <x v="12"/>
    </i>
    <i t="default" r="6">
      <x v="4"/>
    </i>
    <i t="default" r="5">
      <x v="1"/>
    </i>
    <i t="default" r="4">
      <x v="578"/>
    </i>
    <i t="default" r="3">
      <x/>
    </i>
    <i t="default" r="2">
      <x v="20"/>
    </i>
    <i t="default" r="1">
      <x v="205"/>
    </i>
    <i t="default">
      <x v="198"/>
    </i>
    <i>
      <x v="201"/>
      <x v="313"/>
      <x v="6"/>
      <x v="7"/>
      <x v="624"/>
      <x v="2"/>
      <x v="1"/>
      <x v="1"/>
      <x v="4"/>
      <x v="41"/>
      <x v="3"/>
      <x v="842"/>
    </i>
    <i t="default" r="10">
      <x v="3"/>
    </i>
    <i t="default" r="9">
      <x v="41"/>
    </i>
    <i t="default" r="8">
      <x v="4"/>
    </i>
    <i t="default" r="7">
      <x v="1"/>
    </i>
    <i t="default" r="6">
      <x v="1"/>
    </i>
    <i t="default" r="5">
      <x v="2"/>
    </i>
    <i t="default" r="4">
      <x v="624"/>
    </i>
    <i t="default" r="3">
      <x v="7"/>
    </i>
    <i t="default" r="2">
      <x v="6"/>
    </i>
    <i t="default" r="1">
      <x v="313"/>
    </i>
    <i t="default">
      <x v="201"/>
    </i>
    <i>
      <x v="202"/>
      <x v="105"/>
      <x v="15"/>
      <x v="12"/>
      <x v="209"/>
      <x v="2"/>
      <x v="1"/>
      <x v="1"/>
      <x v="4"/>
      <x v="37"/>
      <x v="4"/>
      <x v="213"/>
    </i>
    <i t="default" r="10">
      <x v="4"/>
    </i>
    <i t="default" r="9">
      <x v="37"/>
    </i>
    <i t="default" r="8">
      <x v="4"/>
    </i>
    <i t="default" r="7">
      <x v="1"/>
    </i>
    <i t="default" r="6">
      <x v="1"/>
    </i>
    <i t="default" r="5">
      <x v="2"/>
    </i>
    <i t="default" r="4">
      <x v="209"/>
    </i>
    <i t="default" r="3">
      <x v="12"/>
    </i>
    <i t="default" r="2">
      <x v="15"/>
    </i>
    <i t="default" r="1">
      <x v="105"/>
    </i>
    <i t="default">
      <x v="202"/>
    </i>
    <i>
      <x v="220"/>
      <x v="108"/>
      <x v="13"/>
      <x v="3"/>
      <x v="285"/>
      <x v="2"/>
      <x v="1"/>
      <x v="1"/>
      <x v="4"/>
      <x v="42"/>
      <x v="2"/>
      <x v="553"/>
    </i>
    <i t="default" r="10">
      <x v="2"/>
    </i>
    <i t="default" r="9">
      <x v="42"/>
    </i>
    <i t="default" r="8">
      <x v="4"/>
    </i>
    <i t="default" r="7">
      <x v="1"/>
    </i>
    <i t="default" r="6">
      <x v="1"/>
    </i>
    <i t="default" r="5">
      <x v="2"/>
    </i>
    <i t="default" r="4">
      <x v="285"/>
    </i>
    <i t="default" r="3">
      <x v="3"/>
    </i>
    <i t="default" r="2">
      <x v="13"/>
    </i>
    <i t="default" r="1">
      <x v="108"/>
    </i>
    <i t="default">
      <x v="220"/>
    </i>
    <i>
      <x v="223"/>
      <x v="187"/>
      <x v="17"/>
      <x v="2"/>
      <x v="124"/>
      <x v="1"/>
      <x v="4"/>
      <x v="12"/>
      <x v="4"/>
      <x v="30"/>
      <x v="4"/>
      <x v="106"/>
    </i>
    <i t="default" r="10">
      <x v="4"/>
    </i>
    <i t="default" r="9">
      <x v="30"/>
    </i>
    <i t="default" r="8">
      <x v="4"/>
    </i>
    <i t="default" r="7">
      <x v="12"/>
    </i>
    <i t="default" r="6">
      <x v="4"/>
    </i>
    <i t="default" r="5">
      <x v="1"/>
    </i>
    <i t="default" r="4">
      <x v="124"/>
    </i>
    <i t="default" r="3">
      <x v="2"/>
    </i>
    <i t="default" r="2">
      <x v="17"/>
    </i>
    <i t="default" r="1">
      <x v="187"/>
    </i>
    <i t="default">
      <x v="223"/>
    </i>
    <i>
      <x v="224"/>
      <x v="970"/>
      <x v="16"/>
      <x v="13"/>
      <x v="669"/>
      <x v="1"/>
      <x v="4"/>
      <x v="12"/>
      <x v="4"/>
      <x v="14"/>
      <x v="4"/>
      <x v="894"/>
    </i>
    <i t="default" r="10">
      <x v="4"/>
    </i>
    <i t="default" r="9">
      <x v="14"/>
    </i>
    <i t="default" r="8">
      <x v="4"/>
    </i>
    <i t="default" r="7">
      <x v="12"/>
    </i>
    <i t="default" r="6">
      <x v="4"/>
    </i>
    <i t="default" r="5">
      <x v="1"/>
    </i>
    <i t="default" r="4">
      <x v="669"/>
    </i>
    <i t="default" r="3">
      <x v="13"/>
    </i>
    <i t="default" r="2">
      <x v="16"/>
    </i>
    <i t="default" r="1">
      <x v="970"/>
    </i>
    <i t="default">
      <x v="224"/>
    </i>
    <i>
      <x v="225"/>
      <x v="767"/>
      <x v="11"/>
      <x v="2"/>
      <x v="194"/>
      <x v="2"/>
      <x v="1"/>
      <x v="1"/>
      <x v="3"/>
      <x v="34"/>
      <x v="2"/>
      <x v="681"/>
    </i>
    <i t="default" r="10">
      <x v="2"/>
    </i>
    <i t="default" r="9">
      <x v="34"/>
    </i>
    <i t="default" r="8">
      <x v="3"/>
    </i>
    <i t="default" r="7">
      <x v="1"/>
    </i>
    <i t="default" r="6">
      <x v="1"/>
    </i>
    <i t="default" r="5">
      <x v="2"/>
    </i>
    <i t="default" r="4">
      <x v="194"/>
    </i>
    <i t="default" r="3">
      <x v="2"/>
    </i>
    <i t="default" r="2">
      <x v="11"/>
    </i>
    <i t="default" r="1">
      <x v="767"/>
    </i>
    <i t="default">
      <x v="225"/>
    </i>
    <i>
      <x v="227"/>
      <x v="945"/>
      <x v="11"/>
      <x v="14"/>
      <x v="558"/>
      <x v="1"/>
      <x v="4"/>
      <x v="12"/>
      <x v="4"/>
      <x v="26"/>
      <x v="1"/>
      <x v="576"/>
    </i>
    <i t="default" r="10">
      <x v="1"/>
    </i>
    <i t="default" r="9">
      <x v="26"/>
    </i>
    <i t="default" r="8">
      <x v="4"/>
    </i>
    <i t="default" r="7">
      <x v="12"/>
    </i>
    <i t="default" r="6">
      <x v="4"/>
    </i>
    <i t="default" r="5">
      <x v="1"/>
    </i>
    <i t="default" r="4">
      <x v="558"/>
    </i>
    <i t="default" r="3">
      <x v="14"/>
    </i>
    <i t="default" r="2">
      <x v="11"/>
    </i>
    <i t="default" r="1">
      <x v="945"/>
    </i>
    <i t="default">
      <x v="227"/>
    </i>
    <i>
      <x v="238"/>
      <x v="393"/>
      <x v="7"/>
      <x v="8"/>
      <x v="421"/>
      <x v="1"/>
      <x v="4"/>
      <x v="12"/>
      <x v="4"/>
      <x v="14"/>
      <x v="3"/>
      <x v="367"/>
    </i>
    <i t="default" r="10">
      <x v="3"/>
    </i>
    <i t="default" r="9">
      <x v="14"/>
    </i>
    <i t="default" r="8">
      <x v="4"/>
    </i>
    <i t="default" r="7">
      <x v="12"/>
    </i>
    <i t="default" r="6">
      <x v="4"/>
    </i>
    <i t="default" r="5">
      <x v="1"/>
    </i>
    <i t="default" r="4">
      <x v="421"/>
    </i>
    <i t="default" r="3">
      <x v="8"/>
    </i>
    <i t="default" r="2">
      <x v="7"/>
    </i>
    <i t="default" r="1">
      <x v="393"/>
    </i>
    <i t="default">
      <x v="238"/>
    </i>
    <i>
      <x v="246"/>
      <x v="554"/>
      <x v="19"/>
      <x v="5"/>
      <x v="34"/>
      <x v="2"/>
      <x v="1"/>
      <x v="1"/>
      <x v="4"/>
      <x v="32"/>
      <x v="3"/>
      <x v="743"/>
    </i>
    <i t="default" r="10">
      <x v="3"/>
    </i>
    <i t="default" r="9">
      <x v="32"/>
    </i>
    <i t="default" r="8">
      <x v="4"/>
    </i>
    <i t="default" r="7">
      <x v="1"/>
    </i>
    <i t="default" r="6">
      <x v="1"/>
    </i>
    <i t="default" r="5">
      <x v="2"/>
    </i>
    <i t="default" r="4">
      <x v="34"/>
    </i>
    <i t="default" r="3">
      <x v="5"/>
    </i>
    <i t="default" r="2">
      <x v="19"/>
    </i>
    <i t="default" r="1">
      <x v="554"/>
    </i>
    <i t="default">
      <x v="246"/>
    </i>
    <i>
      <x v="248"/>
      <x v="24"/>
      <x v="16"/>
      <x v="8"/>
      <x v="674"/>
      <x v="1"/>
      <x v="4"/>
      <x v="12"/>
      <x/>
      <x/>
      <x v="1"/>
      <x v="458"/>
    </i>
    <i t="default" r="10">
      <x v="1"/>
    </i>
    <i t="default" r="9">
      <x/>
    </i>
    <i t="default" r="8">
      <x/>
    </i>
    <i t="default" r="7">
      <x v="12"/>
    </i>
    <i t="default" r="6">
      <x v="4"/>
    </i>
    <i t="default" r="5">
      <x v="1"/>
    </i>
    <i t="default" r="4">
      <x v="674"/>
    </i>
    <i t="default" r="3">
      <x v="8"/>
    </i>
    <i t="default" r="2">
      <x v="16"/>
    </i>
    <i t="default" r="1">
      <x v="24"/>
    </i>
    <i t="default">
      <x v="248"/>
    </i>
    <i>
      <x v="253"/>
      <x v="706"/>
      <x v="3"/>
      <x v="10"/>
      <x v="152"/>
      <x v="1"/>
      <x v="4"/>
      <x v="12"/>
      <x v="3"/>
      <x v="8"/>
      <x v="2"/>
      <x v="326"/>
    </i>
    <i t="default" r="10">
      <x v="2"/>
    </i>
    <i t="default" r="9">
      <x v="8"/>
    </i>
    <i t="default" r="8">
      <x v="3"/>
    </i>
    <i t="default" r="7">
      <x v="12"/>
    </i>
    <i t="default" r="6">
      <x v="4"/>
    </i>
    <i t="default" r="5">
      <x v="1"/>
    </i>
    <i t="default" r="4">
      <x v="152"/>
    </i>
    <i t="default" r="3">
      <x v="10"/>
    </i>
    <i t="default" r="2">
      <x v="3"/>
    </i>
    <i t="default" r="1">
      <x v="706"/>
    </i>
    <i t="default">
      <x v="253"/>
    </i>
    <i>
      <x v="265"/>
      <x v="549"/>
      <x v="20"/>
      <x v="6"/>
      <x v="881"/>
      <x v="2"/>
      <x v="1"/>
      <x v="1"/>
      <x v="4"/>
      <x v="37"/>
      <x v="1"/>
      <x v="440"/>
    </i>
    <i t="default" r="10">
      <x v="1"/>
    </i>
    <i t="default" r="9">
      <x v="37"/>
    </i>
    <i t="default" r="8">
      <x v="4"/>
    </i>
    <i t="default" r="7">
      <x v="1"/>
    </i>
    <i t="default" r="6">
      <x v="1"/>
    </i>
    <i t="default" r="5">
      <x v="2"/>
    </i>
    <i t="default" r="4">
      <x v="881"/>
    </i>
    <i t="default" r="3">
      <x v="6"/>
    </i>
    <i t="default" r="2">
      <x v="20"/>
    </i>
    <i t="default" r="1">
      <x v="549"/>
    </i>
    <i t="default">
      <x v="265"/>
    </i>
    <i>
      <x v="270"/>
      <x v="866"/>
      <x v="17"/>
      <x v="6"/>
      <x v="329"/>
      <x v="1"/>
      <x v="4"/>
      <x v="12"/>
      <x v="4"/>
      <x v="3"/>
      <x v="2"/>
      <x v="776"/>
    </i>
    <i t="default" r="10">
      <x v="2"/>
    </i>
    <i t="default" r="9">
      <x v="3"/>
    </i>
    <i t="default" r="8">
      <x v="4"/>
    </i>
    <i t="default" r="7">
      <x v="12"/>
    </i>
    <i t="default" r="6">
      <x v="4"/>
    </i>
    <i t="default" r="5">
      <x v="1"/>
    </i>
    <i t="default" r="4">
      <x v="329"/>
    </i>
    <i t="default" r="3">
      <x v="6"/>
    </i>
    <i t="default" r="2">
      <x v="17"/>
    </i>
    <i t="default" r="1">
      <x v="866"/>
    </i>
    <i t="default">
      <x v="270"/>
    </i>
    <i>
      <x v="277"/>
      <x v="579"/>
      <x v="12"/>
      <x v="5"/>
      <x v="617"/>
      <x v="1"/>
      <x v="4"/>
      <x v="12"/>
      <x v="4"/>
      <x v="29"/>
      <x/>
      <x v="402"/>
    </i>
    <i t="default" r="10">
      <x/>
    </i>
    <i t="default" r="9">
      <x v="29"/>
    </i>
    <i t="default" r="8">
      <x v="4"/>
    </i>
    <i t="default" r="7">
      <x v="12"/>
    </i>
    <i t="default" r="6">
      <x v="4"/>
    </i>
    <i t="default" r="5">
      <x v="1"/>
    </i>
    <i t="default" r="4">
      <x v="617"/>
    </i>
    <i t="default" r="3">
      <x v="5"/>
    </i>
    <i t="default" r="2">
      <x v="12"/>
    </i>
    <i t="default" r="1">
      <x v="579"/>
    </i>
    <i t="default">
      <x v="277"/>
    </i>
    <i>
      <x v="280"/>
      <x v="293"/>
      <x v="16"/>
      <x v="13"/>
      <x v="645"/>
      <x v="1"/>
      <x v="4"/>
      <x v="12"/>
      <x v="4"/>
      <x v="22"/>
      <x v="1"/>
      <x v="47"/>
    </i>
    <i t="default" r="10">
      <x v="1"/>
    </i>
    <i t="default" r="9">
      <x v="22"/>
    </i>
    <i t="default" r="8">
      <x v="4"/>
    </i>
    <i t="default" r="7">
      <x v="12"/>
    </i>
    <i t="default" r="6">
      <x v="4"/>
    </i>
    <i t="default" r="5">
      <x v="1"/>
    </i>
    <i t="default" r="4">
      <x v="645"/>
    </i>
    <i t="default" r="3">
      <x v="13"/>
    </i>
    <i t="default" r="2">
      <x v="16"/>
    </i>
    <i t="default" r="1">
      <x v="293"/>
    </i>
    <i t="default">
      <x v="280"/>
    </i>
    <i>
      <x v="284"/>
      <x v="322"/>
      <x v="11"/>
      <x v="3"/>
      <x v="16"/>
      <x v="2"/>
      <x v="1"/>
      <x v="1"/>
      <x v="4"/>
      <x v="41"/>
      <x v="2"/>
      <x v="664"/>
    </i>
    <i t="default" r="10">
      <x v="2"/>
    </i>
    <i t="default" r="9">
      <x v="41"/>
    </i>
    <i t="default" r="8">
      <x v="4"/>
    </i>
    <i t="default" r="7">
      <x v="1"/>
    </i>
    <i t="default" r="6">
      <x v="1"/>
    </i>
    <i t="default" r="5">
      <x v="2"/>
    </i>
    <i t="default" r="4">
      <x v="16"/>
    </i>
    <i t="default" r="3">
      <x v="3"/>
    </i>
    <i t="default" r="2">
      <x v="11"/>
    </i>
    <i t="default" r="1">
      <x v="322"/>
    </i>
    <i t="default">
      <x v="284"/>
    </i>
    <i>
      <x v="292"/>
      <x v="351"/>
      <x/>
      <x v="1"/>
      <x v="562"/>
      <x v="1"/>
      <x v="4"/>
      <x v="12"/>
      <x v="4"/>
      <x v="6"/>
      <x v="3"/>
      <x v="142"/>
    </i>
    <i t="default" r="10">
      <x v="3"/>
    </i>
    <i t="default" r="9">
      <x v="6"/>
    </i>
    <i t="default" r="8">
      <x v="4"/>
    </i>
    <i t="default" r="7">
      <x v="12"/>
    </i>
    <i t="default" r="6">
      <x v="4"/>
    </i>
    <i t="default" r="5">
      <x v="1"/>
    </i>
    <i t="default" r="4">
      <x v="562"/>
    </i>
    <i t="default" r="3">
      <x v="1"/>
    </i>
    <i t="default" r="2">
      <x/>
    </i>
    <i t="default" r="1">
      <x v="351"/>
    </i>
    <i t="default">
      <x v="292"/>
    </i>
    <i>
      <x v="295"/>
      <x v="232"/>
      <x v="10"/>
      <x/>
      <x v="232"/>
      <x v="2"/>
      <x v="1"/>
      <x v="1"/>
      <x v="1"/>
      <x v="43"/>
      <x v="3"/>
      <x v="707"/>
    </i>
    <i t="default" r="10">
      <x v="3"/>
    </i>
    <i t="default" r="9">
      <x v="43"/>
    </i>
    <i t="default" r="8">
      <x v="1"/>
    </i>
    <i t="default" r="7">
      <x v="1"/>
    </i>
    <i t="default" r="6">
      <x v="1"/>
    </i>
    <i t="default" r="5">
      <x v="2"/>
    </i>
    <i t="default" r="4">
      <x v="232"/>
    </i>
    <i t="default" r="3">
      <x/>
    </i>
    <i t="default" r="2">
      <x v="10"/>
    </i>
    <i t="default" r="1">
      <x v="232"/>
    </i>
    <i t="default">
      <x v="295"/>
    </i>
    <i>
      <x v="297"/>
      <x v="764"/>
      <x v="9"/>
      <x v="11"/>
      <x v="858"/>
      <x v="2"/>
      <x v="1"/>
      <x v="1"/>
      <x v="4"/>
      <x v="45"/>
      <x v="2"/>
      <x v="629"/>
    </i>
    <i t="default" r="10">
      <x v="2"/>
    </i>
    <i t="default" r="9">
      <x v="45"/>
    </i>
    <i t="default" r="8">
      <x v="4"/>
    </i>
    <i t="default" r="7">
      <x v="1"/>
    </i>
    <i t="default" r="6">
      <x v="1"/>
    </i>
    <i t="default" r="5">
      <x v="2"/>
    </i>
    <i t="default" r="4">
      <x v="858"/>
    </i>
    <i t="default" r="3">
      <x v="11"/>
    </i>
    <i t="default" r="2">
      <x v="9"/>
    </i>
    <i t="default" r="1">
      <x v="764"/>
    </i>
    <i t="default">
      <x v="297"/>
    </i>
    <i>
      <x v="299"/>
      <x v="432"/>
      <x v="15"/>
      <x/>
      <x v="794"/>
      <x v="2"/>
      <x v="1"/>
      <x v="1"/>
      <x v="4"/>
      <x v="32"/>
      <x v="2"/>
      <x v="327"/>
    </i>
    <i t="default" r="10">
      <x v="2"/>
    </i>
    <i t="default" r="9">
      <x v="32"/>
    </i>
    <i t="default" r="8">
      <x v="4"/>
    </i>
    <i t="default" r="7">
      <x v="1"/>
    </i>
    <i t="default" r="6">
      <x v="1"/>
    </i>
    <i t="default" r="5">
      <x v="2"/>
    </i>
    <i t="default" r="4">
      <x v="794"/>
    </i>
    <i t="default" r="3">
      <x/>
    </i>
    <i t="default" r="2">
      <x v="15"/>
    </i>
    <i t="default" r="1">
      <x v="432"/>
    </i>
    <i t="default">
      <x v="299"/>
    </i>
    <i>
      <x v="306"/>
      <x v="891"/>
      <x v="7"/>
      <x v="10"/>
      <x v="392"/>
      <x v="2"/>
      <x v="1"/>
      <x v="1"/>
      <x v="4"/>
      <x v="43"/>
      <x v="5"/>
      <x v="276"/>
    </i>
    <i t="default" r="10">
      <x v="5"/>
    </i>
    <i t="default" r="9">
      <x v="43"/>
    </i>
    <i t="default" r="8">
      <x v="4"/>
    </i>
    <i t="default" r="7">
      <x v="1"/>
    </i>
    <i t="default" r="6">
      <x v="1"/>
    </i>
    <i t="default" r="5">
      <x v="2"/>
    </i>
    <i t="default" r="4">
      <x v="392"/>
    </i>
    <i t="default" r="3">
      <x v="10"/>
    </i>
    <i t="default" r="2">
      <x v="7"/>
    </i>
    <i t="default" r="1">
      <x v="891"/>
    </i>
    <i t="default">
      <x v="306"/>
    </i>
    <i>
      <x v="318"/>
      <x v="781"/>
      <x v="5"/>
      <x v="12"/>
      <x v="103"/>
      <x v="2"/>
      <x v="1"/>
      <x v="1"/>
      <x v="4"/>
      <x v="48"/>
      <x v="1"/>
      <x v="289"/>
    </i>
    <i t="default" r="10">
      <x v="1"/>
    </i>
    <i t="default" r="9">
      <x v="48"/>
    </i>
    <i t="default" r="8">
      <x v="4"/>
    </i>
    <i t="default" r="7">
      <x v="1"/>
    </i>
    <i t="default" r="6">
      <x v="1"/>
    </i>
    <i t="default" r="5">
      <x v="2"/>
    </i>
    <i t="default" r="4">
      <x v="103"/>
    </i>
    <i t="default" r="3">
      <x v="12"/>
    </i>
    <i t="default" r="2">
      <x v="5"/>
    </i>
    <i t="default" r="1">
      <x v="781"/>
    </i>
    <i t="default">
      <x v="318"/>
    </i>
    <i>
      <x v="331"/>
      <x v="379"/>
      <x/>
      <x v="9"/>
      <x v="589"/>
      <x v="1"/>
      <x v="4"/>
      <x v="12"/>
      <x v="4"/>
      <x v="24"/>
      <x v="2"/>
      <x v="242"/>
    </i>
    <i t="default" r="10">
      <x v="2"/>
    </i>
    <i t="default" r="9">
      <x v="24"/>
    </i>
    <i t="default" r="8">
      <x v="4"/>
    </i>
    <i t="default" r="7">
      <x v="12"/>
    </i>
    <i t="default" r="6">
      <x v="4"/>
    </i>
    <i t="default" r="5">
      <x v="1"/>
    </i>
    <i t="default" r="4">
      <x v="589"/>
    </i>
    <i t="default" r="3">
      <x v="9"/>
    </i>
    <i t="default" r="2">
      <x/>
    </i>
    <i t="default" r="1">
      <x v="379"/>
    </i>
    <i t="default">
      <x v="331"/>
    </i>
    <i>
      <x v="333"/>
      <x v="201"/>
      <x v="11"/>
      <x v="4"/>
      <x v="837"/>
      <x v="2"/>
      <x v="1"/>
      <x v="1"/>
      <x v="1"/>
      <x v="46"/>
      <x/>
      <x v="346"/>
    </i>
    <i t="default" r="10">
      <x/>
    </i>
    <i t="default" r="9">
      <x v="46"/>
    </i>
    <i t="default" r="8">
      <x v="1"/>
    </i>
    <i t="default" r="7">
      <x v="1"/>
    </i>
    <i t="default" r="6">
      <x v="1"/>
    </i>
    <i t="default" r="5">
      <x v="2"/>
    </i>
    <i t="default" r="4">
      <x v="837"/>
    </i>
    <i t="default" r="3">
      <x v="4"/>
    </i>
    <i t="default" r="2">
      <x v="11"/>
    </i>
    <i t="default" r="1">
      <x v="201"/>
    </i>
    <i t="default">
      <x v="333"/>
    </i>
    <i>
      <x v="343"/>
      <x v="802"/>
      <x v="15"/>
      <x v="5"/>
      <x v="233"/>
      <x v="2"/>
      <x v="1"/>
      <x v="1"/>
      <x v="4"/>
      <x v="42"/>
      <x v="2"/>
      <x v="133"/>
    </i>
    <i t="default" r="10">
      <x v="2"/>
    </i>
    <i t="default" r="9">
      <x v="42"/>
    </i>
    <i t="default" r="8">
      <x v="4"/>
    </i>
    <i t="default" r="7">
      <x v="1"/>
    </i>
    <i t="default" r="6">
      <x v="1"/>
    </i>
    <i t="default" r="5">
      <x v="2"/>
    </i>
    <i t="default" r="4">
      <x v="233"/>
    </i>
    <i t="default" r="3">
      <x v="5"/>
    </i>
    <i t="default" r="2">
      <x v="15"/>
    </i>
    <i t="default" r="1">
      <x v="802"/>
    </i>
    <i t="default">
      <x v="343"/>
    </i>
    <i>
      <x v="349"/>
      <x v="733"/>
      <x v="15"/>
      <x v="2"/>
      <x v="229"/>
      <x v="1"/>
      <x v="4"/>
      <x v="12"/>
      <x v="1"/>
      <x/>
      <x/>
      <x v="680"/>
    </i>
    <i t="default" r="10">
      <x/>
    </i>
    <i t="default" r="9">
      <x/>
    </i>
    <i t="default" r="8">
      <x v="1"/>
    </i>
    <i t="default" r="7">
      <x v="12"/>
    </i>
    <i t="default" r="6">
      <x v="4"/>
    </i>
    <i t="default" r="5">
      <x v="1"/>
    </i>
    <i t="default" r="4">
      <x v="229"/>
    </i>
    <i t="default" r="3">
      <x v="2"/>
    </i>
    <i t="default" r="2">
      <x v="15"/>
    </i>
    <i t="default" r="1">
      <x v="733"/>
    </i>
    <i t="default">
      <x v="349"/>
    </i>
    <i>
      <x v="354"/>
      <x v="330"/>
      <x v="20"/>
      <x v="4"/>
      <x v="568"/>
      <x v="2"/>
      <x v="1"/>
      <x v="1"/>
      <x v="4"/>
      <x v="35"/>
      <x v="4"/>
      <x v="48"/>
    </i>
    <i t="default" r="10">
      <x v="4"/>
    </i>
    <i t="default" r="9">
      <x v="35"/>
    </i>
    <i t="default" r="8">
      <x v="4"/>
    </i>
    <i t="default" r="7">
      <x v="1"/>
    </i>
    <i t="default" r="6">
      <x v="1"/>
    </i>
    <i t="default" r="5">
      <x v="2"/>
    </i>
    <i t="default" r="4">
      <x v="568"/>
    </i>
    <i t="default" r="3">
      <x v="4"/>
    </i>
    <i t="default" r="2">
      <x v="20"/>
    </i>
    <i t="default" r="1">
      <x v="330"/>
    </i>
    <i t="default">
      <x v="354"/>
    </i>
    <i>
      <x v="356"/>
      <x v="384"/>
      <x v="18"/>
      <x v="4"/>
      <x v="635"/>
      <x v="1"/>
      <x v="4"/>
      <x v="12"/>
      <x v="4"/>
      <x v="17"/>
      <x v="2"/>
      <x v="395"/>
    </i>
    <i t="default" r="10">
      <x v="2"/>
    </i>
    <i t="default" r="9">
      <x v="17"/>
    </i>
    <i t="default" r="8">
      <x v="4"/>
    </i>
    <i t="default" r="7">
      <x v="12"/>
    </i>
    <i t="default" r="6">
      <x v="4"/>
    </i>
    <i t="default" r="5">
      <x v="1"/>
    </i>
    <i t="default" r="4">
      <x v="635"/>
    </i>
    <i t="default" r="3">
      <x v="4"/>
    </i>
    <i t="default" r="2">
      <x v="18"/>
    </i>
    <i t="default" r="1">
      <x v="384"/>
    </i>
    <i t="default">
      <x v="356"/>
    </i>
    <i>
      <x v="357"/>
      <x v="611"/>
      <x v="13"/>
      <x v="6"/>
      <x v="555"/>
      <x v="2"/>
      <x v="1"/>
      <x v="1"/>
      <x v="4"/>
      <x v="44"/>
      <x/>
      <x v="255"/>
    </i>
    <i t="default" r="10">
      <x/>
    </i>
    <i t="default" r="9">
      <x v="44"/>
    </i>
    <i t="default" r="8">
      <x v="4"/>
    </i>
    <i t="default" r="7">
      <x v="1"/>
    </i>
    <i t="default" r="6">
      <x v="1"/>
    </i>
    <i t="default" r="5">
      <x v="2"/>
    </i>
    <i t="default" r="4">
      <x v="555"/>
    </i>
    <i t="default" r="3">
      <x v="6"/>
    </i>
    <i t="default" r="2">
      <x v="13"/>
    </i>
    <i t="default" r="1">
      <x v="611"/>
    </i>
    <i t="default">
      <x v="357"/>
    </i>
    <i>
      <x v="358"/>
      <x v="856"/>
      <x v="13"/>
      <x/>
      <x v="701"/>
      <x v="2"/>
      <x v="1"/>
      <x v="1"/>
      <x/>
      <x v="35"/>
      <x v="5"/>
      <x v="245"/>
    </i>
    <i t="default" r="10">
      <x v="5"/>
    </i>
    <i t="default" r="9">
      <x v="35"/>
    </i>
    <i t="default" r="8">
      <x/>
    </i>
    <i t="default" r="7">
      <x v="1"/>
    </i>
    <i t="default" r="6">
      <x v="1"/>
    </i>
    <i t="default" r="5">
      <x v="2"/>
    </i>
    <i t="default" r="4">
      <x v="701"/>
    </i>
    <i t="default" r="3">
      <x/>
    </i>
    <i t="default" r="2">
      <x v="13"/>
    </i>
    <i t="default" r="1">
      <x v="856"/>
    </i>
    <i t="default">
      <x v="358"/>
    </i>
    <i>
      <x v="359"/>
      <x v="877"/>
      <x v="4"/>
      <x v="8"/>
      <x v="191"/>
      <x v="1"/>
      <x v="4"/>
      <x v="12"/>
      <x v="4"/>
      <x v="17"/>
      <x v="3"/>
      <x v="380"/>
    </i>
    <i t="default" r="10">
      <x v="3"/>
    </i>
    <i t="default" r="9">
      <x v="17"/>
    </i>
    <i t="default" r="8">
      <x v="4"/>
    </i>
    <i t="default" r="7">
      <x v="12"/>
    </i>
    <i t="default" r="6">
      <x v="4"/>
    </i>
    <i t="default" r="5">
      <x v="1"/>
    </i>
    <i t="default" r="4">
      <x v="191"/>
    </i>
    <i t="default" r="3">
      <x v="8"/>
    </i>
    <i t="default" r="2">
      <x v="4"/>
    </i>
    <i t="default" r="1">
      <x v="877"/>
    </i>
    <i t="default">
      <x v="359"/>
    </i>
    <i>
      <x v="368"/>
      <x v="641"/>
      <x v="18"/>
      <x v="2"/>
      <x v="812"/>
      <x v="1"/>
      <x v="4"/>
      <x v="12"/>
      <x v="4"/>
      <x v="14"/>
      <x v="1"/>
      <x v="431"/>
    </i>
    <i t="default" r="10">
      <x v="1"/>
    </i>
    <i t="default" r="9">
      <x v="14"/>
    </i>
    <i t="default" r="8">
      <x v="4"/>
    </i>
    <i t="default" r="7">
      <x v="12"/>
    </i>
    <i t="default" r="6">
      <x v="4"/>
    </i>
    <i t="default" r="5">
      <x v="1"/>
    </i>
    <i t="default" r="4">
      <x v="812"/>
    </i>
    <i t="default" r="3">
      <x v="2"/>
    </i>
    <i t="default" r="2">
      <x v="18"/>
    </i>
    <i t="default" r="1">
      <x v="641"/>
    </i>
    <i t="default">
      <x v="368"/>
    </i>
    <i>
      <x v="374"/>
      <x v="280"/>
      <x v="18"/>
      <x v="2"/>
      <x v="195"/>
      <x v="2"/>
      <x v="1"/>
      <x v="1"/>
      <x v="1"/>
      <x v="37"/>
      <x v="5"/>
      <x v="357"/>
    </i>
    <i t="default" r="10">
      <x v="5"/>
    </i>
    <i t="default" r="9">
      <x v="37"/>
    </i>
    <i t="default" r="8">
      <x v="1"/>
    </i>
    <i t="default" r="7">
      <x v="1"/>
    </i>
    <i t="default" r="6">
      <x v="1"/>
    </i>
    <i t="default" r="5">
      <x v="2"/>
    </i>
    <i t="default" r="4">
      <x v="195"/>
    </i>
    <i t="default" r="3">
      <x v="2"/>
    </i>
    <i t="default" r="2">
      <x v="18"/>
    </i>
    <i t="default" r="1">
      <x v="280"/>
    </i>
    <i t="default">
      <x v="374"/>
    </i>
    <i>
      <x v="375"/>
      <x v="570"/>
      <x v="3"/>
      <x v="8"/>
      <x v="884"/>
      <x v="1"/>
      <x v="4"/>
      <x v="12"/>
      <x v="4"/>
      <x v="8"/>
      <x v="2"/>
      <x v="716"/>
    </i>
    <i t="default" r="10">
      <x v="2"/>
    </i>
    <i t="default" r="9">
      <x v="8"/>
    </i>
    <i t="default" r="8">
      <x v="4"/>
    </i>
    <i t="default" r="7">
      <x v="12"/>
    </i>
    <i t="default" r="6">
      <x v="4"/>
    </i>
    <i t="default" r="5">
      <x v="1"/>
    </i>
    <i t="default" r="4">
      <x v="884"/>
    </i>
    <i t="default" r="3">
      <x v="8"/>
    </i>
    <i t="default" r="2">
      <x v="3"/>
    </i>
    <i t="default" r="1">
      <x v="570"/>
    </i>
    <i t="default">
      <x v="375"/>
    </i>
    <i>
      <x v="383"/>
      <x v="711"/>
      <x v="3"/>
      <x v="5"/>
      <x v="193"/>
      <x v="1"/>
      <x v="4"/>
      <x v="12"/>
      <x/>
      <x v="28"/>
      <x/>
      <x v="616"/>
    </i>
    <i t="default" r="10">
      <x/>
    </i>
    <i t="default" r="9">
      <x v="28"/>
    </i>
    <i t="default" r="8">
      <x/>
    </i>
    <i t="default" r="7">
      <x v="12"/>
    </i>
    <i t="default" r="6">
      <x v="4"/>
    </i>
    <i t="default" r="5">
      <x v="1"/>
    </i>
    <i t="default" r="4">
      <x v="193"/>
    </i>
    <i t="default" r="3">
      <x v="5"/>
    </i>
    <i t="default" r="2">
      <x v="3"/>
    </i>
    <i t="default" r="1">
      <x v="711"/>
    </i>
    <i t="default">
      <x v="383"/>
    </i>
    <i>
      <x v="393"/>
      <x v="686"/>
      <x v="13"/>
      <x v="14"/>
      <x v="366"/>
      <x v="1"/>
      <x v="4"/>
      <x v="12"/>
      <x v="4"/>
      <x v="11"/>
      <x v="2"/>
      <x v="985"/>
    </i>
    <i t="default" r="10">
      <x v="2"/>
    </i>
    <i t="default" r="9">
      <x v="11"/>
    </i>
    <i t="default" r="8">
      <x v="4"/>
    </i>
    <i t="default" r="7">
      <x v="12"/>
    </i>
    <i t="default" r="6">
      <x v="4"/>
    </i>
    <i t="default" r="5">
      <x v="1"/>
    </i>
    <i t="default" r="4">
      <x v="366"/>
    </i>
    <i t="default" r="3">
      <x v="14"/>
    </i>
    <i t="default" r="2">
      <x v="13"/>
    </i>
    <i t="default" r="1">
      <x v="686"/>
    </i>
    <i t="default">
      <x v="393"/>
    </i>
    <i>
      <x v="399"/>
      <x v="772"/>
      <x v="6"/>
      <x v="5"/>
      <x v="527"/>
      <x v="1"/>
      <x v="4"/>
      <x v="12"/>
      <x v="4"/>
      <x/>
      <x v="5"/>
      <x v="755"/>
    </i>
    <i t="default" r="10">
      <x v="5"/>
    </i>
    <i t="default" r="9">
      <x/>
    </i>
    <i t="default" r="8">
      <x v="4"/>
    </i>
    <i t="default" r="7">
      <x v="12"/>
    </i>
    <i t="default" r="6">
      <x v="4"/>
    </i>
    <i t="default" r="5">
      <x v="1"/>
    </i>
    <i t="default" r="4">
      <x v="527"/>
    </i>
    <i t="default" r="3">
      <x v="5"/>
    </i>
    <i t="default" r="2">
      <x v="6"/>
    </i>
    <i t="default" r="1">
      <x v="772"/>
    </i>
    <i t="default">
      <x v="399"/>
    </i>
    <i>
      <x v="408"/>
      <x v="318"/>
      <x v="4"/>
      <x v="14"/>
      <x v="634"/>
      <x v="1"/>
      <x v="4"/>
      <x v="12"/>
      <x v="4"/>
      <x v="12"/>
      <x v="5"/>
      <x v="376"/>
    </i>
    <i t="default" r="10">
      <x v="5"/>
    </i>
    <i t="default" r="9">
      <x v="12"/>
    </i>
    <i t="default" r="8">
      <x v="4"/>
    </i>
    <i t="default" r="7">
      <x v="12"/>
    </i>
    <i t="default" r="6">
      <x v="4"/>
    </i>
    <i t="default" r="5">
      <x v="1"/>
    </i>
    <i t="default" r="4">
      <x v="634"/>
    </i>
    <i t="default" r="3">
      <x v="14"/>
    </i>
    <i t="default" r="2">
      <x v="4"/>
    </i>
    <i t="default" r="1">
      <x v="318"/>
    </i>
    <i t="default">
      <x v="408"/>
    </i>
    <i>
      <x v="410"/>
      <x v="180"/>
      <x v="6"/>
      <x v="4"/>
      <x v="359"/>
      <x v="2"/>
      <x v="1"/>
      <x v="1"/>
      <x v="4"/>
      <x v="40"/>
      <x v="1"/>
      <x v="196"/>
    </i>
    <i t="default" r="10">
      <x v="1"/>
    </i>
    <i t="default" r="9">
      <x v="40"/>
    </i>
    <i t="default" r="8">
      <x v="4"/>
    </i>
    <i t="default" r="7">
      <x v="1"/>
    </i>
    <i t="default" r="6">
      <x v="1"/>
    </i>
    <i t="default" r="5">
      <x v="2"/>
    </i>
    <i t="default" r="4">
      <x v="359"/>
    </i>
    <i t="default" r="3">
      <x v="4"/>
    </i>
    <i t="default" r="2">
      <x v="6"/>
    </i>
    <i t="default" r="1">
      <x v="180"/>
    </i>
    <i t="default">
      <x v="410"/>
    </i>
    <i>
      <x v="411"/>
      <x v="100"/>
      <x v="7"/>
      <x v="10"/>
      <x v="356"/>
      <x v="1"/>
      <x v="4"/>
      <x v="12"/>
      <x v="4"/>
      <x v="16"/>
      <x v="2"/>
      <x v="220"/>
    </i>
    <i t="default" r="10">
      <x v="2"/>
    </i>
    <i t="default" r="9">
      <x v="16"/>
    </i>
    <i t="default" r="8">
      <x v="4"/>
    </i>
    <i t="default" r="7">
      <x v="12"/>
    </i>
    <i t="default" r="6">
      <x v="4"/>
    </i>
    <i t="default" r="5">
      <x v="1"/>
    </i>
    <i t="default" r="4">
      <x v="356"/>
    </i>
    <i t="default" r="3">
      <x v="10"/>
    </i>
    <i t="default" r="2">
      <x v="7"/>
    </i>
    <i t="default" r="1">
      <x v="100"/>
    </i>
    <i t="default">
      <x v="411"/>
    </i>
    <i>
      <x v="412"/>
      <x v="547"/>
      <x v="12"/>
      <x v="8"/>
      <x v="178"/>
      <x v="1"/>
      <x v="4"/>
      <x v="12"/>
      <x v="4"/>
      <x v="11"/>
      <x v="5"/>
      <x v="809"/>
    </i>
    <i t="default" r="10">
      <x v="5"/>
    </i>
    <i t="default" r="9">
      <x v="11"/>
    </i>
    <i t="default" r="8">
      <x v="4"/>
    </i>
    <i t="default" r="7">
      <x v="12"/>
    </i>
    <i t="default" r="6">
      <x v="4"/>
    </i>
    <i t="default" r="5">
      <x v="1"/>
    </i>
    <i t="default" r="4">
      <x v="178"/>
    </i>
    <i t="default" r="3">
      <x v="8"/>
    </i>
    <i t="default" r="2">
      <x v="12"/>
    </i>
    <i t="default" r="1">
      <x v="547"/>
    </i>
    <i t="default">
      <x v="412"/>
    </i>
    <i>
      <x v="420"/>
      <x v="944"/>
      <x v="10"/>
      <x v="5"/>
      <x v="477"/>
      <x v="1"/>
      <x v="4"/>
      <x v="12"/>
      <x v="2"/>
      <x v="27"/>
      <x v="5"/>
      <x v="423"/>
    </i>
    <i t="default" r="10">
      <x v="5"/>
    </i>
    <i t="default" r="9">
      <x v="27"/>
    </i>
    <i t="default" r="8">
      <x v="2"/>
    </i>
    <i t="default" r="7">
      <x v="12"/>
    </i>
    <i t="default" r="6">
      <x v="4"/>
    </i>
    <i t="default" r="5">
      <x v="1"/>
    </i>
    <i t="default" r="4">
      <x v="477"/>
    </i>
    <i t="default" r="3">
      <x v="5"/>
    </i>
    <i t="default" r="2">
      <x v="10"/>
    </i>
    <i t="default" r="1">
      <x v="944"/>
    </i>
    <i t="default">
      <x v="420"/>
    </i>
    <i>
      <x v="421"/>
      <x v="629"/>
      <x v="16"/>
      <x v="11"/>
      <x v="487"/>
      <x v="1"/>
      <x v="4"/>
      <x v="12"/>
      <x v="4"/>
      <x v="1"/>
      <x v="3"/>
      <x v="669"/>
    </i>
    <i t="default" r="10">
      <x v="3"/>
    </i>
    <i t="default" r="9">
      <x v="1"/>
    </i>
    <i t="default" r="8">
      <x v="4"/>
    </i>
    <i t="default" r="7">
      <x v="12"/>
    </i>
    <i t="default" r="6">
      <x v="4"/>
    </i>
    <i t="default" r="5">
      <x v="1"/>
    </i>
    <i t="default" r="4">
      <x v="487"/>
    </i>
    <i t="default" r="3">
      <x v="11"/>
    </i>
    <i t="default" r="2">
      <x v="16"/>
    </i>
    <i t="default" r="1">
      <x v="629"/>
    </i>
    <i t="default">
      <x v="421"/>
    </i>
    <i>
      <x v="426"/>
      <x v="904"/>
      <x v="5"/>
      <x v="10"/>
      <x v="182"/>
      <x v="1"/>
      <x v="4"/>
      <x v="12"/>
      <x v="4"/>
      <x v="19"/>
      <x v="1"/>
      <x v="844"/>
    </i>
    <i t="default" r="10">
      <x v="1"/>
    </i>
    <i t="default" r="9">
      <x v="19"/>
    </i>
    <i t="default" r="8">
      <x v="4"/>
    </i>
    <i t="default" r="7">
      <x v="12"/>
    </i>
    <i t="default" r="6">
      <x v="4"/>
    </i>
    <i t="default" r="5">
      <x v="1"/>
    </i>
    <i t="default" r="4">
      <x v="182"/>
    </i>
    <i t="default" r="3">
      <x v="10"/>
    </i>
    <i t="default" r="2">
      <x v="5"/>
    </i>
    <i t="default" r="1">
      <x v="904"/>
    </i>
    <i t="default">
      <x v="426"/>
    </i>
    <i>
      <x v="429"/>
      <x v="892"/>
      <x v="1"/>
      <x v="6"/>
      <x v="293"/>
      <x v="1"/>
      <x v="4"/>
      <x v="12"/>
      <x v="4"/>
      <x v="14"/>
      <x v="2"/>
      <x v="21"/>
    </i>
    <i t="default" r="10">
      <x v="2"/>
    </i>
    <i t="default" r="9">
      <x v="14"/>
    </i>
    <i t="default" r="8">
      <x v="4"/>
    </i>
    <i t="default" r="7">
      <x v="12"/>
    </i>
    <i t="default" r="6">
      <x v="4"/>
    </i>
    <i t="default" r="5">
      <x v="1"/>
    </i>
    <i t="default" r="4">
      <x v="293"/>
    </i>
    <i t="default" r="3">
      <x v="6"/>
    </i>
    <i t="default" r="2">
      <x v="1"/>
    </i>
    <i t="default" r="1">
      <x v="892"/>
    </i>
    <i t="default">
      <x v="429"/>
    </i>
    <i>
      <x v="437"/>
      <x v="504"/>
      <x v="19"/>
      <x/>
      <x v="688"/>
      <x v="2"/>
      <x v="1"/>
      <x v="1"/>
      <x v="4"/>
      <x v="35"/>
      <x v="1"/>
      <x v="867"/>
    </i>
    <i t="default" r="10">
      <x v="1"/>
    </i>
    <i t="default" r="9">
      <x v="35"/>
    </i>
    <i t="default" r="8">
      <x v="4"/>
    </i>
    <i t="default" r="7">
      <x v="1"/>
    </i>
    <i t="default" r="6">
      <x v="1"/>
    </i>
    <i t="default" r="5">
      <x v="2"/>
    </i>
    <i t="default" r="4">
      <x v="688"/>
    </i>
    <i t="default" r="3">
      <x/>
    </i>
    <i t="default" r="2">
      <x v="19"/>
    </i>
    <i t="default" r="1">
      <x v="504"/>
    </i>
    <i t="default">
      <x v="437"/>
    </i>
    <i>
      <x v="442"/>
      <x v="482"/>
      <x v="16"/>
      <x v="3"/>
      <x v="433"/>
      <x v="2"/>
      <x v="1"/>
      <x v="1"/>
      <x v="4"/>
      <x v="44"/>
      <x v="2"/>
      <x v="240"/>
    </i>
    <i t="default" r="10">
      <x v="2"/>
    </i>
    <i t="default" r="9">
      <x v="44"/>
    </i>
    <i t="default" r="8">
      <x v="4"/>
    </i>
    <i t="default" r="7">
      <x v="1"/>
    </i>
    <i t="default" r="6">
      <x v="1"/>
    </i>
    <i t="default" r="5">
      <x v="2"/>
    </i>
    <i t="default" r="4">
      <x v="433"/>
    </i>
    <i t="default" r="3">
      <x v="3"/>
    </i>
    <i t="default" r="2">
      <x v="16"/>
    </i>
    <i t="default" r="1">
      <x v="482"/>
    </i>
    <i t="default">
      <x v="442"/>
    </i>
    <i>
      <x v="443"/>
      <x v="714"/>
      <x v="3"/>
      <x v="9"/>
      <x v="43"/>
      <x v="1"/>
      <x v="4"/>
      <x v="12"/>
      <x v="4"/>
      <x v="14"/>
      <x/>
      <x v="161"/>
    </i>
    <i t="default" r="10">
      <x/>
    </i>
    <i t="default" r="9">
      <x v="14"/>
    </i>
    <i t="default" r="8">
      <x v="4"/>
    </i>
    <i t="default" r="7">
      <x v="12"/>
    </i>
    <i t="default" r="6">
      <x v="4"/>
    </i>
    <i t="default" r="5">
      <x v="1"/>
    </i>
    <i t="default" r="4">
      <x v="43"/>
    </i>
    <i t="default" r="3">
      <x v="9"/>
    </i>
    <i t="default" r="2">
      <x v="3"/>
    </i>
    <i t="default" r="1">
      <x v="714"/>
    </i>
    <i t="default">
      <x v="443"/>
    </i>
    <i>
      <x v="445"/>
      <x v="787"/>
      <x v="4"/>
      <x v="6"/>
      <x v="621"/>
      <x v="1"/>
      <x v="4"/>
      <x v="12"/>
      <x v="4"/>
      <x v="7"/>
      <x/>
      <x v="770"/>
    </i>
    <i t="default" r="10">
      <x/>
    </i>
    <i t="default" r="9">
      <x v="7"/>
    </i>
    <i t="default" r="8">
      <x v="4"/>
    </i>
    <i t="default" r="7">
      <x v="12"/>
    </i>
    <i t="default" r="6">
      <x v="4"/>
    </i>
    <i t="default" r="5">
      <x v="1"/>
    </i>
    <i t="default" r="4">
      <x v="621"/>
    </i>
    <i t="default" r="3">
      <x v="6"/>
    </i>
    <i t="default" r="2">
      <x v="4"/>
    </i>
    <i t="default" r="1">
      <x v="787"/>
    </i>
    <i t="default">
      <x v="445"/>
    </i>
    <i>
      <x v="454"/>
      <x v="416"/>
      <x v="17"/>
      <x/>
      <x v="217"/>
      <x v="1"/>
      <x v="4"/>
      <x v="12"/>
      <x v="4"/>
      <x v="2"/>
      <x v="3"/>
      <x v="191"/>
    </i>
    <i t="default" r="10">
      <x v="3"/>
    </i>
    <i t="default" r="9">
      <x v="2"/>
    </i>
    <i t="default" r="8">
      <x v="4"/>
    </i>
    <i t="default" r="7">
      <x v="12"/>
    </i>
    <i t="default" r="6">
      <x v="4"/>
    </i>
    <i t="default" r="5">
      <x v="1"/>
    </i>
    <i t="default" r="4">
      <x v="217"/>
    </i>
    <i t="default" r="3">
      <x/>
    </i>
    <i t="default" r="2">
      <x v="17"/>
    </i>
    <i t="default" r="1">
      <x v="416"/>
    </i>
    <i t="default">
      <x v="454"/>
    </i>
    <i>
      <x v="464"/>
      <x v="701"/>
      <x v="14"/>
      <x v="6"/>
      <x v="599"/>
      <x v="2"/>
      <x v="1"/>
      <x v="1"/>
      <x v="4"/>
      <x v="43"/>
      <x v="1"/>
      <x v="912"/>
    </i>
    <i t="default" r="10">
      <x v="1"/>
    </i>
    <i t="default" r="9">
      <x v="43"/>
    </i>
    <i t="default" r="8">
      <x v="4"/>
    </i>
    <i t="default" r="7">
      <x v="1"/>
    </i>
    <i t="default" r="6">
      <x v="1"/>
    </i>
    <i t="default" r="5">
      <x v="2"/>
    </i>
    <i t="default" r="4">
      <x v="599"/>
    </i>
    <i t="default" r="3">
      <x v="6"/>
    </i>
    <i t="default" r="2">
      <x v="14"/>
    </i>
    <i t="default" r="1">
      <x v="701"/>
    </i>
    <i t="default">
      <x v="464"/>
    </i>
    <i>
      <x v="469"/>
      <x v="806"/>
      <x v="14"/>
      <x v="13"/>
      <x v="389"/>
      <x v="1"/>
      <x v="4"/>
      <x v="12"/>
      <x v="3"/>
      <x v="23"/>
      <x v="4"/>
      <x v="882"/>
    </i>
    <i t="default" r="10">
      <x v="4"/>
    </i>
    <i t="default" r="9">
      <x v="23"/>
    </i>
    <i t="default" r="8">
      <x v="3"/>
    </i>
    <i t="default" r="7">
      <x v="12"/>
    </i>
    <i t="default" r="6">
      <x v="4"/>
    </i>
    <i t="default" r="5">
      <x v="1"/>
    </i>
    <i t="default" r="4">
      <x v="389"/>
    </i>
    <i t="default" r="3">
      <x v="13"/>
    </i>
    <i t="default" r="2">
      <x v="14"/>
    </i>
    <i t="default" r="1">
      <x v="806"/>
    </i>
    <i t="default">
      <x v="469"/>
    </i>
    <i>
      <x v="483"/>
      <x v="228"/>
      <x v="17"/>
      <x v="5"/>
      <x v="255"/>
      <x v="2"/>
      <x v="1"/>
      <x v="1"/>
      <x v="4"/>
      <x v="40"/>
      <x v="2"/>
      <x v="72"/>
    </i>
    <i t="default" r="10">
      <x v="2"/>
    </i>
    <i t="default" r="9">
      <x v="40"/>
    </i>
    <i t="default" r="8">
      <x v="4"/>
    </i>
    <i t="default" r="7">
      <x v="1"/>
    </i>
    <i t="default" r="6">
      <x v="1"/>
    </i>
    <i t="default" r="5">
      <x v="2"/>
    </i>
    <i t="default" r="4">
      <x v="255"/>
    </i>
    <i t="default" r="3">
      <x v="5"/>
    </i>
    <i t="default" r="2">
      <x v="17"/>
    </i>
    <i t="default" r="1">
      <x v="228"/>
    </i>
    <i t="default">
      <x v="483"/>
    </i>
    <i>
      <x v="485"/>
      <x v="183"/>
      <x v="6"/>
      <x v="10"/>
      <x v="725"/>
      <x v="2"/>
      <x v="1"/>
      <x v="1"/>
      <x v="4"/>
      <x v="34"/>
      <x v="3"/>
      <x v="581"/>
    </i>
    <i t="default" r="10">
      <x v="3"/>
    </i>
    <i t="default" r="9">
      <x v="34"/>
    </i>
    <i t="default" r="8">
      <x v="4"/>
    </i>
    <i t="default" r="7">
      <x v="1"/>
    </i>
    <i t="default" r="6">
      <x v="1"/>
    </i>
    <i t="default" r="5">
      <x v="2"/>
    </i>
    <i t="default" r="4">
      <x v="725"/>
    </i>
    <i t="default" r="3">
      <x v="10"/>
    </i>
    <i t="default" r="2">
      <x v="6"/>
    </i>
    <i t="default" r="1">
      <x v="183"/>
    </i>
    <i t="default">
      <x v="485"/>
    </i>
    <i>
      <x v="489"/>
      <x v="775"/>
      <x v="5"/>
      <x v="2"/>
      <x v="535"/>
      <x v="1"/>
      <x v="4"/>
      <x v="12"/>
      <x v="4"/>
      <x v="4"/>
      <x v="3"/>
      <x v="204"/>
    </i>
    <i t="default" r="10">
      <x v="3"/>
    </i>
    <i t="default" r="9">
      <x v="4"/>
    </i>
    <i t="default" r="8">
      <x v="4"/>
    </i>
    <i t="default" r="7">
      <x v="12"/>
    </i>
    <i t="default" r="6">
      <x v="4"/>
    </i>
    <i t="default" r="5">
      <x v="1"/>
    </i>
    <i t="default" r="4">
      <x v="535"/>
    </i>
    <i t="default" r="3">
      <x v="2"/>
    </i>
    <i t="default" r="2">
      <x v="5"/>
    </i>
    <i t="default" r="1">
      <x v="775"/>
    </i>
    <i t="default">
      <x v="489"/>
    </i>
    <i>
      <x v="493"/>
      <x v="729"/>
      <x v="16"/>
      <x v="3"/>
      <x v="33"/>
      <x v="1"/>
      <x v="4"/>
      <x v="12"/>
      <x/>
      <x v="8"/>
      <x v="4"/>
      <x v="166"/>
    </i>
    <i t="default" r="10">
      <x v="4"/>
    </i>
    <i t="default" r="9">
      <x v="8"/>
    </i>
    <i t="default" r="8">
      <x/>
    </i>
    <i t="default" r="7">
      <x v="12"/>
    </i>
    <i t="default" r="6">
      <x v="4"/>
    </i>
    <i t="default" r="5">
      <x v="1"/>
    </i>
    <i t="default" r="4">
      <x v="33"/>
    </i>
    <i t="default" r="3">
      <x v="3"/>
    </i>
    <i t="default" r="2">
      <x v="16"/>
    </i>
    <i t="default" r="1">
      <x v="729"/>
    </i>
    <i t="default">
      <x v="493"/>
    </i>
    <i>
      <x v="499"/>
      <x v="354"/>
      <x v="13"/>
      <x v="3"/>
      <x v="340"/>
      <x v="1"/>
      <x v="4"/>
      <x v="12"/>
      <x v="4"/>
      <x v="24"/>
      <x v="3"/>
      <x v="253"/>
    </i>
    <i t="default" r="10">
      <x v="3"/>
    </i>
    <i t="default" r="9">
      <x v="24"/>
    </i>
    <i t="default" r="8">
      <x v="4"/>
    </i>
    <i t="default" r="7">
      <x v="12"/>
    </i>
    <i t="default" r="6">
      <x v="4"/>
    </i>
    <i t="default" r="5">
      <x v="1"/>
    </i>
    <i t="default" r="4">
      <x v="340"/>
    </i>
    <i t="default" r="3">
      <x v="3"/>
    </i>
    <i t="default" r="2">
      <x v="13"/>
    </i>
    <i t="default" r="1">
      <x v="354"/>
    </i>
    <i t="default">
      <x v="499"/>
    </i>
    <i>
      <x v="512"/>
      <x v="263"/>
      <x v="6"/>
      <x v="11"/>
      <x v="23"/>
      <x v="1"/>
      <x v="4"/>
      <x v="12"/>
      <x/>
      <x v="3"/>
      <x v="2"/>
      <x v="998"/>
    </i>
    <i t="default" r="10">
      <x v="2"/>
    </i>
    <i t="default" r="9">
      <x v="3"/>
    </i>
    <i t="default" r="8">
      <x/>
    </i>
    <i t="default" r="7">
      <x v="12"/>
    </i>
    <i t="default" r="6">
      <x v="4"/>
    </i>
    <i t="default" r="5">
      <x v="1"/>
    </i>
    <i t="default" r="4">
      <x v="23"/>
    </i>
    <i t="default" r="3">
      <x v="11"/>
    </i>
    <i t="default" r="2">
      <x v="6"/>
    </i>
    <i t="default" r="1">
      <x v="263"/>
    </i>
    <i t="default">
      <x v="512"/>
    </i>
    <i>
      <x v="514"/>
      <x v="226"/>
      <x v="19"/>
      <x v="9"/>
      <x v="424"/>
      <x v="1"/>
      <x v="4"/>
      <x v="12"/>
      <x v="4"/>
      <x v="12"/>
      <x v="2"/>
      <x v="949"/>
    </i>
    <i t="default" r="10">
      <x v="2"/>
    </i>
    <i t="default" r="9">
      <x v="12"/>
    </i>
    <i t="default" r="8">
      <x v="4"/>
    </i>
    <i t="default" r="7">
      <x v="12"/>
    </i>
    <i t="default" r="6">
      <x v="4"/>
    </i>
    <i t="default" r="5">
      <x v="1"/>
    </i>
    <i t="default" r="4">
      <x v="424"/>
    </i>
    <i t="default" r="3">
      <x v="9"/>
    </i>
    <i t="default" r="2">
      <x v="19"/>
    </i>
    <i t="default" r="1">
      <x v="226"/>
    </i>
    <i t="default">
      <x v="514"/>
    </i>
    <i>
      <x v="516"/>
      <x v="745"/>
      <x v="15"/>
      <x v="9"/>
      <x v="662"/>
      <x v="1"/>
      <x v="4"/>
      <x v="12"/>
      <x v="2"/>
      <x v="19"/>
      <x/>
      <x v="391"/>
    </i>
    <i t="default" r="10">
      <x/>
    </i>
    <i t="default" r="9">
      <x v="19"/>
    </i>
    <i t="default" r="8">
      <x v="2"/>
    </i>
    <i t="default" r="7">
      <x v="12"/>
    </i>
    <i t="default" r="6">
      <x v="4"/>
    </i>
    <i t="default" r="5">
      <x v="1"/>
    </i>
    <i t="default" r="4">
      <x v="662"/>
    </i>
    <i t="default" r="3">
      <x v="9"/>
    </i>
    <i t="default" r="2">
      <x v="15"/>
    </i>
    <i t="default" r="1">
      <x v="745"/>
    </i>
    <i t="default">
      <x v="516"/>
    </i>
    <i>
      <x v="532"/>
      <x v="585"/>
      <x v="4"/>
      <x v="10"/>
      <x v="11"/>
      <x v="2"/>
      <x v="1"/>
      <x v="1"/>
      <x/>
      <x v="32"/>
      <x v="3"/>
      <x v="977"/>
    </i>
    <i t="default" r="10">
      <x v="3"/>
    </i>
    <i t="default" r="9">
      <x v="32"/>
    </i>
    <i t="default" r="8">
      <x/>
    </i>
    <i t="default" r="7">
      <x v="1"/>
    </i>
    <i t="default" r="6">
      <x v="1"/>
    </i>
    <i t="default" r="5">
      <x v="2"/>
    </i>
    <i t="default" r="4">
      <x v="11"/>
    </i>
    <i t="default" r="3">
      <x v="10"/>
    </i>
    <i t="default" r="2">
      <x v="4"/>
    </i>
    <i t="default" r="1">
      <x v="585"/>
    </i>
    <i t="default">
      <x v="532"/>
    </i>
    <i>
      <x v="547"/>
      <x v="200"/>
      <x v="1"/>
      <x v="8"/>
      <x v="925"/>
      <x v="2"/>
      <x v="1"/>
      <x v="1"/>
      <x v="4"/>
      <x v="34"/>
      <x v="5"/>
      <x v="689"/>
    </i>
    <i t="default" r="10">
      <x v="5"/>
    </i>
    <i t="default" r="9">
      <x v="34"/>
    </i>
    <i t="default" r="8">
      <x v="4"/>
    </i>
    <i t="default" r="7">
      <x v="1"/>
    </i>
    <i t="default" r="6">
      <x v="1"/>
    </i>
    <i t="default" r="5">
      <x v="2"/>
    </i>
    <i t="default" r="4">
      <x v="925"/>
    </i>
    <i t="default" r="3">
      <x v="8"/>
    </i>
    <i t="default" r="2">
      <x v="1"/>
    </i>
    <i t="default" r="1">
      <x v="200"/>
    </i>
    <i t="default">
      <x v="547"/>
    </i>
    <i>
      <x v="554"/>
      <x v="718"/>
      <x v="2"/>
      <x v="9"/>
      <x v="700"/>
      <x v="1"/>
      <x v="4"/>
      <x v="12"/>
      <x v="4"/>
      <x v="6"/>
      <x v="2"/>
      <x v="898"/>
    </i>
    <i t="default" r="10">
      <x v="2"/>
    </i>
    <i t="default" r="9">
      <x v="6"/>
    </i>
    <i t="default" r="8">
      <x v="4"/>
    </i>
    <i t="default" r="7">
      <x v="12"/>
    </i>
    <i t="default" r="6">
      <x v="4"/>
    </i>
    <i t="default" r="5">
      <x v="1"/>
    </i>
    <i t="default" r="4">
      <x v="700"/>
    </i>
    <i t="default" r="3">
      <x v="9"/>
    </i>
    <i t="default" r="2">
      <x v="2"/>
    </i>
    <i t="default" r="1">
      <x v="718"/>
    </i>
    <i t="default">
      <x v="554"/>
    </i>
    <i>
      <x v="571"/>
      <x v="121"/>
      <x v="13"/>
      <x v="14"/>
      <x v="495"/>
      <x v="1"/>
      <x v="4"/>
      <x v="12"/>
      <x v="4"/>
      <x v="2"/>
      <x v="3"/>
      <x v="297"/>
    </i>
    <i t="default" r="10">
      <x v="3"/>
    </i>
    <i t="default" r="9">
      <x v="2"/>
    </i>
    <i t="default" r="8">
      <x v="4"/>
    </i>
    <i t="default" r="7">
      <x v="12"/>
    </i>
    <i t="default" r="6">
      <x v="4"/>
    </i>
    <i t="default" r="5">
      <x v="1"/>
    </i>
    <i t="default" r="4">
      <x v="495"/>
    </i>
    <i t="default" r="3">
      <x v="14"/>
    </i>
    <i t="default" r="2">
      <x v="13"/>
    </i>
    <i t="default" r="1">
      <x v="121"/>
    </i>
    <i t="default">
      <x v="571"/>
    </i>
    <i>
      <x v="572"/>
      <x v="902"/>
      <x v="14"/>
      <x v="14"/>
      <x v="154"/>
      <x v="1"/>
      <x v="4"/>
      <x v="12"/>
      <x v="1"/>
      <x v="1"/>
      <x v="2"/>
      <x v="606"/>
    </i>
    <i t="default" r="10">
      <x v="2"/>
    </i>
    <i t="default" r="9">
      <x v="1"/>
    </i>
    <i t="default" r="8">
      <x v="1"/>
    </i>
    <i t="default" r="7">
      <x v="12"/>
    </i>
    <i t="default" r="6">
      <x v="4"/>
    </i>
    <i t="default" r="5">
      <x v="1"/>
    </i>
    <i t="default" r="4">
      <x v="154"/>
    </i>
    <i t="default" r="3">
      <x v="14"/>
    </i>
    <i t="default" r="2">
      <x v="14"/>
    </i>
    <i t="default" r="1">
      <x v="902"/>
    </i>
    <i t="default">
      <x v="572"/>
    </i>
    <i>
      <x v="576"/>
      <x v="598"/>
      <x v="13"/>
      <x v="1"/>
      <x v="789"/>
      <x v="2"/>
      <x v="1"/>
      <x v="1"/>
      <x v="4"/>
      <x v="44"/>
      <x v="3"/>
      <x v="331"/>
    </i>
    <i t="default" r="10">
      <x v="3"/>
    </i>
    <i t="default" r="9">
      <x v="44"/>
    </i>
    <i t="default" r="8">
      <x v="4"/>
    </i>
    <i t="default" r="7">
      <x v="1"/>
    </i>
    <i t="default" r="6">
      <x v="1"/>
    </i>
    <i t="default" r="5">
      <x v="2"/>
    </i>
    <i t="default" r="4">
      <x v="789"/>
    </i>
    <i t="default" r="3">
      <x v="1"/>
    </i>
    <i t="default" r="2">
      <x v="13"/>
    </i>
    <i t="default" r="1">
      <x v="598"/>
    </i>
    <i t="default">
      <x v="576"/>
    </i>
    <i>
      <x v="580"/>
      <x v="563"/>
      <x v="9"/>
      <x v="11"/>
      <x v="434"/>
      <x v="1"/>
      <x v="4"/>
      <x v="12"/>
      <x/>
      <x v="24"/>
      <x/>
      <x v="83"/>
    </i>
    <i t="default" r="10">
      <x/>
    </i>
    <i t="default" r="9">
      <x v="24"/>
    </i>
    <i t="default" r="8">
      <x/>
    </i>
    <i t="default" r="7">
      <x v="12"/>
    </i>
    <i t="default" r="6">
      <x v="4"/>
    </i>
    <i t="default" r="5">
      <x v="1"/>
    </i>
    <i t="default" r="4">
      <x v="434"/>
    </i>
    <i t="default" r="3">
      <x v="11"/>
    </i>
    <i t="default" r="2">
      <x v="9"/>
    </i>
    <i t="default" r="1">
      <x v="563"/>
    </i>
    <i t="default">
      <x v="580"/>
    </i>
    <i>
      <x v="581"/>
      <x v="450"/>
      <x v="14"/>
      <x v="5"/>
      <x v="475"/>
      <x v="2"/>
      <x v="1"/>
      <x v="1"/>
      <x v="4"/>
      <x v="33"/>
      <x v="3"/>
      <x v="758"/>
    </i>
    <i t="default" r="10">
      <x v="3"/>
    </i>
    <i t="default" r="9">
      <x v="33"/>
    </i>
    <i t="default" r="8">
      <x v="4"/>
    </i>
    <i t="default" r="7">
      <x v="1"/>
    </i>
    <i t="default" r="6">
      <x v="1"/>
    </i>
    <i t="default" r="5">
      <x v="2"/>
    </i>
    <i t="default" r="4">
      <x v="475"/>
    </i>
    <i t="default" r="3">
      <x v="5"/>
    </i>
    <i t="default" r="2">
      <x v="14"/>
    </i>
    <i t="default" r="1">
      <x v="450"/>
    </i>
    <i t="default">
      <x v="581"/>
    </i>
    <i>
      <x v="583"/>
      <x v="94"/>
      <x v="14"/>
      <x v="12"/>
      <x v="771"/>
      <x v="1"/>
      <x v="4"/>
      <x v="12"/>
      <x v="4"/>
      <x v="22"/>
      <x v="2"/>
      <x v="63"/>
    </i>
    <i t="default" r="10">
      <x v="2"/>
    </i>
    <i t="default" r="9">
      <x v="22"/>
    </i>
    <i t="default" r="8">
      <x v="4"/>
    </i>
    <i t="default" r="7">
      <x v="12"/>
    </i>
    <i t="default" r="6">
      <x v="4"/>
    </i>
    <i t="default" r="5">
      <x v="1"/>
    </i>
    <i t="default" r="4">
      <x v="771"/>
    </i>
    <i t="default" r="3">
      <x v="12"/>
    </i>
    <i t="default" r="2">
      <x v="14"/>
    </i>
    <i t="default" r="1">
      <x v="94"/>
    </i>
    <i t="default">
      <x v="583"/>
    </i>
    <i>
      <x v="593"/>
      <x v="545"/>
      <x v="6"/>
      <x v="14"/>
      <x v="675"/>
      <x v="1"/>
      <x v="4"/>
      <x v="12"/>
      <x v="4"/>
      <x v="23"/>
      <x/>
      <x v="697"/>
    </i>
    <i t="default" r="10">
      <x/>
    </i>
    <i t="default" r="9">
      <x v="23"/>
    </i>
    <i t="default" r="8">
      <x v="4"/>
    </i>
    <i t="default" r="7">
      <x v="12"/>
    </i>
    <i t="default" r="6">
      <x v="4"/>
    </i>
    <i t="default" r="5">
      <x v="1"/>
    </i>
    <i t="default" r="4">
      <x v="675"/>
    </i>
    <i t="default" r="3">
      <x v="14"/>
    </i>
    <i t="default" r="2">
      <x v="6"/>
    </i>
    <i t="default" r="1">
      <x v="545"/>
    </i>
    <i t="default">
      <x v="593"/>
    </i>
    <i>
      <x v="601"/>
      <x v="170"/>
      <x v="14"/>
      <x v="5"/>
      <x v="893"/>
      <x v="2"/>
      <x v="1"/>
      <x v="1"/>
      <x v="4"/>
      <x v="39"/>
      <x v="4"/>
      <x v="60"/>
    </i>
    <i t="default" r="10">
      <x v="4"/>
    </i>
    <i t="default" r="9">
      <x v="39"/>
    </i>
    <i t="default" r="8">
      <x v="4"/>
    </i>
    <i t="default" r="7">
      <x v="1"/>
    </i>
    <i t="default" r="6">
      <x v="1"/>
    </i>
    <i t="default" r="5">
      <x v="2"/>
    </i>
    <i t="default" r="4">
      <x v="893"/>
    </i>
    <i t="default" r="3">
      <x v="5"/>
    </i>
    <i t="default" r="2">
      <x v="14"/>
    </i>
    <i t="default" r="1">
      <x v="170"/>
    </i>
    <i t="default">
      <x v="601"/>
    </i>
    <i>
      <x v="614"/>
      <x v="217"/>
      <x v="9"/>
      <x/>
      <x v="243"/>
      <x v="1"/>
      <x v="4"/>
      <x v="12"/>
      <x v="4"/>
      <x v="6"/>
      <x/>
      <x v="592"/>
    </i>
    <i t="default" r="10">
      <x/>
    </i>
    <i t="default" r="9">
      <x v="6"/>
    </i>
    <i t="default" r="8">
      <x v="4"/>
    </i>
    <i t="default" r="7">
      <x v="12"/>
    </i>
    <i t="default" r="6">
      <x v="4"/>
    </i>
    <i t="default" r="5">
      <x v="1"/>
    </i>
    <i t="default" r="4">
      <x v="243"/>
    </i>
    <i t="default" r="3">
      <x/>
    </i>
    <i t="default" r="2">
      <x v="9"/>
    </i>
    <i t="default" r="1">
      <x v="217"/>
    </i>
    <i t="default">
      <x v="614"/>
    </i>
    <i>
      <x v="616"/>
      <x v="109"/>
      <x v="15"/>
      <x v="3"/>
      <x v="208"/>
      <x v="1"/>
      <x v="4"/>
      <x v="12"/>
      <x v="4"/>
      <x v="22"/>
      <x v="1"/>
      <x v="494"/>
    </i>
    <i t="default" r="10">
      <x v="1"/>
    </i>
    <i t="default" r="9">
      <x v="22"/>
    </i>
    <i t="default" r="8">
      <x v="4"/>
    </i>
    <i t="default" r="7">
      <x v="12"/>
    </i>
    <i t="default" r="6">
      <x v="4"/>
    </i>
    <i t="default" r="5">
      <x v="1"/>
    </i>
    <i t="default" r="4">
      <x v="208"/>
    </i>
    <i t="default" r="3">
      <x v="3"/>
    </i>
    <i t="default" r="2">
      <x v="15"/>
    </i>
    <i t="default" r="1">
      <x v="109"/>
    </i>
    <i t="default">
      <x v="616"/>
    </i>
    <i>
      <x v="621"/>
      <x v="376"/>
      <x v="17"/>
      <x v="4"/>
      <x v="187"/>
      <x v="1"/>
      <x v="4"/>
      <x v="12"/>
      <x v="1"/>
      <x v="2"/>
      <x/>
      <x v="468"/>
    </i>
    <i t="default" r="10">
      <x/>
    </i>
    <i t="default" r="9">
      <x v="2"/>
    </i>
    <i t="default" r="8">
      <x v="1"/>
    </i>
    <i t="default" r="7">
      <x v="12"/>
    </i>
    <i t="default" r="6">
      <x v="4"/>
    </i>
    <i t="default" r="5">
      <x v="1"/>
    </i>
    <i t="default" r="4">
      <x v="187"/>
    </i>
    <i t="default" r="3">
      <x v="4"/>
    </i>
    <i t="default" r="2">
      <x v="17"/>
    </i>
    <i t="default" r="1">
      <x v="376"/>
    </i>
    <i t="default">
      <x v="621"/>
    </i>
    <i>
      <x v="622"/>
      <x v="812"/>
      <x v="20"/>
      <x v="4"/>
      <x v="222"/>
      <x v="1"/>
      <x v="4"/>
      <x v="12"/>
      <x v="4"/>
      <x v="8"/>
      <x v="2"/>
      <x v="313"/>
    </i>
    <i t="default" r="10">
      <x v="2"/>
    </i>
    <i t="default" r="9">
      <x v="8"/>
    </i>
    <i t="default" r="8">
      <x v="4"/>
    </i>
    <i t="default" r="7">
      <x v="12"/>
    </i>
    <i t="default" r="6">
      <x v="4"/>
    </i>
    <i t="default" r="5">
      <x v="1"/>
    </i>
    <i t="default" r="4">
      <x v="222"/>
    </i>
    <i t="default" r="3">
      <x v="4"/>
    </i>
    <i t="default" r="2">
      <x v="20"/>
    </i>
    <i t="default" r="1">
      <x v="812"/>
    </i>
    <i t="default">
      <x v="622"/>
    </i>
    <i>
      <x v="627"/>
      <x v="567"/>
      <x v="18"/>
      <x v="2"/>
      <x v="463"/>
      <x v="1"/>
      <x v="4"/>
      <x v="12"/>
      <x v="4"/>
      <x v="8"/>
      <x/>
      <x v="108"/>
    </i>
    <i t="default" r="10">
      <x/>
    </i>
    <i t="default" r="9">
      <x v="8"/>
    </i>
    <i t="default" r="8">
      <x v="4"/>
    </i>
    <i t="default" r="7">
      <x v="12"/>
    </i>
    <i t="default" r="6">
      <x v="4"/>
    </i>
    <i t="default" r="5">
      <x v="1"/>
    </i>
    <i t="default" r="4">
      <x v="463"/>
    </i>
    <i t="default" r="3">
      <x v="2"/>
    </i>
    <i t="default" r="2">
      <x v="18"/>
    </i>
    <i t="default" r="1">
      <x v="567"/>
    </i>
    <i t="default">
      <x v="627"/>
    </i>
    <i>
      <x v="635"/>
      <x v="368"/>
      <x v="14"/>
      <x v="9"/>
      <x v="510"/>
      <x v="1"/>
      <x v="4"/>
      <x v="12"/>
      <x v="4"/>
      <x v="4"/>
      <x v="3"/>
      <x v="7"/>
    </i>
    <i t="default" r="10">
      <x v="3"/>
    </i>
    <i t="default" r="9">
      <x v="4"/>
    </i>
    <i t="default" r="8">
      <x v="4"/>
    </i>
    <i t="default" r="7">
      <x v="12"/>
    </i>
    <i t="default" r="6">
      <x v="4"/>
    </i>
    <i t="default" r="5">
      <x v="1"/>
    </i>
    <i t="default" r="4">
      <x v="510"/>
    </i>
    <i t="default" r="3">
      <x v="9"/>
    </i>
    <i t="default" r="2">
      <x v="14"/>
    </i>
    <i t="default" r="1">
      <x v="368"/>
    </i>
    <i t="default">
      <x v="635"/>
    </i>
    <i>
      <x v="636"/>
      <x v="572"/>
      <x v="2"/>
      <x v="7"/>
      <x v="112"/>
      <x v="1"/>
      <x v="4"/>
      <x v="12"/>
      <x v="4"/>
      <x v="27"/>
      <x v="1"/>
      <x v="897"/>
    </i>
    <i t="default" r="10">
      <x v="1"/>
    </i>
    <i t="default" r="9">
      <x v="27"/>
    </i>
    <i t="default" r="8">
      <x v="4"/>
    </i>
    <i t="default" r="7">
      <x v="12"/>
    </i>
    <i t="default" r="6">
      <x v="4"/>
    </i>
    <i t="default" r="5">
      <x v="1"/>
    </i>
    <i t="default" r="4">
      <x v="112"/>
    </i>
    <i t="default" r="3">
      <x v="7"/>
    </i>
    <i t="default" r="2">
      <x v="2"/>
    </i>
    <i t="default" r="1">
      <x v="572"/>
    </i>
    <i t="default">
      <x v="636"/>
    </i>
    <i>
      <x v="643"/>
      <x v="760"/>
      <x v="6"/>
      <x v="9"/>
      <x v="978"/>
      <x v="1"/>
      <x v="4"/>
      <x v="12"/>
      <x v="4"/>
      <x v="6"/>
      <x v="5"/>
      <x v="44"/>
    </i>
    <i t="default" r="10">
      <x v="5"/>
    </i>
    <i t="default" r="9">
      <x v="6"/>
    </i>
    <i t="default" r="8">
      <x v="4"/>
    </i>
    <i t="default" r="7">
      <x v="12"/>
    </i>
    <i t="default" r="6">
      <x v="4"/>
    </i>
    <i t="default" r="5">
      <x v="1"/>
    </i>
    <i t="default" r="4">
      <x v="978"/>
    </i>
    <i t="default" r="3">
      <x v="9"/>
    </i>
    <i t="default" r="2">
      <x v="6"/>
    </i>
    <i t="default" r="1">
      <x v="760"/>
    </i>
    <i t="default">
      <x v="643"/>
    </i>
    <i>
      <x v="659"/>
      <x v="675"/>
      <x v="13"/>
      <x v="10"/>
      <x v="355"/>
      <x v="1"/>
      <x v="4"/>
      <x v="12"/>
      <x v="4"/>
      <x v="20"/>
      <x v="1"/>
      <x v="241"/>
    </i>
    <i t="default" r="10">
      <x v="1"/>
    </i>
    <i t="default" r="9">
      <x v="20"/>
    </i>
    <i t="default" r="8">
      <x v="4"/>
    </i>
    <i t="default" r="7">
      <x v="12"/>
    </i>
    <i t="default" r="6">
      <x v="4"/>
    </i>
    <i t="default" r="5">
      <x v="1"/>
    </i>
    <i t="default" r="4">
      <x v="355"/>
    </i>
    <i t="default" r="3">
      <x v="10"/>
    </i>
    <i t="default" r="2">
      <x v="13"/>
    </i>
    <i t="default" r="1">
      <x v="675"/>
    </i>
    <i t="default">
      <x v="659"/>
    </i>
    <i>
      <x v="665"/>
      <x v="525"/>
      <x v="10"/>
      <x v="12"/>
      <x v="751"/>
      <x v="1"/>
      <x v="4"/>
      <x v="12"/>
      <x v="2"/>
      <x v="10"/>
      <x/>
      <x v="595"/>
    </i>
    <i t="default" r="10">
      <x/>
    </i>
    <i t="default" r="9">
      <x v="10"/>
    </i>
    <i t="default" r="8">
      <x v="2"/>
    </i>
    <i t="default" r="7">
      <x v="12"/>
    </i>
    <i t="default" r="6">
      <x v="4"/>
    </i>
    <i t="default" r="5">
      <x v="1"/>
    </i>
    <i t="default" r="4">
      <x v="751"/>
    </i>
    <i t="default" r="3">
      <x v="12"/>
    </i>
    <i t="default" r="2">
      <x v="10"/>
    </i>
    <i t="default" r="1">
      <x v="525"/>
    </i>
    <i t="default">
      <x v="665"/>
    </i>
    <i>
      <x v="673"/>
      <x v="360"/>
      <x v="8"/>
      <x/>
      <x v="262"/>
      <x v="1"/>
      <x v="4"/>
      <x v="12"/>
      <x v="1"/>
      <x v="1"/>
      <x v="4"/>
      <x v="353"/>
    </i>
    <i t="default" r="10">
      <x v="4"/>
    </i>
    <i t="default" r="9">
      <x v="1"/>
    </i>
    <i t="default" r="8">
      <x v="1"/>
    </i>
    <i t="default" r="7">
      <x v="12"/>
    </i>
    <i t="default" r="6">
      <x v="4"/>
    </i>
    <i t="default" r="5">
      <x v="1"/>
    </i>
    <i t="default" r="4">
      <x v="262"/>
    </i>
    <i t="default" r="3">
      <x/>
    </i>
    <i t="default" r="2">
      <x v="8"/>
    </i>
    <i t="default" r="1">
      <x v="360"/>
    </i>
    <i t="default">
      <x v="673"/>
    </i>
    <i>
      <x v="679"/>
      <x v="543"/>
      <x v="10"/>
      <x v="2"/>
      <x v="765"/>
      <x v="2"/>
      <x v="1"/>
      <x v="1"/>
      <x v="1"/>
      <x v="42"/>
      <x v="4"/>
      <x v="835"/>
    </i>
    <i t="default" r="10">
      <x v="4"/>
    </i>
    <i t="default" r="9">
      <x v="42"/>
    </i>
    <i t="default" r="8">
      <x v="1"/>
    </i>
    <i t="default" r="7">
      <x v="1"/>
    </i>
    <i t="default" r="6">
      <x v="1"/>
    </i>
    <i t="default" r="5">
      <x v="2"/>
    </i>
    <i t="default" r="4">
      <x v="765"/>
    </i>
    <i t="default" r="3">
      <x v="2"/>
    </i>
    <i t="default" r="2">
      <x v="10"/>
    </i>
    <i t="default" r="1">
      <x v="543"/>
    </i>
    <i t="default">
      <x v="679"/>
    </i>
    <i>
      <x v="682"/>
      <x v="243"/>
      <x v="12"/>
      <x v="8"/>
      <x v="923"/>
      <x v="2"/>
      <x v="1"/>
      <x v="1"/>
      <x v="4"/>
      <x v="42"/>
      <x v="1"/>
      <x v="342"/>
    </i>
    <i t="default" r="10">
      <x v="1"/>
    </i>
    <i t="default" r="9">
      <x v="42"/>
    </i>
    <i t="default" r="8">
      <x v="4"/>
    </i>
    <i t="default" r="7">
      <x v="1"/>
    </i>
    <i t="default" r="6">
      <x v="1"/>
    </i>
    <i t="default" r="5">
      <x v="2"/>
    </i>
    <i t="default" r="4">
      <x v="923"/>
    </i>
    <i t="default" r="3">
      <x v="8"/>
    </i>
    <i t="default" r="2">
      <x v="12"/>
    </i>
    <i t="default" r="1">
      <x v="243"/>
    </i>
    <i t="default">
      <x v="682"/>
    </i>
    <i>
      <x v="684"/>
      <x v="372"/>
      <x v="18"/>
      <x v="12"/>
      <x v="587"/>
      <x v="1"/>
      <x v="4"/>
      <x v="12"/>
      <x v="4"/>
      <x v="26"/>
      <x v="1"/>
      <x v="871"/>
    </i>
    <i t="default" r="10">
      <x v="1"/>
    </i>
    <i t="default" r="9">
      <x v="26"/>
    </i>
    <i t="default" r="8">
      <x v="4"/>
    </i>
    <i t="default" r="7">
      <x v="12"/>
    </i>
    <i t="default" r="6">
      <x v="4"/>
    </i>
    <i t="default" r="5">
      <x v="1"/>
    </i>
    <i t="default" r="4">
      <x v="587"/>
    </i>
    <i t="default" r="3">
      <x v="12"/>
    </i>
    <i t="default" r="2">
      <x v="18"/>
    </i>
    <i t="default" r="1">
      <x v="372"/>
    </i>
    <i t="default">
      <x v="684"/>
    </i>
    <i>
      <x v="687"/>
      <x v="250"/>
      <x/>
      <x v="10"/>
      <x v="724"/>
      <x v="2"/>
      <x v="1"/>
      <x v="1"/>
      <x v="4"/>
      <x v="46"/>
      <x v="4"/>
      <x v="415"/>
    </i>
    <i t="default" r="10">
      <x v="4"/>
    </i>
    <i t="default" r="9">
      <x v="46"/>
    </i>
    <i t="default" r="8">
      <x v="4"/>
    </i>
    <i t="default" r="7">
      <x v="1"/>
    </i>
    <i t="default" r="6">
      <x v="1"/>
    </i>
    <i t="default" r="5">
      <x v="2"/>
    </i>
    <i t="default" r="4">
      <x v="724"/>
    </i>
    <i t="default" r="3">
      <x v="10"/>
    </i>
    <i t="default" r="2">
      <x/>
    </i>
    <i t="default" r="1">
      <x v="250"/>
    </i>
    <i t="default">
      <x v="687"/>
    </i>
    <i>
      <x v="691"/>
      <x v="140"/>
      <x v="13"/>
      <x v="5"/>
      <x v="272"/>
      <x v="2"/>
      <x v="1"/>
      <x v="1"/>
      <x v="4"/>
      <x v="39"/>
      <x v="5"/>
      <x v="434"/>
    </i>
    <i t="default" r="10">
      <x v="5"/>
    </i>
    <i t="default" r="9">
      <x v="39"/>
    </i>
    <i t="default" r="8">
      <x v="4"/>
    </i>
    <i t="default" r="7">
      <x v="1"/>
    </i>
    <i t="default" r="6">
      <x v="1"/>
    </i>
    <i t="default" r="5">
      <x v="2"/>
    </i>
    <i t="default" r="4">
      <x v="272"/>
    </i>
    <i t="default" r="3">
      <x v="5"/>
    </i>
    <i t="default" r="2">
      <x v="13"/>
    </i>
    <i t="default" r="1">
      <x v="140"/>
    </i>
    <i t="default">
      <x v="691"/>
    </i>
    <i>
      <x v="692"/>
      <x v="347"/>
      <x/>
      <x v="11"/>
      <x v="613"/>
      <x v="1"/>
      <x v="4"/>
      <x v="12"/>
      <x v="4"/>
      <x v="1"/>
      <x v="3"/>
      <x v="182"/>
    </i>
    <i t="default" r="10">
      <x v="3"/>
    </i>
    <i t="default" r="9">
      <x v="1"/>
    </i>
    <i t="default" r="8">
      <x v="4"/>
    </i>
    <i t="default" r="7">
      <x v="12"/>
    </i>
    <i t="default" r="6">
      <x v="4"/>
    </i>
    <i t="default" r="5">
      <x v="1"/>
    </i>
    <i t="default" r="4">
      <x v="613"/>
    </i>
    <i t="default" r="3">
      <x v="11"/>
    </i>
    <i t="default" r="2">
      <x/>
    </i>
    <i t="default" r="1">
      <x v="347"/>
    </i>
    <i t="default">
      <x v="692"/>
    </i>
    <i>
      <x v="703"/>
      <x v="880"/>
      <x v="3"/>
      <x v="1"/>
      <x v="260"/>
      <x v="2"/>
      <x v="1"/>
      <x v="1"/>
      <x v="4"/>
      <x v="45"/>
      <x v="3"/>
      <x v="338"/>
    </i>
    <i t="default" r="10">
      <x v="3"/>
    </i>
    <i t="default" r="9">
      <x v="45"/>
    </i>
    <i t="default" r="8">
      <x v="4"/>
    </i>
    <i t="default" r="7">
      <x v="1"/>
    </i>
    <i t="default" r="6">
      <x v="1"/>
    </i>
    <i t="default" r="5">
      <x v="2"/>
    </i>
    <i t="default" r="4">
      <x v="260"/>
    </i>
    <i t="default" r="3">
      <x v="1"/>
    </i>
    <i t="default" r="2">
      <x v="3"/>
    </i>
    <i t="default" r="1">
      <x v="880"/>
    </i>
    <i t="default">
      <x v="703"/>
    </i>
    <i>
      <x v="726"/>
      <x v="691"/>
      <x v="2"/>
      <x v="3"/>
      <x v="363"/>
      <x v="1"/>
      <x v="4"/>
      <x v="12"/>
      <x v="4"/>
      <x v="11"/>
      <x v="1"/>
      <x v="833"/>
    </i>
    <i t="default" r="10">
      <x v="1"/>
    </i>
    <i t="default" r="9">
      <x v="11"/>
    </i>
    <i t="default" r="8">
      <x v="4"/>
    </i>
    <i t="default" r="7">
      <x v="12"/>
    </i>
    <i t="default" r="6">
      <x v="4"/>
    </i>
    <i t="default" r="5">
      <x v="1"/>
    </i>
    <i t="default" r="4">
      <x v="363"/>
    </i>
    <i t="default" r="3">
      <x v="3"/>
    </i>
    <i t="default" r="2">
      <x v="2"/>
    </i>
    <i t="default" r="1">
      <x v="691"/>
    </i>
    <i t="default">
      <x v="726"/>
    </i>
    <i>
      <x v="732"/>
      <x v="167"/>
      <x v="13"/>
      <x/>
      <x v="876"/>
      <x v="1"/>
      <x v="4"/>
      <x v="12"/>
      <x v="4"/>
      <x v="24"/>
      <x v="4"/>
      <x v="100"/>
    </i>
    <i t="default" r="10">
      <x v="4"/>
    </i>
    <i t="default" r="9">
      <x v="24"/>
    </i>
    <i t="default" r="8">
      <x v="4"/>
    </i>
    <i t="default" r="7">
      <x v="12"/>
    </i>
    <i t="default" r="6">
      <x v="4"/>
    </i>
    <i t="default" r="5">
      <x v="1"/>
    </i>
    <i t="default" r="4">
      <x v="876"/>
    </i>
    <i t="default" r="3">
      <x/>
    </i>
    <i t="default" r="2">
      <x v="13"/>
    </i>
    <i t="default" r="1">
      <x v="167"/>
    </i>
    <i t="default">
      <x v="732"/>
    </i>
    <i>
      <x v="734"/>
      <x v="742"/>
      <x v="17"/>
      <x/>
      <x v="855"/>
      <x v="2"/>
      <x v="1"/>
      <x v="1"/>
      <x/>
      <x v="49"/>
      <x v="5"/>
      <x v="227"/>
    </i>
    <i t="default" r="10">
      <x v="5"/>
    </i>
    <i t="default" r="9">
      <x v="49"/>
    </i>
    <i t="default" r="8">
      <x/>
    </i>
    <i t="default" r="7">
      <x v="1"/>
    </i>
    <i t="default" r="6">
      <x v="1"/>
    </i>
    <i t="default" r="5">
      <x v="2"/>
    </i>
    <i t="default" r="4">
      <x v="855"/>
    </i>
    <i t="default" r="3">
      <x/>
    </i>
    <i t="default" r="2">
      <x v="17"/>
    </i>
    <i t="default" r="1">
      <x v="742"/>
    </i>
    <i t="default">
      <x v="734"/>
    </i>
    <i>
      <x v="741"/>
      <x v="665"/>
      <x v="1"/>
      <x v="3"/>
      <x v="198"/>
      <x v="2"/>
      <x v="1"/>
      <x v="1"/>
      <x v="4"/>
      <x v="39"/>
      <x v="3"/>
      <x v="160"/>
    </i>
    <i t="default" r="10">
      <x v="3"/>
    </i>
    <i t="default" r="9">
      <x v="39"/>
    </i>
    <i t="default" r="8">
      <x v="4"/>
    </i>
    <i t="default" r="7">
      <x v="1"/>
    </i>
    <i t="default" r="6">
      <x v="1"/>
    </i>
    <i t="default" r="5">
      <x v="2"/>
    </i>
    <i t="default" r="4">
      <x v="198"/>
    </i>
    <i t="default" r="3">
      <x v="3"/>
    </i>
    <i t="default" r="2">
      <x v="1"/>
    </i>
    <i t="default" r="1">
      <x v="665"/>
    </i>
    <i t="default">
      <x v="741"/>
    </i>
    <i>
      <x v="748"/>
      <x v="823"/>
      <x v="18"/>
      <x v="11"/>
      <x v="642"/>
      <x v="2"/>
      <x v="1"/>
      <x v="1"/>
      <x v="4"/>
      <x v="31"/>
      <x v="2"/>
      <x v="838"/>
    </i>
    <i t="default" r="10">
      <x v="2"/>
    </i>
    <i t="default" r="9">
      <x v="31"/>
    </i>
    <i t="default" r="8">
      <x v="4"/>
    </i>
    <i t="default" r="7">
      <x v="1"/>
    </i>
    <i t="default" r="6">
      <x v="1"/>
    </i>
    <i t="default" r="5">
      <x v="2"/>
    </i>
    <i t="default" r="4">
      <x v="642"/>
    </i>
    <i t="default" r="3">
      <x v="11"/>
    </i>
    <i t="default" r="2">
      <x v="18"/>
    </i>
    <i t="default" r="1">
      <x v="823"/>
    </i>
    <i t="default">
      <x v="748"/>
    </i>
    <i>
      <x v="749"/>
      <x v="339"/>
      <x v="6"/>
      <x v="7"/>
      <x v="672"/>
      <x v="1"/>
      <x v="4"/>
      <x v="12"/>
      <x v="4"/>
      <x v="29"/>
      <x v="4"/>
      <x v="92"/>
    </i>
    <i t="default" r="10">
      <x v="4"/>
    </i>
    <i t="default" r="9">
      <x v="29"/>
    </i>
    <i t="default" r="8">
      <x v="4"/>
    </i>
    <i t="default" r="7">
      <x v="12"/>
    </i>
    <i t="default" r="6">
      <x v="4"/>
    </i>
    <i t="default" r="5">
      <x v="1"/>
    </i>
    <i t="default" r="4">
      <x v="672"/>
    </i>
    <i t="default" r="3">
      <x v="7"/>
    </i>
    <i t="default" r="2">
      <x v="6"/>
    </i>
    <i t="default" r="1">
      <x v="339"/>
    </i>
    <i t="default">
      <x v="749"/>
    </i>
    <i>
      <x v="750"/>
      <x v="731"/>
      <x v="11"/>
      <x/>
      <x v="988"/>
      <x v="2"/>
      <x v="1"/>
      <x v="1"/>
      <x v="4"/>
      <x v="49"/>
      <x/>
      <x v="467"/>
    </i>
    <i t="default" r="10">
      <x/>
    </i>
    <i t="default" r="9">
      <x v="49"/>
    </i>
    <i t="default" r="8">
      <x v="4"/>
    </i>
    <i t="default" r="7">
      <x v="1"/>
    </i>
    <i t="default" r="6">
      <x v="1"/>
    </i>
    <i t="default" r="5">
      <x v="2"/>
    </i>
    <i t="default" r="4">
      <x v="988"/>
    </i>
    <i t="default" r="3">
      <x/>
    </i>
    <i t="default" r="2">
      <x v="11"/>
    </i>
    <i t="default" r="1">
      <x v="731"/>
    </i>
    <i t="default">
      <x v="750"/>
    </i>
    <i>
      <x v="753"/>
      <x v="979"/>
      <x v="9"/>
      <x v="8"/>
      <x v="534"/>
      <x v="1"/>
      <x v="4"/>
      <x v="12"/>
      <x v="4"/>
      <x v="9"/>
      <x v="4"/>
      <x v="695"/>
    </i>
    <i t="default" r="10">
      <x v="4"/>
    </i>
    <i t="default" r="9">
      <x v="9"/>
    </i>
    <i t="default" r="8">
      <x v="4"/>
    </i>
    <i t="default" r="7">
      <x v="12"/>
    </i>
    <i t="default" r="6">
      <x v="4"/>
    </i>
    <i t="default" r="5">
      <x v="1"/>
    </i>
    <i t="default" r="4">
      <x v="534"/>
    </i>
    <i t="default" r="3">
      <x v="8"/>
    </i>
    <i t="default" r="2">
      <x v="9"/>
    </i>
    <i t="default" r="1">
      <x v="979"/>
    </i>
    <i t="default">
      <x v="753"/>
    </i>
    <i>
      <x v="765"/>
      <x v="791"/>
      <x v="15"/>
      <x v="9"/>
      <x v="729"/>
      <x v="1"/>
      <x v="4"/>
      <x v="12"/>
      <x v="4"/>
      <x v="18"/>
      <x v="5"/>
      <x v="345"/>
    </i>
    <i t="default" r="10">
      <x v="5"/>
    </i>
    <i t="default" r="9">
      <x v="18"/>
    </i>
    <i t="default" r="8">
      <x v="4"/>
    </i>
    <i t="default" r="7">
      <x v="12"/>
    </i>
    <i t="default" r="6">
      <x v="4"/>
    </i>
    <i t="default" r="5">
      <x v="1"/>
    </i>
    <i t="default" r="4">
      <x v="729"/>
    </i>
    <i t="default" r="3">
      <x v="9"/>
    </i>
    <i t="default" r="2">
      <x v="15"/>
    </i>
    <i t="default" r="1">
      <x v="791"/>
    </i>
    <i t="default">
      <x v="765"/>
    </i>
    <i>
      <x v="767"/>
      <x v="679"/>
      <x v="11"/>
      <x v="6"/>
      <x v="556"/>
      <x v="2"/>
      <x v="1"/>
      <x v="1"/>
      <x v="4"/>
      <x v="39"/>
      <x v="1"/>
      <x v="489"/>
    </i>
    <i t="default" r="10">
      <x v="1"/>
    </i>
    <i t="default" r="9">
      <x v="39"/>
    </i>
    <i t="default" r="8">
      <x v="4"/>
    </i>
    <i t="default" r="7">
      <x v="1"/>
    </i>
    <i t="default" r="6">
      <x v="1"/>
    </i>
    <i t="default" r="5">
      <x v="2"/>
    </i>
    <i t="default" r="4">
      <x v="556"/>
    </i>
    <i t="default" r="3">
      <x v="6"/>
    </i>
    <i t="default" r="2">
      <x v="11"/>
    </i>
    <i t="default" r="1">
      <x v="679"/>
    </i>
    <i t="default">
      <x v="767"/>
    </i>
    <i>
      <x v="768"/>
      <x v="51"/>
      <x v="11"/>
      <x v="12"/>
      <x v="856"/>
      <x v="1"/>
      <x v="4"/>
      <x v="12"/>
      <x v="4"/>
      <x v="15"/>
      <x v="2"/>
      <x v="650"/>
    </i>
    <i t="default" r="10">
      <x v="2"/>
    </i>
    <i t="default" r="9">
      <x v="15"/>
    </i>
    <i t="default" r="8">
      <x v="4"/>
    </i>
    <i t="default" r="7">
      <x v="12"/>
    </i>
    <i t="default" r="6">
      <x v="4"/>
    </i>
    <i t="default" r="5">
      <x v="1"/>
    </i>
    <i t="default" r="4">
      <x v="856"/>
    </i>
    <i t="default" r="3">
      <x v="12"/>
    </i>
    <i t="default" r="2">
      <x v="11"/>
    </i>
    <i t="default" r="1">
      <x v="51"/>
    </i>
    <i t="default">
      <x v="768"/>
    </i>
    <i>
      <x v="774"/>
      <x v="636"/>
      <x v="13"/>
      <x/>
      <x v="912"/>
      <x v="1"/>
      <x v="4"/>
      <x v="12"/>
      <x v="4"/>
      <x v="10"/>
      <x v="5"/>
      <x v="565"/>
    </i>
    <i t="default" r="10">
      <x v="5"/>
    </i>
    <i t="default" r="9">
      <x v="10"/>
    </i>
    <i t="default" r="8">
      <x v="4"/>
    </i>
    <i t="default" r="7">
      <x v="12"/>
    </i>
    <i t="default" r="6">
      <x v="4"/>
    </i>
    <i t="default" r="5">
      <x v="1"/>
    </i>
    <i t="default" r="4">
      <x v="912"/>
    </i>
    <i t="default" r="3">
      <x/>
    </i>
    <i t="default" r="2">
      <x v="13"/>
    </i>
    <i t="default" r="1">
      <x v="636"/>
    </i>
    <i t="default">
      <x v="774"/>
    </i>
    <i>
      <x v="776"/>
      <x v="474"/>
      <x v="19"/>
      <x v="3"/>
      <x v="697"/>
      <x v="2"/>
      <x v="1"/>
      <x v="1"/>
      <x v="4"/>
      <x v="41"/>
      <x/>
      <x v="736"/>
    </i>
    <i t="default" r="10">
      <x/>
    </i>
    <i t="default" r="9">
      <x v="41"/>
    </i>
    <i t="default" r="8">
      <x v="4"/>
    </i>
    <i t="default" r="7">
      <x v="1"/>
    </i>
    <i t="default" r="6">
      <x v="1"/>
    </i>
    <i t="default" r="5">
      <x v="2"/>
    </i>
    <i t="default" r="4">
      <x v="697"/>
    </i>
    <i t="default" r="3">
      <x v="3"/>
    </i>
    <i t="default" r="2">
      <x v="19"/>
    </i>
    <i t="default" r="1">
      <x v="474"/>
    </i>
    <i t="default">
      <x v="776"/>
    </i>
    <i>
      <x v="789"/>
      <x v="820"/>
      <x v="17"/>
      <x v="9"/>
      <x v="666"/>
      <x v="1"/>
      <x v="4"/>
      <x v="12"/>
      <x v="4"/>
      <x v="3"/>
      <x/>
      <x v="546"/>
    </i>
    <i t="default" r="10">
      <x/>
    </i>
    <i t="default" r="9">
      <x v="3"/>
    </i>
    <i t="default" r="8">
      <x v="4"/>
    </i>
    <i t="default" r="7">
      <x v="12"/>
    </i>
    <i t="default" r="6">
      <x v="4"/>
    </i>
    <i t="default" r="5">
      <x v="1"/>
    </i>
    <i t="default" r="4">
      <x v="666"/>
    </i>
    <i t="default" r="3">
      <x v="9"/>
    </i>
    <i t="default" r="2">
      <x v="17"/>
    </i>
    <i t="default" r="1">
      <x v="820"/>
    </i>
    <i t="default">
      <x v="789"/>
    </i>
    <i>
      <x v="792"/>
      <x v="938"/>
      <x v="2"/>
      <x v="6"/>
      <x v="216"/>
      <x v="1"/>
      <x v="4"/>
      <x v="12"/>
      <x v="4"/>
      <x v="21"/>
      <x v="1"/>
      <x v="919"/>
    </i>
    <i t="default" r="10">
      <x v="1"/>
    </i>
    <i t="default" r="9">
      <x v="21"/>
    </i>
    <i t="default" r="8">
      <x v="4"/>
    </i>
    <i t="default" r="7">
      <x v="12"/>
    </i>
    <i t="default" r="6">
      <x v="4"/>
    </i>
    <i t="default" r="5">
      <x v="1"/>
    </i>
    <i t="default" r="4">
      <x v="216"/>
    </i>
    <i t="default" r="3">
      <x v="6"/>
    </i>
    <i t="default" r="2">
      <x v="2"/>
    </i>
    <i t="default" r="1">
      <x v="938"/>
    </i>
    <i t="default">
      <x v="792"/>
    </i>
    <i>
      <x v="805"/>
      <x v="58"/>
      <x v="9"/>
      <x/>
      <x v="404"/>
      <x v="1"/>
      <x v="4"/>
      <x v="12"/>
      <x v="4"/>
      <x v="2"/>
      <x/>
      <x v="666"/>
    </i>
    <i t="default" r="10">
      <x/>
    </i>
    <i t="default" r="9">
      <x v="2"/>
    </i>
    <i t="default" r="8">
      <x v="4"/>
    </i>
    <i t="default" r="7">
      <x v="12"/>
    </i>
    <i t="default" r="6">
      <x v="4"/>
    </i>
    <i t="default" r="5">
      <x v="1"/>
    </i>
    <i t="default" r="4">
      <x v="404"/>
    </i>
    <i t="default" r="3">
      <x/>
    </i>
    <i t="default" r="2">
      <x v="9"/>
    </i>
    <i t="default" r="1">
      <x v="58"/>
    </i>
    <i t="default">
      <x v="805"/>
    </i>
    <i>
      <x v="824"/>
      <x v="335"/>
      <x v="16"/>
      <x v="2"/>
      <x v="902"/>
      <x v="1"/>
      <x v="4"/>
      <x v="12"/>
      <x v="4"/>
      <x v="13"/>
      <x v="3"/>
      <x v="459"/>
    </i>
    <i t="default" r="10">
      <x v="3"/>
    </i>
    <i t="default" r="9">
      <x v="13"/>
    </i>
    <i t="default" r="8">
      <x v="4"/>
    </i>
    <i t="default" r="7">
      <x v="12"/>
    </i>
    <i t="default" r="6">
      <x v="4"/>
    </i>
    <i t="default" r="5">
      <x v="1"/>
    </i>
    <i t="default" r="4">
      <x v="902"/>
    </i>
    <i t="default" r="3">
      <x v="2"/>
    </i>
    <i t="default" r="2">
      <x v="16"/>
    </i>
    <i t="default" r="1">
      <x v="335"/>
    </i>
    <i t="default">
      <x v="824"/>
    </i>
    <i>
      <x v="825"/>
      <x v="488"/>
      <x v="6"/>
      <x v="9"/>
      <x v="261"/>
      <x v="1"/>
      <x v="4"/>
      <x v="12"/>
      <x v="3"/>
      <x v="6"/>
      <x/>
      <x v="630"/>
    </i>
    <i t="default" r="10">
      <x/>
    </i>
    <i t="default" r="9">
      <x v="6"/>
    </i>
    <i t="default" r="8">
      <x v="3"/>
    </i>
    <i t="default" r="7">
      <x v="12"/>
    </i>
    <i t="default" r="6">
      <x v="4"/>
    </i>
    <i t="default" r="5">
      <x v="1"/>
    </i>
    <i t="default" r="4">
      <x v="261"/>
    </i>
    <i t="default" r="3">
      <x v="9"/>
    </i>
    <i t="default" r="2">
      <x v="6"/>
    </i>
    <i t="default" r="1">
      <x v="488"/>
    </i>
    <i t="default">
      <x v="825"/>
    </i>
    <i>
      <x v="827"/>
      <x v="682"/>
      <x v="14"/>
      <x v="3"/>
      <x v="865"/>
      <x v="1"/>
      <x v="4"/>
      <x v="12"/>
      <x v="4"/>
      <x v="23"/>
      <x v="3"/>
      <x v="983"/>
    </i>
    <i t="default" r="10">
      <x v="3"/>
    </i>
    <i t="default" r="9">
      <x v="23"/>
    </i>
    <i t="default" r="8">
      <x v="4"/>
    </i>
    <i t="default" r="7">
      <x v="12"/>
    </i>
    <i t="default" r="6">
      <x v="4"/>
    </i>
    <i t="default" r="5">
      <x v="1"/>
    </i>
    <i t="default" r="4">
      <x v="865"/>
    </i>
    <i t="default" r="3">
      <x v="3"/>
    </i>
    <i t="default" r="2">
      <x v="14"/>
    </i>
    <i t="default" r="1">
      <x v="682"/>
    </i>
    <i t="default">
      <x v="827"/>
    </i>
    <i>
      <x v="839"/>
      <x v="678"/>
      <x v="9"/>
      <x v="3"/>
      <x v="431"/>
      <x v="1"/>
      <x v="4"/>
      <x v="12"/>
      <x v="4"/>
      <x v="30"/>
      <x/>
      <x v="96"/>
    </i>
    <i t="default" r="10">
      <x/>
    </i>
    <i t="default" r="9">
      <x v="30"/>
    </i>
    <i t="default" r="8">
      <x v="4"/>
    </i>
    <i t="default" r="7">
      <x v="12"/>
    </i>
    <i t="default" r="6">
      <x v="4"/>
    </i>
    <i t="default" r="5">
      <x v="1"/>
    </i>
    <i t="default" r="4">
      <x v="431"/>
    </i>
    <i t="default" r="3">
      <x v="3"/>
    </i>
    <i t="default" r="2">
      <x v="9"/>
    </i>
    <i t="default" r="1">
      <x v="678"/>
    </i>
    <i t="default">
      <x v="839"/>
    </i>
    <i>
      <x v="846"/>
      <x v="447"/>
      <x v="6"/>
      <x v="3"/>
      <x v="4"/>
      <x v="2"/>
      <x v="1"/>
      <x v="1"/>
      <x v="4"/>
      <x v="47"/>
      <x/>
      <x v="400"/>
    </i>
    <i t="default" r="10">
      <x/>
    </i>
    <i t="default" r="9">
      <x v="47"/>
    </i>
    <i t="default" r="8">
      <x v="4"/>
    </i>
    <i t="default" r="7">
      <x v="1"/>
    </i>
    <i t="default" r="6">
      <x v="1"/>
    </i>
    <i t="default" r="5">
      <x v="2"/>
    </i>
    <i t="default" r="4">
      <x v="4"/>
    </i>
    <i t="default" r="3">
      <x v="3"/>
    </i>
    <i t="default" r="2">
      <x v="6"/>
    </i>
    <i t="default" r="1">
      <x v="447"/>
    </i>
    <i t="default">
      <x v="846"/>
    </i>
    <i>
      <x v="854"/>
      <x v="846"/>
      <x v="18"/>
      <x v="2"/>
      <x v="95"/>
      <x v="2"/>
      <x v="1"/>
      <x v="1"/>
      <x v="4"/>
      <x v="40"/>
      <x v="2"/>
      <x v="153"/>
    </i>
    <i t="default" r="10">
      <x v="2"/>
    </i>
    <i t="default" r="9">
      <x v="40"/>
    </i>
    <i t="default" r="8">
      <x v="4"/>
    </i>
    <i t="default" r="7">
      <x v="1"/>
    </i>
    <i t="default" r="6">
      <x v="1"/>
    </i>
    <i t="default" r="5">
      <x v="2"/>
    </i>
    <i t="default" r="4">
      <x v="95"/>
    </i>
    <i t="default" r="3">
      <x v="2"/>
    </i>
    <i t="default" r="2">
      <x v="18"/>
    </i>
    <i t="default" r="1">
      <x v="846"/>
    </i>
    <i t="default">
      <x v="854"/>
    </i>
    <i>
      <x v="855"/>
      <x v="223"/>
      <x v="13"/>
      <x v="10"/>
      <x v="922"/>
      <x v="1"/>
      <x v="4"/>
      <x v="12"/>
      <x v="4"/>
      <x v="21"/>
      <x/>
      <x v="968"/>
    </i>
    <i t="default" r="10">
      <x/>
    </i>
    <i t="default" r="9">
      <x v="21"/>
    </i>
    <i t="default" r="8">
      <x v="4"/>
    </i>
    <i t="default" r="7">
      <x v="12"/>
    </i>
    <i t="default" r="6">
      <x v="4"/>
    </i>
    <i t="default" r="5">
      <x v="1"/>
    </i>
    <i t="default" r="4">
      <x v="922"/>
    </i>
    <i t="default" r="3">
      <x v="10"/>
    </i>
    <i t="default" r="2">
      <x v="13"/>
    </i>
    <i t="default" r="1">
      <x v="223"/>
    </i>
    <i t="default">
      <x v="855"/>
    </i>
    <i>
      <x v="862"/>
      <x v="189"/>
      <x v="18"/>
      <x v="8"/>
      <x v="348"/>
      <x v="1"/>
      <x v="4"/>
      <x v="12"/>
      <x/>
      <x v="8"/>
      <x v="4"/>
      <x v="973"/>
    </i>
    <i t="default" r="10">
      <x v="4"/>
    </i>
    <i t="default" r="9">
      <x v="8"/>
    </i>
    <i t="default" r="8">
      <x/>
    </i>
    <i t="default" r="7">
      <x v="12"/>
    </i>
    <i t="default" r="6">
      <x v="4"/>
    </i>
    <i t="default" r="5">
      <x v="1"/>
    </i>
    <i t="default" r="4">
      <x v="348"/>
    </i>
    <i t="default" r="3">
      <x v="8"/>
    </i>
    <i t="default" r="2">
      <x v="18"/>
    </i>
    <i t="default" r="1">
      <x v="189"/>
    </i>
    <i t="default">
      <x v="862"/>
    </i>
    <i>
      <x v="866"/>
      <x v="765"/>
      <x/>
      <x v="13"/>
      <x v="526"/>
      <x v="2"/>
      <x v="1"/>
      <x v="1"/>
      <x/>
      <x v="43"/>
      <x v="3"/>
      <x v="529"/>
    </i>
    <i t="default" r="10">
      <x v="3"/>
    </i>
    <i t="default" r="9">
      <x v="43"/>
    </i>
    <i t="default" r="8">
      <x/>
    </i>
    <i t="default" r="7">
      <x v="1"/>
    </i>
    <i t="default" r="6">
      <x v="1"/>
    </i>
    <i t="default" r="5">
      <x v="2"/>
    </i>
    <i t="default" r="4">
      <x v="526"/>
    </i>
    <i t="default" r="3">
      <x v="13"/>
    </i>
    <i t="default" r="2">
      <x/>
    </i>
    <i t="default" r="1">
      <x v="765"/>
    </i>
    <i t="default">
      <x v="866"/>
    </i>
    <i>
      <x v="874"/>
      <x v="273"/>
      <x v="15"/>
      <x v="9"/>
      <x v="740"/>
      <x v="2"/>
      <x v="1"/>
      <x v="1"/>
      <x v="4"/>
      <x v="37"/>
      <x v="5"/>
      <x v="591"/>
    </i>
    <i t="default" r="10">
      <x v="5"/>
    </i>
    <i t="default" r="9">
      <x v="37"/>
    </i>
    <i t="default" r="8">
      <x v="4"/>
    </i>
    <i t="default" r="7">
      <x v="1"/>
    </i>
    <i t="default" r="6">
      <x v="1"/>
    </i>
    <i t="default" r="5">
      <x v="2"/>
    </i>
    <i t="default" r="4">
      <x v="740"/>
    </i>
    <i t="default" r="3">
      <x v="9"/>
    </i>
    <i t="default" r="2">
      <x v="15"/>
    </i>
    <i t="default" r="1">
      <x v="273"/>
    </i>
    <i t="default">
      <x v="874"/>
    </i>
    <i>
      <x v="875"/>
      <x v="894"/>
      <x v="11"/>
      <x v="2"/>
      <x v="710"/>
      <x v="1"/>
      <x v="4"/>
      <x v="12"/>
      <x v="4"/>
      <x v="13"/>
      <x v="5"/>
      <x v="969"/>
    </i>
    <i t="default" r="10">
      <x v="5"/>
    </i>
    <i t="default" r="9">
      <x v="13"/>
    </i>
    <i t="default" r="8">
      <x v="4"/>
    </i>
    <i t="default" r="7">
      <x v="12"/>
    </i>
    <i t="default" r="6">
      <x v="4"/>
    </i>
    <i t="default" r="5">
      <x v="1"/>
    </i>
    <i t="default" r="4">
      <x v="710"/>
    </i>
    <i t="default" r="3">
      <x v="2"/>
    </i>
    <i t="default" r="2">
      <x v="11"/>
    </i>
    <i t="default" r="1">
      <x v="894"/>
    </i>
    <i t="default">
      <x v="875"/>
    </i>
    <i>
      <x v="889"/>
      <x v="373"/>
      <x v="16"/>
      <x v="9"/>
      <x v="528"/>
      <x v="2"/>
      <x v="1"/>
      <x v="1"/>
      <x v="4"/>
      <x v="32"/>
      <x v="3"/>
      <x v="102"/>
    </i>
    <i t="default" r="10">
      <x v="3"/>
    </i>
    <i t="default" r="9">
      <x v="32"/>
    </i>
    <i t="default" r="8">
      <x v="4"/>
    </i>
    <i t="default" r="7">
      <x v="1"/>
    </i>
    <i t="default" r="6">
      <x v="1"/>
    </i>
    <i t="default" r="5">
      <x v="2"/>
    </i>
    <i t="default" r="4">
      <x v="528"/>
    </i>
    <i t="default" r="3">
      <x v="9"/>
    </i>
    <i t="default" r="2">
      <x v="16"/>
    </i>
    <i t="default" r="1">
      <x v="373"/>
    </i>
    <i t="default">
      <x v="889"/>
    </i>
    <i>
      <x v="892"/>
      <x v="534"/>
      <x v="5"/>
      <x v="5"/>
      <x v="422"/>
      <x v="1"/>
      <x v="4"/>
      <x v="12"/>
      <x v="4"/>
      <x v="10"/>
      <x v="2"/>
      <x v="491"/>
    </i>
    <i t="default" r="10">
      <x v="2"/>
    </i>
    <i t="default" r="9">
      <x v="10"/>
    </i>
    <i t="default" r="8">
      <x v="4"/>
    </i>
    <i t="default" r="7">
      <x v="12"/>
    </i>
    <i t="default" r="6">
      <x v="4"/>
    </i>
    <i t="default" r="5">
      <x v="1"/>
    </i>
    <i t="default" r="4">
      <x v="422"/>
    </i>
    <i t="default" r="3">
      <x v="5"/>
    </i>
    <i t="default" r="2">
      <x v="5"/>
    </i>
    <i t="default" r="1">
      <x v="534"/>
    </i>
    <i t="default">
      <x v="892"/>
    </i>
    <i>
      <x v="895"/>
      <x v="492"/>
      <x v="6"/>
      <x v="2"/>
      <x v="179"/>
      <x v="1"/>
      <x v="4"/>
      <x v="12"/>
      <x v="4"/>
      <x v="3"/>
      <x v="3"/>
      <x v="957"/>
    </i>
    <i t="default" r="10">
      <x v="3"/>
    </i>
    <i t="default" r="9">
      <x v="3"/>
    </i>
    <i t="default" r="8">
      <x v="4"/>
    </i>
    <i t="default" r="7">
      <x v="12"/>
    </i>
    <i t="default" r="6">
      <x v="4"/>
    </i>
    <i t="default" r="5">
      <x v="1"/>
    </i>
    <i t="default" r="4">
      <x v="179"/>
    </i>
    <i t="default" r="3">
      <x v="2"/>
    </i>
    <i t="default" r="2">
      <x v="6"/>
    </i>
    <i t="default" r="1">
      <x v="492"/>
    </i>
    <i t="default">
      <x v="895"/>
    </i>
    <i>
      <x v="896"/>
      <x v="954"/>
      <x v="5"/>
      <x v="5"/>
      <x v="65"/>
      <x v="2"/>
      <x v="1"/>
      <x v="1"/>
      <x v="3"/>
      <x v="48"/>
      <x v="2"/>
      <x v="157"/>
    </i>
    <i t="default" r="10">
      <x v="2"/>
    </i>
    <i t="default" r="9">
      <x v="48"/>
    </i>
    <i t="default" r="8">
      <x v="3"/>
    </i>
    <i t="default" r="7">
      <x v="1"/>
    </i>
    <i t="default" r="6">
      <x v="1"/>
    </i>
    <i t="default" r="5">
      <x v="2"/>
    </i>
    <i t="default" r="4">
      <x v="65"/>
    </i>
    <i t="default" r="3">
      <x v="5"/>
    </i>
    <i t="default" r="2">
      <x v="5"/>
    </i>
    <i t="default" r="1">
      <x v="954"/>
    </i>
    <i t="default">
      <x v="896"/>
    </i>
    <i>
      <x v="903"/>
      <x v="44"/>
      <x v="6"/>
      <x v="3"/>
      <x v="537"/>
      <x v="2"/>
      <x v="1"/>
      <x v="1"/>
      <x v="4"/>
      <x v="36"/>
      <x v="3"/>
      <x v="56"/>
    </i>
    <i t="default" r="10">
      <x v="3"/>
    </i>
    <i t="default" r="9">
      <x v="36"/>
    </i>
    <i t="default" r="8">
      <x v="4"/>
    </i>
    <i t="default" r="7">
      <x v="1"/>
    </i>
    <i t="default" r="6">
      <x v="1"/>
    </i>
    <i t="default" r="5">
      <x v="2"/>
    </i>
    <i t="default" r="4">
      <x v="537"/>
    </i>
    <i t="default" r="3">
      <x v="3"/>
    </i>
    <i t="default" r="2">
      <x v="6"/>
    </i>
    <i t="default" r="1">
      <x v="44"/>
    </i>
    <i t="default">
      <x v="903"/>
    </i>
    <i>
      <x v="908"/>
      <x v="83"/>
      <x v="8"/>
      <x v="13"/>
      <x v="960"/>
      <x v="1"/>
      <x v="4"/>
      <x v="12"/>
      <x v="1"/>
      <x v="24"/>
      <x v="2"/>
      <x v="127"/>
    </i>
    <i t="default" r="10">
      <x v="2"/>
    </i>
    <i t="default" r="9">
      <x v="24"/>
    </i>
    <i t="default" r="8">
      <x v="1"/>
    </i>
    <i t="default" r="7">
      <x v="12"/>
    </i>
    <i t="default" r="6">
      <x v="4"/>
    </i>
    <i t="default" r="5">
      <x v="1"/>
    </i>
    <i t="default" r="4">
      <x v="960"/>
    </i>
    <i t="default" r="3">
      <x v="13"/>
    </i>
    <i t="default" r="2">
      <x v="8"/>
    </i>
    <i t="default" r="1">
      <x v="83"/>
    </i>
    <i t="default">
      <x v="908"/>
    </i>
    <i>
      <x v="920"/>
      <x v="578"/>
      <x v="1"/>
      <x v="2"/>
      <x v="7"/>
      <x v="1"/>
      <x v="4"/>
      <x v="12"/>
      <x v="1"/>
      <x v="21"/>
      <x v="4"/>
      <x v="412"/>
    </i>
    <i t="default" r="10">
      <x v="4"/>
    </i>
    <i t="default" r="9">
      <x v="21"/>
    </i>
    <i t="default" r="8">
      <x v="1"/>
    </i>
    <i t="default" r="7">
      <x v="12"/>
    </i>
    <i t="default" r="6">
      <x v="4"/>
    </i>
    <i t="default" r="5">
      <x v="1"/>
    </i>
    <i t="default" r="4">
      <x v="7"/>
    </i>
    <i t="default" r="3">
      <x v="2"/>
    </i>
    <i t="default" r="2">
      <x v="1"/>
    </i>
    <i t="default" r="1">
      <x v="578"/>
    </i>
    <i t="default">
      <x v="920"/>
    </i>
    <i>
      <x v="922"/>
      <x v="936"/>
      <x v="9"/>
      <x v="4"/>
      <x v="580"/>
      <x v="1"/>
      <x v="4"/>
      <x v="12"/>
      <x v="4"/>
      <x v="15"/>
      <x v="5"/>
      <x v="138"/>
    </i>
    <i t="default" r="10">
      <x v="5"/>
    </i>
    <i t="default" r="9">
      <x v="15"/>
    </i>
    <i t="default" r="8">
      <x v="4"/>
    </i>
    <i t="default" r="7">
      <x v="12"/>
    </i>
    <i t="default" r="6">
      <x v="4"/>
    </i>
    <i t="default" r="5">
      <x v="1"/>
    </i>
    <i t="default" r="4">
      <x v="580"/>
    </i>
    <i t="default" r="3">
      <x v="4"/>
    </i>
    <i t="default" r="2">
      <x v="9"/>
    </i>
    <i t="default" r="1">
      <x v="936"/>
    </i>
    <i t="default">
      <x v="922"/>
    </i>
    <i>
      <x v="923"/>
      <x v="933"/>
      <x v="8"/>
      <x v="4"/>
      <x v="204"/>
      <x v="1"/>
      <x v="4"/>
      <x v="12"/>
      <x v="4"/>
      <x v="6"/>
      <x v="1"/>
      <x v="392"/>
    </i>
    <i t="default" r="10">
      <x v="1"/>
    </i>
    <i t="default" r="9">
      <x v="6"/>
    </i>
    <i t="default" r="8">
      <x v="4"/>
    </i>
    <i t="default" r="7">
      <x v="12"/>
    </i>
    <i t="default" r="6">
      <x v="4"/>
    </i>
    <i t="default" r="5">
      <x v="1"/>
    </i>
    <i t="default" r="4">
      <x v="204"/>
    </i>
    <i t="default" r="3">
      <x v="4"/>
    </i>
    <i t="default" r="2">
      <x v="8"/>
    </i>
    <i t="default" r="1">
      <x v="933"/>
    </i>
    <i t="default">
      <x v="923"/>
    </i>
    <i>
      <x v="930"/>
      <x v="735"/>
      <x v="9"/>
      <x v="14"/>
      <x v="127"/>
      <x v="1"/>
      <x v="4"/>
      <x v="12"/>
      <x v="4"/>
      <x v="7"/>
      <x v="2"/>
      <x v="341"/>
    </i>
    <i t="default" r="10">
      <x v="2"/>
    </i>
    <i t="default" r="9">
      <x v="7"/>
    </i>
    <i t="default" r="8">
      <x v="4"/>
    </i>
    <i t="default" r="7">
      <x v="12"/>
    </i>
    <i t="default" r="6">
      <x v="4"/>
    </i>
    <i t="default" r="5">
      <x v="1"/>
    </i>
    <i t="default" r="4">
      <x v="127"/>
    </i>
    <i t="default" r="3">
      <x v="14"/>
    </i>
    <i t="default" r="2">
      <x v="9"/>
    </i>
    <i t="default" r="1">
      <x v="735"/>
    </i>
    <i t="default">
      <x v="930"/>
    </i>
    <i>
      <x v="935"/>
      <x v="242"/>
      <x v="16"/>
      <x v="5"/>
      <x v="38"/>
      <x v="2"/>
      <x v="1"/>
      <x v="1"/>
      <x/>
      <x v="44"/>
      <x v="5"/>
      <x v="674"/>
    </i>
    <i t="default" r="10">
      <x v="5"/>
    </i>
    <i t="default" r="9">
      <x v="44"/>
    </i>
    <i t="default" r="8">
      <x/>
    </i>
    <i t="default" r="7">
      <x v="1"/>
    </i>
    <i t="default" r="6">
      <x v="1"/>
    </i>
    <i t="default" r="5">
      <x v="2"/>
    </i>
    <i t="default" r="4">
      <x v="38"/>
    </i>
    <i t="default" r="3">
      <x v="5"/>
    </i>
    <i t="default" r="2">
      <x v="16"/>
    </i>
    <i t="default" r="1">
      <x v="242"/>
    </i>
    <i t="default">
      <x v="935"/>
    </i>
    <i>
      <x v="938"/>
      <x v="204"/>
      <x v="6"/>
      <x v="10"/>
      <x v="687"/>
      <x v="1"/>
      <x v="4"/>
      <x v="12"/>
      <x v="4"/>
      <x v="2"/>
      <x v="3"/>
      <x v="632"/>
    </i>
    <i t="default" r="10">
      <x v="3"/>
    </i>
    <i t="default" r="9">
      <x v="2"/>
    </i>
    <i t="default" r="8">
      <x v="4"/>
    </i>
    <i t="default" r="7">
      <x v="12"/>
    </i>
    <i t="default" r="6">
      <x v="4"/>
    </i>
    <i t="default" r="5">
      <x v="1"/>
    </i>
    <i t="default" r="4">
      <x v="687"/>
    </i>
    <i t="default" r="3">
      <x v="10"/>
    </i>
    <i t="default" r="2">
      <x v="6"/>
    </i>
    <i t="default" r="1">
      <x v="204"/>
    </i>
    <i t="default">
      <x v="938"/>
    </i>
    <i>
      <x v="940"/>
      <x v="143"/>
      <x v="6"/>
      <x v="6"/>
      <x v="575"/>
      <x v="1"/>
      <x v="4"/>
      <x v="12"/>
      <x v="4"/>
      <x v="3"/>
      <x v="5"/>
      <x v="436"/>
    </i>
    <i t="default" r="10">
      <x v="5"/>
    </i>
    <i t="default" r="9">
      <x v="3"/>
    </i>
    <i t="default" r="8">
      <x v="4"/>
    </i>
    <i t="default" r="7">
      <x v="12"/>
    </i>
    <i t="default" r="6">
      <x v="4"/>
    </i>
    <i t="default" r="5">
      <x v="1"/>
    </i>
    <i t="default" r="4">
      <x v="575"/>
    </i>
    <i t="default" r="3">
      <x v="6"/>
    </i>
    <i t="default" r="2">
      <x v="6"/>
    </i>
    <i t="default" r="1">
      <x v="143"/>
    </i>
    <i t="default">
      <x v="940"/>
    </i>
    <i>
      <x v="947"/>
      <x v="666"/>
      <x v="17"/>
      <x v="8"/>
      <x v="132"/>
      <x v="2"/>
      <x v="1"/>
      <x v="1"/>
      <x v="4"/>
      <x v="40"/>
      <x v="4"/>
      <x v="42"/>
    </i>
    <i t="default" r="10">
      <x v="4"/>
    </i>
    <i t="default" r="9">
      <x v="40"/>
    </i>
    <i t="default" r="8">
      <x v="4"/>
    </i>
    <i t="default" r="7">
      <x v="1"/>
    </i>
    <i t="default" r="6">
      <x v="1"/>
    </i>
    <i t="default" r="5">
      <x v="2"/>
    </i>
    <i t="default" r="4">
      <x v="132"/>
    </i>
    <i t="default" r="3">
      <x v="8"/>
    </i>
    <i t="default" r="2">
      <x v="17"/>
    </i>
    <i t="default" r="1">
      <x v="666"/>
    </i>
    <i t="default">
      <x v="947"/>
    </i>
    <i>
      <x v="950"/>
      <x v="63"/>
      <x v="11"/>
      <x v="8"/>
      <x v="297"/>
      <x v="1"/>
      <x v="4"/>
      <x v="12"/>
      <x v="3"/>
      <x v="26"/>
      <x v="5"/>
      <x v="918"/>
    </i>
    <i t="default" r="10">
      <x v="5"/>
    </i>
    <i t="default" r="9">
      <x v="26"/>
    </i>
    <i t="default" r="8">
      <x v="3"/>
    </i>
    <i t="default" r="7">
      <x v="12"/>
    </i>
    <i t="default" r="6">
      <x v="4"/>
    </i>
    <i t="default" r="5">
      <x v="1"/>
    </i>
    <i t="default" r="4">
      <x v="297"/>
    </i>
    <i t="default" r="3">
      <x v="8"/>
    </i>
    <i t="default" r="2">
      <x v="11"/>
    </i>
    <i t="default" r="1">
      <x v="63"/>
    </i>
    <i t="default">
      <x v="950"/>
    </i>
    <i>
      <x v="957"/>
      <x v="906"/>
      <x v="19"/>
      <x v="9"/>
      <x v="1"/>
      <x v="1"/>
      <x v="4"/>
      <x v="12"/>
      <x v="4"/>
      <x v="15"/>
      <x v="3"/>
      <x v="945"/>
    </i>
    <i t="default" r="10">
      <x v="3"/>
    </i>
    <i t="default" r="9">
      <x v="15"/>
    </i>
    <i t="default" r="8">
      <x v="4"/>
    </i>
    <i t="default" r="7">
      <x v="12"/>
    </i>
    <i t="default" r="6">
      <x v="4"/>
    </i>
    <i t="default" r="5">
      <x v="1"/>
    </i>
    <i t="default" r="4">
      <x v="1"/>
    </i>
    <i t="default" r="3">
      <x v="9"/>
    </i>
    <i t="default" r="2">
      <x v="19"/>
    </i>
    <i t="default" r="1">
      <x v="906"/>
    </i>
    <i t="default">
      <x v="957"/>
    </i>
    <i>
      <x v="962"/>
      <x v="727"/>
      <x v="9"/>
      <x v="6"/>
      <x v="202"/>
      <x v="1"/>
      <x v="4"/>
      <x v="12"/>
      <x v="4"/>
      <x v="6"/>
      <x v="4"/>
      <x v="211"/>
    </i>
    <i t="default" r="10">
      <x v="4"/>
    </i>
    <i t="default" r="9">
      <x v="6"/>
    </i>
    <i t="default" r="8">
      <x v="4"/>
    </i>
    <i t="default" r="7">
      <x v="12"/>
    </i>
    <i t="default" r="6">
      <x v="4"/>
    </i>
    <i t="default" r="5">
      <x v="1"/>
    </i>
    <i t="default" r="4">
      <x v="202"/>
    </i>
    <i t="default" r="3">
      <x v="6"/>
    </i>
    <i t="default" r="2">
      <x v="9"/>
    </i>
    <i t="default" r="1">
      <x v="727"/>
    </i>
    <i t="default">
      <x v="962"/>
    </i>
    <i>
      <x v="963"/>
      <x v="345"/>
      <x v="1"/>
      <x v="1"/>
      <x v="919"/>
      <x v="1"/>
      <x v="4"/>
      <x v="12"/>
      <x v="4"/>
      <x v="16"/>
      <x/>
      <x v="229"/>
    </i>
    <i t="default" r="10">
      <x/>
    </i>
    <i t="default" r="9">
      <x v="16"/>
    </i>
    <i t="default" r="8">
      <x v="4"/>
    </i>
    <i t="default" r="7">
      <x v="12"/>
    </i>
    <i t="default" r="6">
      <x v="4"/>
    </i>
    <i t="default" r="5">
      <x v="1"/>
    </i>
    <i t="default" r="4">
      <x v="919"/>
    </i>
    <i t="default" r="3">
      <x v="1"/>
    </i>
    <i t="default" r="2">
      <x v="1"/>
    </i>
    <i t="default" r="1">
      <x v="345"/>
    </i>
    <i t="default">
      <x v="963"/>
    </i>
    <i>
      <x v="972"/>
      <x v="334"/>
      <x v="9"/>
      <x v="5"/>
      <x v="298"/>
      <x v="2"/>
      <x v="1"/>
      <x v="1"/>
      <x v="4"/>
      <x v="36"/>
      <x v="4"/>
      <x v="484"/>
    </i>
    <i t="default" r="10">
      <x v="4"/>
    </i>
    <i t="default" r="9">
      <x v="36"/>
    </i>
    <i t="default" r="8">
      <x v="4"/>
    </i>
    <i t="default" r="7">
      <x v="1"/>
    </i>
    <i t="default" r="6">
      <x v="1"/>
    </i>
    <i t="default" r="5">
      <x v="2"/>
    </i>
    <i t="default" r="4">
      <x v="298"/>
    </i>
    <i t="default" r="3">
      <x v="5"/>
    </i>
    <i t="default" r="2">
      <x v="9"/>
    </i>
    <i t="default" r="1">
      <x v="334"/>
    </i>
    <i t="default">
      <x v="972"/>
    </i>
    <i>
      <x v="974"/>
      <x v="783"/>
      <x v="19"/>
      <x v="7"/>
      <x v="915"/>
      <x v="1"/>
      <x v="4"/>
      <x v="12"/>
      <x v="4"/>
      <x v="16"/>
      <x v="5"/>
      <x v="207"/>
    </i>
    <i t="default" r="10">
      <x v="5"/>
    </i>
    <i t="default" r="9">
      <x v="16"/>
    </i>
    <i t="default" r="8">
      <x v="4"/>
    </i>
    <i t="default" r="7">
      <x v="12"/>
    </i>
    <i t="default" r="6">
      <x v="4"/>
    </i>
    <i t="default" r="5">
      <x v="1"/>
    </i>
    <i t="default" r="4">
      <x v="915"/>
    </i>
    <i t="default" r="3">
      <x v="7"/>
    </i>
    <i t="default" r="2">
      <x v="19"/>
    </i>
    <i t="default" r="1">
      <x v="783"/>
    </i>
    <i t="default">
      <x v="974"/>
    </i>
    <i>
      <x v="975"/>
      <x v="378"/>
      <x v="12"/>
      <x v="7"/>
      <x v="852"/>
      <x v="1"/>
      <x v="4"/>
      <x v="12"/>
      <x v="4"/>
      <x v="4"/>
      <x/>
      <x v="760"/>
    </i>
    <i t="default" r="10">
      <x/>
    </i>
    <i t="default" r="9">
      <x v="4"/>
    </i>
    <i t="default" r="8">
      <x v="4"/>
    </i>
    <i t="default" r="7">
      <x v="12"/>
    </i>
    <i t="default" r="6">
      <x v="4"/>
    </i>
    <i t="default" r="5">
      <x v="1"/>
    </i>
    <i t="default" r="4">
      <x v="852"/>
    </i>
    <i t="default" r="3">
      <x v="7"/>
    </i>
    <i t="default" r="2">
      <x v="12"/>
    </i>
    <i t="default" r="1">
      <x v="378"/>
    </i>
    <i t="default">
      <x v="975"/>
    </i>
    <i>
      <x v="998"/>
      <x v="952"/>
      <x v="10"/>
      <x v="2"/>
      <x v="773"/>
      <x v="1"/>
      <x v="4"/>
      <x v="12"/>
      <x v="4"/>
      <x v="22"/>
      <x/>
      <x v="212"/>
    </i>
    <i t="default" r="10">
      <x/>
    </i>
    <i t="default" r="9">
      <x v="22"/>
    </i>
    <i t="default" r="8">
      <x v="4"/>
    </i>
    <i t="default" r="7">
      <x v="12"/>
    </i>
    <i t="default" r="6">
      <x v="4"/>
    </i>
    <i t="default" r="5">
      <x v="1"/>
    </i>
    <i t="default" r="4">
      <x v="773"/>
    </i>
    <i t="default" r="3">
      <x v="2"/>
    </i>
    <i t="default" r="2">
      <x v="10"/>
    </i>
    <i t="default" r="1">
      <x v="952"/>
    </i>
    <i t="default">
      <x v="998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22187E-3547-472D-B211-53BF80E60FB2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10" firstHeaderRow="1" firstDataRow="1" firstDataCol="1"/>
  <pivotFields count="16">
    <pivotField showAll="0"/>
    <pivotField showAll="0"/>
    <pivotField showAll="0"/>
    <pivotField axis="axisRow" multipleItemSelectionAllowed="1" showAll="0">
      <items count="7">
        <item x="3"/>
        <item x="2"/>
        <item x="0"/>
        <item x="1"/>
        <item x="5"/>
        <item x="4"/>
        <item t="default"/>
      </items>
    </pivotField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1A743-4B76-4211-BEF8-34CE88452E20}">
  <dimension ref="A1:Q1005"/>
  <sheetViews>
    <sheetView workbookViewId="0">
      <pane ySplit="1" topLeftCell="A2" activePane="bottomLeft" state="frozen"/>
      <selection pane="bottomLeft" activeCell="C1" sqref="C1"/>
    </sheetView>
  </sheetViews>
  <sheetFormatPr defaultRowHeight="14.4" x14ac:dyDescent="0.3"/>
  <cols>
    <col min="1" max="1" width="12" customWidth="1"/>
    <col min="2" max="2" width="17.6640625" customWidth="1"/>
    <col min="3" max="3" width="14.5546875" customWidth="1"/>
    <col min="4" max="4" width="13.109375" customWidth="1"/>
    <col min="5" max="5" width="15.77734375" customWidth="1"/>
    <col min="6" max="6" width="8.88671875" style="7"/>
    <col min="7" max="7" width="8.88671875" style="6"/>
    <col min="9" max="9" width="13.109375" customWidth="1"/>
    <col min="10" max="10" width="9.5546875" style="4" bestFit="1" customWidth="1"/>
    <col min="11" max="11" width="14.109375" style="11" customWidth="1"/>
    <col min="12" max="12" width="13.6640625" style="2" customWidth="1"/>
    <col min="13" max="14" width="15.21875" style="11" customWidth="1"/>
  </cols>
  <sheetData>
    <row r="1" spans="1:17" ht="43.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7" t="s">
        <v>5</v>
      </c>
      <c r="G1" s="6" t="s">
        <v>1023</v>
      </c>
      <c r="H1" t="s">
        <v>6</v>
      </c>
      <c r="I1" t="s">
        <v>7</v>
      </c>
      <c r="J1" s="4" t="s">
        <v>1022</v>
      </c>
      <c r="K1" s="11" t="s">
        <v>1059</v>
      </c>
      <c r="L1" s="2" t="s">
        <v>1058</v>
      </c>
      <c r="M1" s="11" t="s">
        <v>1056</v>
      </c>
      <c r="N1" s="11" t="s">
        <v>1057</v>
      </c>
      <c r="O1" s="11" t="s">
        <v>1060</v>
      </c>
      <c r="P1" s="13" t="s">
        <v>1061</v>
      </c>
      <c r="Q1" s="13" t="s">
        <v>1076</v>
      </c>
    </row>
    <row r="2" spans="1:17" x14ac:dyDescent="0.3">
      <c r="A2">
        <v>1</v>
      </c>
      <c r="B2" t="s">
        <v>8</v>
      </c>
      <c r="C2" t="s">
        <v>9</v>
      </c>
      <c r="D2" t="s">
        <v>10</v>
      </c>
      <c r="E2" s="1">
        <v>45632</v>
      </c>
      <c r="F2" s="7" t="s">
        <v>11</v>
      </c>
      <c r="G2" s="6">
        <v>878.21</v>
      </c>
      <c r="H2">
        <v>1</v>
      </c>
      <c r="I2">
        <v>12</v>
      </c>
      <c r="J2" s="4">
        <v>23.38</v>
      </c>
      <c r="K2" s="11">
        <f>ROUND(G2,0)</f>
        <v>878</v>
      </c>
      <c r="L2" s="2">
        <f>ROUND(J2,2)</f>
        <v>23.38</v>
      </c>
      <c r="M2" s="11">
        <f>ROUNDUP(G2,0)</f>
        <v>879</v>
      </c>
      <c r="N2" s="11">
        <f>ROUNDUP(J2,0)</f>
        <v>24</v>
      </c>
      <c r="O2">
        <f>H2*G2</f>
        <v>878.21</v>
      </c>
      <c r="P2">
        <f>G2*(1-I2/100)</f>
        <v>772.82479999999998</v>
      </c>
      <c r="Q2" cm="1">
        <f t="array" ref="Q2:Q522">_xlfn._xlws.FILTER(A2:A1001,I2:I1001&gt;10)</f>
        <v>1</v>
      </c>
    </row>
    <row r="3" spans="1:17" x14ac:dyDescent="0.3">
      <c r="A3">
        <v>2</v>
      </c>
      <c r="B3" t="s">
        <v>12</v>
      </c>
      <c r="C3" t="s">
        <v>9</v>
      </c>
      <c r="D3" t="s">
        <v>13</v>
      </c>
      <c r="E3" s="1">
        <v>45660</v>
      </c>
      <c r="F3" s="7" t="s">
        <v>14</v>
      </c>
      <c r="G3" s="6">
        <v>288.92</v>
      </c>
      <c r="H3">
        <v>12</v>
      </c>
      <c r="I3">
        <v>6</v>
      </c>
      <c r="J3" s="4">
        <v>282.89999999999998</v>
      </c>
      <c r="K3" s="11">
        <f>ROUND(G3,0)</f>
        <v>289</v>
      </c>
      <c r="L3" s="2">
        <f t="shared" ref="L3:L66" si="0">ROUND(J3,2)</f>
        <v>282.89999999999998</v>
      </c>
      <c r="M3" s="11">
        <f t="shared" ref="M3:M66" si="1">ROUNDUP(G3,0)</f>
        <v>289</v>
      </c>
      <c r="N3" s="11">
        <f t="shared" ref="N3:N66" si="2">ROUNDUP(J3,0)</f>
        <v>283</v>
      </c>
      <c r="O3">
        <f t="shared" ref="O3:O66" si="3">H3*G3</f>
        <v>3467.04</v>
      </c>
      <c r="P3">
        <f t="shared" ref="P3:P66" si="4">G3*(1-I3/100)</f>
        <v>271.58479999999997</v>
      </c>
      <c r="Q3">
        <v>3</v>
      </c>
    </row>
    <row r="4" spans="1:17" x14ac:dyDescent="0.3">
      <c r="A4">
        <v>3</v>
      </c>
      <c r="B4" t="s">
        <v>15</v>
      </c>
      <c r="C4" t="s">
        <v>16</v>
      </c>
      <c r="D4" t="s">
        <v>10</v>
      </c>
      <c r="E4" s="1">
        <v>45629</v>
      </c>
      <c r="G4" s="6">
        <v>737.01</v>
      </c>
      <c r="H4">
        <v>10</v>
      </c>
      <c r="I4">
        <v>17</v>
      </c>
      <c r="J4" s="4">
        <v>74.89</v>
      </c>
      <c r="K4" s="11">
        <f t="shared" ref="K4:K67" si="5">ROUND(G4,0)</f>
        <v>737</v>
      </c>
      <c r="L4" s="2">
        <f t="shared" si="0"/>
        <v>74.89</v>
      </c>
      <c r="M4" s="11">
        <f t="shared" si="1"/>
        <v>738</v>
      </c>
      <c r="N4" s="11">
        <f t="shared" si="2"/>
        <v>75</v>
      </c>
      <c r="O4">
        <f t="shared" si="3"/>
        <v>7370.1</v>
      </c>
      <c r="P4">
        <f t="shared" si="4"/>
        <v>611.7183</v>
      </c>
      <c r="Q4">
        <v>4</v>
      </c>
    </row>
    <row r="5" spans="1:17" x14ac:dyDescent="0.3">
      <c r="A5">
        <v>4</v>
      </c>
      <c r="B5" t="s">
        <v>17</v>
      </c>
      <c r="C5" t="s">
        <v>18</v>
      </c>
      <c r="D5" t="s">
        <v>10</v>
      </c>
      <c r="E5" s="1">
        <v>45640</v>
      </c>
      <c r="G5" s="6">
        <v>551.79</v>
      </c>
      <c r="H5">
        <v>2</v>
      </c>
      <c r="I5">
        <v>12</v>
      </c>
      <c r="J5" s="4">
        <v>300.95</v>
      </c>
      <c r="K5" s="11">
        <f t="shared" si="5"/>
        <v>552</v>
      </c>
      <c r="L5" s="2">
        <f t="shared" si="0"/>
        <v>300.95</v>
      </c>
      <c r="M5" s="11">
        <f t="shared" si="1"/>
        <v>552</v>
      </c>
      <c r="N5" s="11">
        <f t="shared" si="2"/>
        <v>301</v>
      </c>
      <c r="O5">
        <f t="shared" si="3"/>
        <v>1103.58</v>
      </c>
      <c r="P5">
        <f t="shared" si="4"/>
        <v>485.5752</v>
      </c>
      <c r="Q5">
        <v>6</v>
      </c>
    </row>
    <row r="6" spans="1:17" x14ac:dyDescent="0.3">
      <c r="A6">
        <v>5</v>
      </c>
      <c r="B6" t="s">
        <v>19</v>
      </c>
      <c r="D6" t="s">
        <v>20</v>
      </c>
      <c r="E6" s="1">
        <v>45676</v>
      </c>
      <c r="F6" s="7" t="s">
        <v>11</v>
      </c>
      <c r="G6" s="6">
        <v>886.53</v>
      </c>
      <c r="H6">
        <v>15</v>
      </c>
      <c r="I6">
        <v>9</v>
      </c>
      <c r="J6" s="4">
        <v>327.35000000000002</v>
      </c>
      <c r="K6" s="11">
        <f t="shared" si="5"/>
        <v>887</v>
      </c>
      <c r="L6" s="2">
        <f t="shared" si="0"/>
        <v>327.35000000000002</v>
      </c>
      <c r="M6" s="11">
        <f t="shared" si="1"/>
        <v>887</v>
      </c>
      <c r="N6" s="11">
        <f t="shared" si="2"/>
        <v>328</v>
      </c>
      <c r="O6">
        <f t="shared" si="3"/>
        <v>13297.949999999999</v>
      </c>
      <c r="P6">
        <f t="shared" si="4"/>
        <v>806.7423</v>
      </c>
      <c r="Q6">
        <v>7</v>
      </c>
    </row>
    <row r="7" spans="1:17" x14ac:dyDescent="0.3">
      <c r="A7">
        <v>6</v>
      </c>
      <c r="B7" t="s">
        <v>21</v>
      </c>
      <c r="C7" t="s">
        <v>22</v>
      </c>
      <c r="D7" t="s">
        <v>13</v>
      </c>
      <c r="E7" s="1">
        <v>45627</v>
      </c>
      <c r="G7" s="6">
        <v>529.99</v>
      </c>
      <c r="H7">
        <v>1</v>
      </c>
      <c r="I7">
        <v>15</v>
      </c>
      <c r="J7" s="4">
        <v>205.11</v>
      </c>
      <c r="K7" s="11">
        <f t="shared" si="5"/>
        <v>530</v>
      </c>
      <c r="L7" s="2">
        <f t="shared" si="0"/>
        <v>205.11</v>
      </c>
      <c r="M7" s="11">
        <f t="shared" si="1"/>
        <v>530</v>
      </c>
      <c r="N7" s="11">
        <f t="shared" si="2"/>
        <v>206</v>
      </c>
      <c r="O7">
        <f t="shared" si="3"/>
        <v>529.99</v>
      </c>
      <c r="P7">
        <f t="shared" si="4"/>
        <v>450.49149999999997</v>
      </c>
      <c r="Q7">
        <v>9</v>
      </c>
    </row>
    <row r="8" spans="1:17" x14ac:dyDescent="0.3">
      <c r="A8">
        <v>7</v>
      </c>
      <c r="B8" t="s">
        <v>23</v>
      </c>
      <c r="C8" t="s">
        <v>24</v>
      </c>
      <c r="D8" t="s">
        <v>13</v>
      </c>
      <c r="E8" s="1">
        <v>45638</v>
      </c>
      <c r="G8" s="6">
        <v>780.66</v>
      </c>
      <c r="H8">
        <v>4</v>
      </c>
      <c r="I8">
        <v>17</v>
      </c>
      <c r="J8" s="4">
        <v>442.21</v>
      </c>
      <c r="K8" s="11">
        <f t="shared" si="5"/>
        <v>781</v>
      </c>
      <c r="L8" s="2">
        <f t="shared" si="0"/>
        <v>442.21</v>
      </c>
      <c r="M8" s="11">
        <f t="shared" si="1"/>
        <v>781</v>
      </c>
      <c r="N8" s="11">
        <f t="shared" si="2"/>
        <v>443</v>
      </c>
      <c r="O8">
        <f t="shared" si="3"/>
        <v>3122.64</v>
      </c>
      <c r="P8">
        <f t="shared" si="4"/>
        <v>647.94779999999992</v>
      </c>
      <c r="Q8">
        <v>10</v>
      </c>
    </row>
    <row r="9" spans="1:17" x14ac:dyDescent="0.3">
      <c r="A9">
        <v>8</v>
      </c>
      <c r="B9" t="s">
        <v>25</v>
      </c>
      <c r="D9" t="s">
        <v>13</v>
      </c>
      <c r="E9" s="1">
        <v>45649</v>
      </c>
      <c r="G9" s="6">
        <v>863.85</v>
      </c>
      <c r="H9">
        <v>2</v>
      </c>
      <c r="I9">
        <v>9</v>
      </c>
      <c r="J9" s="4">
        <v>422.45</v>
      </c>
      <c r="K9" s="11">
        <f t="shared" si="5"/>
        <v>864</v>
      </c>
      <c r="L9" s="2">
        <f t="shared" si="0"/>
        <v>422.45</v>
      </c>
      <c r="M9" s="11">
        <f t="shared" si="1"/>
        <v>864</v>
      </c>
      <c r="N9" s="11">
        <f t="shared" si="2"/>
        <v>423</v>
      </c>
      <c r="O9">
        <f t="shared" si="3"/>
        <v>1727.7</v>
      </c>
      <c r="P9">
        <f t="shared" si="4"/>
        <v>786.10350000000005</v>
      </c>
      <c r="Q9">
        <v>15</v>
      </c>
    </row>
    <row r="10" spans="1:17" x14ac:dyDescent="0.3">
      <c r="A10">
        <v>9</v>
      </c>
      <c r="B10" t="s">
        <v>26</v>
      </c>
      <c r="C10" t="s">
        <v>18</v>
      </c>
      <c r="D10" t="s">
        <v>27</v>
      </c>
      <c r="E10" s="1">
        <v>45658</v>
      </c>
      <c r="G10" s="6">
        <v>313.26</v>
      </c>
      <c r="H10">
        <v>6</v>
      </c>
      <c r="I10">
        <v>19</v>
      </c>
      <c r="J10" s="4">
        <v>236.67</v>
      </c>
      <c r="K10" s="11">
        <f t="shared" si="5"/>
        <v>313</v>
      </c>
      <c r="L10" s="2">
        <f t="shared" si="0"/>
        <v>236.67</v>
      </c>
      <c r="M10" s="11">
        <f t="shared" si="1"/>
        <v>314</v>
      </c>
      <c r="N10" s="11">
        <f t="shared" si="2"/>
        <v>237</v>
      </c>
      <c r="O10">
        <f t="shared" si="3"/>
        <v>1879.56</v>
      </c>
      <c r="P10">
        <f t="shared" si="4"/>
        <v>253.7406</v>
      </c>
      <c r="Q10">
        <v>16</v>
      </c>
    </row>
    <row r="11" spans="1:17" x14ac:dyDescent="0.3">
      <c r="A11">
        <v>10</v>
      </c>
      <c r="B11" t="s">
        <v>28</v>
      </c>
      <c r="C11" t="s">
        <v>9</v>
      </c>
      <c r="D11" t="s">
        <v>10</v>
      </c>
      <c r="E11" s="1">
        <v>45648</v>
      </c>
      <c r="G11" s="6">
        <v>72.069999999999993</v>
      </c>
      <c r="H11">
        <v>2</v>
      </c>
      <c r="I11">
        <v>20</v>
      </c>
      <c r="J11" s="4">
        <v>428.84</v>
      </c>
      <c r="K11" s="11">
        <f t="shared" si="5"/>
        <v>72</v>
      </c>
      <c r="L11" s="2">
        <f t="shared" si="0"/>
        <v>428.84</v>
      </c>
      <c r="M11" s="11">
        <f t="shared" si="1"/>
        <v>73</v>
      </c>
      <c r="N11" s="11">
        <f t="shared" si="2"/>
        <v>429</v>
      </c>
      <c r="O11">
        <f t="shared" si="3"/>
        <v>144.13999999999999</v>
      </c>
      <c r="P11">
        <f t="shared" si="4"/>
        <v>57.655999999999999</v>
      </c>
      <c r="Q11">
        <v>17</v>
      </c>
    </row>
    <row r="12" spans="1:17" x14ac:dyDescent="0.3">
      <c r="A12">
        <v>11</v>
      </c>
      <c r="B12" t="s">
        <v>29</v>
      </c>
      <c r="C12" t="s">
        <v>22</v>
      </c>
      <c r="E12" s="1">
        <v>45668</v>
      </c>
      <c r="G12" s="6">
        <v>99.94</v>
      </c>
      <c r="H12">
        <v>2</v>
      </c>
      <c r="I12">
        <v>5</v>
      </c>
      <c r="J12" s="4">
        <v>51.54</v>
      </c>
      <c r="K12" s="11">
        <f t="shared" si="5"/>
        <v>100</v>
      </c>
      <c r="L12" s="2">
        <f t="shared" si="0"/>
        <v>51.54</v>
      </c>
      <c r="M12" s="11">
        <f t="shared" si="1"/>
        <v>100</v>
      </c>
      <c r="N12" s="11">
        <f t="shared" si="2"/>
        <v>52</v>
      </c>
      <c r="O12">
        <f t="shared" si="3"/>
        <v>199.88</v>
      </c>
      <c r="P12">
        <f t="shared" si="4"/>
        <v>94.942999999999998</v>
      </c>
      <c r="Q12">
        <v>18</v>
      </c>
    </row>
    <row r="13" spans="1:17" x14ac:dyDescent="0.3">
      <c r="A13">
        <v>12</v>
      </c>
      <c r="B13" t="s">
        <v>30</v>
      </c>
      <c r="D13" t="s">
        <v>31</v>
      </c>
      <c r="E13" s="1">
        <v>45635</v>
      </c>
      <c r="F13" s="7" t="s">
        <v>14</v>
      </c>
      <c r="G13" s="6">
        <v>543.80999999999995</v>
      </c>
      <c r="H13">
        <v>13</v>
      </c>
      <c r="I13">
        <v>5</v>
      </c>
      <c r="J13" s="4">
        <v>494.47</v>
      </c>
      <c r="K13" s="11">
        <f t="shared" si="5"/>
        <v>544</v>
      </c>
      <c r="L13" s="2">
        <f t="shared" si="0"/>
        <v>494.47</v>
      </c>
      <c r="M13" s="11">
        <f t="shared" si="1"/>
        <v>544</v>
      </c>
      <c r="N13" s="11">
        <f t="shared" si="2"/>
        <v>495</v>
      </c>
      <c r="O13">
        <f t="shared" si="3"/>
        <v>7069.5299999999988</v>
      </c>
      <c r="P13">
        <f t="shared" si="4"/>
        <v>516.6194999999999</v>
      </c>
      <c r="Q13">
        <v>19</v>
      </c>
    </row>
    <row r="14" spans="1:17" x14ac:dyDescent="0.3">
      <c r="A14">
        <v>13</v>
      </c>
      <c r="B14" t="s">
        <v>32</v>
      </c>
      <c r="C14" t="s">
        <v>22</v>
      </c>
      <c r="E14" s="1">
        <v>45651</v>
      </c>
      <c r="G14" s="6">
        <v>920.56</v>
      </c>
      <c r="H14">
        <v>2</v>
      </c>
      <c r="I14">
        <v>4</v>
      </c>
      <c r="J14" s="4">
        <v>155.18</v>
      </c>
      <c r="K14" s="11">
        <f t="shared" si="5"/>
        <v>921</v>
      </c>
      <c r="L14" s="2">
        <f t="shared" si="0"/>
        <v>155.18</v>
      </c>
      <c r="M14" s="11">
        <f t="shared" si="1"/>
        <v>921</v>
      </c>
      <c r="N14" s="11">
        <f t="shared" si="2"/>
        <v>156</v>
      </c>
      <c r="O14">
        <f t="shared" si="3"/>
        <v>1841.12</v>
      </c>
      <c r="P14">
        <f t="shared" si="4"/>
        <v>883.73759999999993</v>
      </c>
      <c r="Q14">
        <v>20</v>
      </c>
    </row>
    <row r="15" spans="1:17" x14ac:dyDescent="0.3">
      <c r="A15">
        <v>14</v>
      </c>
      <c r="B15" t="s">
        <v>33</v>
      </c>
      <c r="C15" t="s">
        <v>9</v>
      </c>
      <c r="D15" t="s">
        <v>13</v>
      </c>
      <c r="E15" s="1">
        <v>45637</v>
      </c>
      <c r="F15" s="7" t="s">
        <v>11</v>
      </c>
      <c r="G15" s="6">
        <v>744.81</v>
      </c>
      <c r="H15">
        <v>9</v>
      </c>
      <c r="I15">
        <v>7</v>
      </c>
      <c r="J15" s="4">
        <v>39.01</v>
      </c>
      <c r="K15" s="11">
        <f t="shared" si="5"/>
        <v>745</v>
      </c>
      <c r="L15" s="2">
        <f t="shared" si="0"/>
        <v>39.01</v>
      </c>
      <c r="M15" s="11">
        <f t="shared" si="1"/>
        <v>745</v>
      </c>
      <c r="N15" s="11">
        <f t="shared" si="2"/>
        <v>40</v>
      </c>
      <c r="O15">
        <f t="shared" si="3"/>
        <v>6703.2899999999991</v>
      </c>
      <c r="P15">
        <f t="shared" si="4"/>
        <v>692.67329999999993</v>
      </c>
      <c r="Q15">
        <v>22</v>
      </c>
    </row>
    <row r="16" spans="1:17" x14ac:dyDescent="0.3">
      <c r="A16">
        <v>15</v>
      </c>
      <c r="B16" t="s">
        <v>34</v>
      </c>
      <c r="C16" t="s">
        <v>16</v>
      </c>
      <c r="D16" t="s">
        <v>31</v>
      </c>
      <c r="E16" s="1">
        <v>45632</v>
      </c>
      <c r="F16" s="7" t="s">
        <v>35</v>
      </c>
      <c r="G16" s="6">
        <v>339.86</v>
      </c>
      <c r="H16">
        <v>4</v>
      </c>
      <c r="I16">
        <v>20</v>
      </c>
      <c r="J16" s="4">
        <v>173.79</v>
      </c>
      <c r="K16" s="11">
        <f t="shared" si="5"/>
        <v>340</v>
      </c>
      <c r="L16" s="2">
        <f t="shared" si="0"/>
        <v>173.79</v>
      </c>
      <c r="M16" s="11">
        <f t="shared" si="1"/>
        <v>340</v>
      </c>
      <c r="N16" s="11">
        <f t="shared" si="2"/>
        <v>174</v>
      </c>
      <c r="O16">
        <f t="shared" si="3"/>
        <v>1359.44</v>
      </c>
      <c r="P16">
        <f t="shared" si="4"/>
        <v>271.88800000000003</v>
      </c>
      <c r="Q16">
        <v>23</v>
      </c>
    </row>
    <row r="17" spans="1:17" x14ac:dyDescent="0.3">
      <c r="A17">
        <v>16</v>
      </c>
      <c r="B17" t="s">
        <v>36</v>
      </c>
      <c r="C17" t="s">
        <v>16</v>
      </c>
      <c r="D17" t="s">
        <v>20</v>
      </c>
      <c r="E17" s="1">
        <v>45674</v>
      </c>
      <c r="G17" s="6">
        <v>517.35</v>
      </c>
      <c r="H17">
        <v>9</v>
      </c>
      <c r="I17">
        <v>11</v>
      </c>
      <c r="J17" s="4">
        <v>280.19</v>
      </c>
      <c r="K17" s="11">
        <f t="shared" si="5"/>
        <v>517</v>
      </c>
      <c r="L17" s="2">
        <f t="shared" si="0"/>
        <v>280.19</v>
      </c>
      <c r="M17" s="11">
        <f t="shared" si="1"/>
        <v>518</v>
      </c>
      <c r="N17" s="11">
        <f t="shared" si="2"/>
        <v>281</v>
      </c>
      <c r="O17">
        <f t="shared" si="3"/>
        <v>4656.1500000000005</v>
      </c>
      <c r="P17">
        <f t="shared" si="4"/>
        <v>460.44150000000002</v>
      </c>
      <c r="Q17">
        <v>25</v>
      </c>
    </row>
    <row r="18" spans="1:17" x14ac:dyDescent="0.3">
      <c r="A18">
        <v>17</v>
      </c>
      <c r="B18" t="s">
        <v>37</v>
      </c>
      <c r="C18" t="s">
        <v>16</v>
      </c>
      <c r="D18" t="s">
        <v>31</v>
      </c>
      <c r="E18" s="1">
        <v>45650</v>
      </c>
      <c r="G18" s="6">
        <v>523.19000000000005</v>
      </c>
      <c r="H18">
        <v>1</v>
      </c>
      <c r="I18">
        <v>19</v>
      </c>
      <c r="J18" s="4">
        <v>366.78</v>
      </c>
      <c r="K18" s="11">
        <f t="shared" si="5"/>
        <v>523</v>
      </c>
      <c r="L18" s="2">
        <f t="shared" si="0"/>
        <v>366.78</v>
      </c>
      <c r="M18" s="11">
        <f t="shared" si="1"/>
        <v>524</v>
      </c>
      <c r="N18" s="11">
        <f t="shared" si="2"/>
        <v>367</v>
      </c>
      <c r="O18">
        <f t="shared" si="3"/>
        <v>523.19000000000005</v>
      </c>
      <c r="P18">
        <f t="shared" si="4"/>
        <v>423.78390000000007</v>
      </c>
      <c r="Q18">
        <v>26</v>
      </c>
    </row>
    <row r="19" spans="1:17" x14ac:dyDescent="0.3">
      <c r="A19">
        <v>18</v>
      </c>
      <c r="B19" t="s">
        <v>38</v>
      </c>
      <c r="C19" t="s">
        <v>16</v>
      </c>
      <c r="E19" s="1">
        <v>45645</v>
      </c>
      <c r="G19" s="6">
        <v>169.85</v>
      </c>
      <c r="H19">
        <v>9</v>
      </c>
      <c r="I19">
        <v>15</v>
      </c>
      <c r="J19" s="4">
        <v>476.43</v>
      </c>
      <c r="K19" s="11">
        <f t="shared" si="5"/>
        <v>170</v>
      </c>
      <c r="L19" s="2">
        <f t="shared" si="0"/>
        <v>476.43</v>
      </c>
      <c r="M19" s="11">
        <f t="shared" si="1"/>
        <v>170</v>
      </c>
      <c r="N19" s="11">
        <f t="shared" si="2"/>
        <v>477</v>
      </c>
      <c r="O19">
        <f t="shared" si="3"/>
        <v>1528.6499999999999</v>
      </c>
      <c r="P19">
        <f t="shared" si="4"/>
        <v>144.3725</v>
      </c>
      <c r="Q19">
        <v>27</v>
      </c>
    </row>
    <row r="20" spans="1:17" x14ac:dyDescent="0.3">
      <c r="A20">
        <v>19</v>
      </c>
      <c r="B20" t="s">
        <v>39</v>
      </c>
      <c r="C20" t="s">
        <v>16</v>
      </c>
      <c r="D20" t="s">
        <v>27</v>
      </c>
      <c r="E20" s="1">
        <v>45670</v>
      </c>
      <c r="G20" s="6">
        <v>942.91</v>
      </c>
      <c r="H20">
        <v>6</v>
      </c>
      <c r="I20">
        <v>15</v>
      </c>
      <c r="J20" s="4">
        <v>320.77</v>
      </c>
      <c r="K20" s="11">
        <f t="shared" si="5"/>
        <v>943</v>
      </c>
      <c r="L20" s="2">
        <f t="shared" si="0"/>
        <v>320.77</v>
      </c>
      <c r="M20" s="11">
        <f t="shared" si="1"/>
        <v>943</v>
      </c>
      <c r="N20" s="11">
        <f t="shared" si="2"/>
        <v>321</v>
      </c>
      <c r="O20">
        <f t="shared" si="3"/>
        <v>5657.46</v>
      </c>
      <c r="P20">
        <f t="shared" si="4"/>
        <v>801.47349999999994</v>
      </c>
      <c r="Q20">
        <v>28</v>
      </c>
    </row>
    <row r="21" spans="1:17" x14ac:dyDescent="0.3">
      <c r="A21">
        <v>20</v>
      </c>
      <c r="B21" t="s">
        <v>40</v>
      </c>
      <c r="C21" t="s">
        <v>16</v>
      </c>
      <c r="D21" t="s">
        <v>27</v>
      </c>
      <c r="E21" s="1">
        <v>45660</v>
      </c>
      <c r="G21" s="6">
        <v>695.78</v>
      </c>
      <c r="H21">
        <v>1</v>
      </c>
      <c r="I21">
        <v>13</v>
      </c>
      <c r="J21" s="4">
        <v>233.14</v>
      </c>
      <c r="K21" s="11">
        <f t="shared" si="5"/>
        <v>696</v>
      </c>
      <c r="L21" s="2">
        <f t="shared" si="0"/>
        <v>233.14</v>
      </c>
      <c r="M21" s="11">
        <f t="shared" si="1"/>
        <v>696</v>
      </c>
      <c r="N21" s="11">
        <f t="shared" si="2"/>
        <v>234</v>
      </c>
      <c r="O21">
        <f t="shared" si="3"/>
        <v>695.78</v>
      </c>
      <c r="P21">
        <f t="shared" si="4"/>
        <v>605.32859999999994</v>
      </c>
      <c r="Q21">
        <v>31</v>
      </c>
    </row>
    <row r="22" spans="1:17" x14ac:dyDescent="0.3">
      <c r="A22">
        <v>21</v>
      </c>
      <c r="B22" t="s">
        <v>41</v>
      </c>
      <c r="C22" t="s">
        <v>16</v>
      </c>
      <c r="D22" t="s">
        <v>13</v>
      </c>
      <c r="E22" s="1">
        <v>45630</v>
      </c>
      <c r="G22" s="6">
        <v>314.11</v>
      </c>
      <c r="H22">
        <v>8</v>
      </c>
      <c r="I22">
        <v>6</v>
      </c>
      <c r="J22" s="4">
        <v>6.76</v>
      </c>
      <c r="K22" s="11">
        <f t="shared" si="5"/>
        <v>314</v>
      </c>
      <c r="L22" s="2">
        <f t="shared" si="0"/>
        <v>6.76</v>
      </c>
      <c r="M22" s="11">
        <f t="shared" si="1"/>
        <v>315</v>
      </c>
      <c r="N22" s="11">
        <f t="shared" si="2"/>
        <v>7</v>
      </c>
      <c r="O22">
        <f t="shared" si="3"/>
        <v>2512.88</v>
      </c>
      <c r="P22">
        <f t="shared" si="4"/>
        <v>295.26339999999999</v>
      </c>
      <c r="Q22">
        <v>32</v>
      </c>
    </row>
    <row r="23" spans="1:17" x14ac:dyDescent="0.3">
      <c r="A23">
        <v>22</v>
      </c>
      <c r="B23" t="s">
        <v>42</v>
      </c>
      <c r="C23" t="s">
        <v>9</v>
      </c>
      <c r="D23" t="s">
        <v>13</v>
      </c>
      <c r="E23" s="1">
        <v>45653</v>
      </c>
      <c r="F23" s="7" t="s">
        <v>43</v>
      </c>
      <c r="G23" s="6">
        <v>898.7</v>
      </c>
      <c r="H23">
        <v>3</v>
      </c>
      <c r="I23">
        <v>16</v>
      </c>
      <c r="J23" s="4">
        <v>498.41</v>
      </c>
      <c r="K23" s="11">
        <f t="shared" si="5"/>
        <v>899</v>
      </c>
      <c r="L23" s="2">
        <f t="shared" si="0"/>
        <v>498.41</v>
      </c>
      <c r="M23" s="11">
        <f t="shared" si="1"/>
        <v>899</v>
      </c>
      <c r="N23" s="11">
        <f t="shared" si="2"/>
        <v>499</v>
      </c>
      <c r="O23">
        <f t="shared" si="3"/>
        <v>2696.1000000000004</v>
      </c>
      <c r="P23">
        <f t="shared" si="4"/>
        <v>754.90800000000002</v>
      </c>
      <c r="Q23">
        <v>34</v>
      </c>
    </row>
    <row r="24" spans="1:17" x14ac:dyDescent="0.3">
      <c r="A24">
        <v>23</v>
      </c>
      <c r="B24" t="s">
        <v>44</v>
      </c>
      <c r="D24" t="s">
        <v>13</v>
      </c>
      <c r="E24" s="1">
        <v>45660</v>
      </c>
      <c r="F24" s="7" t="s">
        <v>14</v>
      </c>
      <c r="G24" s="6">
        <v>438</v>
      </c>
      <c r="H24">
        <v>2</v>
      </c>
      <c r="I24">
        <v>13</v>
      </c>
      <c r="J24" s="4">
        <v>317.41000000000003</v>
      </c>
      <c r="K24" s="11">
        <f t="shared" si="5"/>
        <v>438</v>
      </c>
      <c r="L24" s="2">
        <f t="shared" si="0"/>
        <v>317.41000000000003</v>
      </c>
      <c r="M24" s="11">
        <f t="shared" si="1"/>
        <v>438</v>
      </c>
      <c r="N24" s="11">
        <f t="shared" si="2"/>
        <v>318</v>
      </c>
      <c r="O24">
        <f t="shared" si="3"/>
        <v>876</v>
      </c>
      <c r="P24">
        <f t="shared" si="4"/>
        <v>381.06</v>
      </c>
      <c r="Q24">
        <v>36</v>
      </c>
    </row>
    <row r="25" spans="1:17" x14ac:dyDescent="0.3">
      <c r="A25">
        <v>24</v>
      </c>
      <c r="B25" t="s">
        <v>45</v>
      </c>
      <c r="C25" t="s">
        <v>22</v>
      </c>
      <c r="D25" t="s">
        <v>20</v>
      </c>
      <c r="E25" s="1">
        <v>45630</v>
      </c>
      <c r="F25" s="7" t="s">
        <v>35</v>
      </c>
      <c r="G25" s="6">
        <v>388.31</v>
      </c>
      <c r="H25">
        <v>1</v>
      </c>
      <c r="I25">
        <v>5</v>
      </c>
      <c r="J25" s="4">
        <v>308.24</v>
      </c>
      <c r="K25" s="11">
        <f t="shared" si="5"/>
        <v>388</v>
      </c>
      <c r="L25" s="2">
        <f t="shared" si="0"/>
        <v>308.24</v>
      </c>
      <c r="M25" s="11">
        <f t="shared" si="1"/>
        <v>389</v>
      </c>
      <c r="N25" s="11">
        <f t="shared" si="2"/>
        <v>309</v>
      </c>
      <c r="O25">
        <f t="shared" si="3"/>
        <v>388.31</v>
      </c>
      <c r="P25">
        <f t="shared" si="4"/>
        <v>368.89449999999999</v>
      </c>
      <c r="Q25">
        <v>37</v>
      </c>
    </row>
    <row r="26" spans="1:17" x14ac:dyDescent="0.3">
      <c r="A26">
        <v>25</v>
      </c>
      <c r="B26" t="s">
        <v>46</v>
      </c>
      <c r="C26" t="s">
        <v>22</v>
      </c>
      <c r="D26" t="s">
        <v>27</v>
      </c>
      <c r="E26" s="1">
        <v>45646</v>
      </c>
      <c r="F26" s="7" t="s">
        <v>43</v>
      </c>
      <c r="G26" s="6">
        <v>503.23</v>
      </c>
      <c r="H26">
        <v>8</v>
      </c>
      <c r="I26">
        <v>17</v>
      </c>
      <c r="J26" s="4">
        <v>387.07</v>
      </c>
      <c r="K26" s="11">
        <f t="shared" si="5"/>
        <v>503</v>
      </c>
      <c r="L26" s="2">
        <f t="shared" si="0"/>
        <v>387.07</v>
      </c>
      <c r="M26" s="11">
        <f t="shared" si="1"/>
        <v>504</v>
      </c>
      <c r="N26" s="11">
        <f t="shared" si="2"/>
        <v>388</v>
      </c>
      <c r="O26">
        <f t="shared" si="3"/>
        <v>4025.84</v>
      </c>
      <c r="P26">
        <f t="shared" si="4"/>
        <v>417.68090000000001</v>
      </c>
      <c r="Q26">
        <v>39</v>
      </c>
    </row>
    <row r="27" spans="1:17" x14ac:dyDescent="0.3">
      <c r="A27">
        <v>26</v>
      </c>
      <c r="B27" t="s">
        <v>47</v>
      </c>
      <c r="C27" t="s">
        <v>22</v>
      </c>
      <c r="E27" s="1">
        <v>45642</v>
      </c>
      <c r="G27" s="6">
        <v>622.89</v>
      </c>
      <c r="H27">
        <v>9</v>
      </c>
      <c r="I27">
        <v>18</v>
      </c>
      <c r="J27" s="4">
        <v>29.79</v>
      </c>
      <c r="K27" s="11">
        <f t="shared" si="5"/>
        <v>623</v>
      </c>
      <c r="L27" s="2">
        <f t="shared" si="0"/>
        <v>29.79</v>
      </c>
      <c r="M27" s="11">
        <f t="shared" si="1"/>
        <v>623</v>
      </c>
      <c r="N27" s="11">
        <f t="shared" si="2"/>
        <v>30</v>
      </c>
      <c r="O27">
        <f t="shared" si="3"/>
        <v>5606.01</v>
      </c>
      <c r="P27">
        <f t="shared" si="4"/>
        <v>510.76980000000003</v>
      </c>
      <c r="Q27">
        <v>40</v>
      </c>
    </row>
    <row r="28" spans="1:17" x14ac:dyDescent="0.3">
      <c r="A28">
        <v>27</v>
      </c>
      <c r="B28" t="s">
        <v>48</v>
      </c>
      <c r="C28" t="s">
        <v>24</v>
      </c>
      <c r="D28" t="s">
        <v>27</v>
      </c>
      <c r="E28" s="1">
        <v>45676</v>
      </c>
      <c r="G28" s="6">
        <v>811.41</v>
      </c>
      <c r="H28">
        <v>1</v>
      </c>
      <c r="I28">
        <v>11</v>
      </c>
      <c r="J28" s="4">
        <v>207.95</v>
      </c>
      <c r="K28" s="11">
        <f t="shared" si="5"/>
        <v>811</v>
      </c>
      <c r="L28" s="2">
        <f t="shared" si="0"/>
        <v>207.95</v>
      </c>
      <c r="M28" s="11">
        <f t="shared" si="1"/>
        <v>812</v>
      </c>
      <c r="N28" s="11">
        <f t="shared" si="2"/>
        <v>208</v>
      </c>
      <c r="O28">
        <f t="shared" si="3"/>
        <v>811.41</v>
      </c>
      <c r="P28">
        <f t="shared" si="4"/>
        <v>722.1549</v>
      </c>
      <c r="Q28">
        <v>41</v>
      </c>
    </row>
    <row r="29" spans="1:17" x14ac:dyDescent="0.3">
      <c r="A29">
        <v>28</v>
      </c>
      <c r="B29" t="s">
        <v>49</v>
      </c>
      <c r="C29" t="s">
        <v>16</v>
      </c>
      <c r="D29" t="s">
        <v>20</v>
      </c>
      <c r="E29" s="1">
        <v>45671</v>
      </c>
      <c r="F29" s="7" t="s">
        <v>43</v>
      </c>
      <c r="G29" s="6">
        <v>596.89</v>
      </c>
      <c r="H29">
        <v>12</v>
      </c>
      <c r="I29">
        <v>14</v>
      </c>
      <c r="J29" s="4">
        <v>396.75</v>
      </c>
      <c r="K29" s="11">
        <f t="shared" si="5"/>
        <v>597</v>
      </c>
      <c r="L29" s="2">
        <f t="shared" si="0"/>
        <v>396.75</v>
      </c>
      <c r="M29" s="11">
        <f t="shared" si="1"/>
        <v>597</v>
      </c>
      <c r="N29" s="11">
        <f t="shared" si="2"/>
        <v>397</v>
      </c>
      <c r="O29">
        <f t="shared" si="3"/>
        <v>7162.68</v>
      </c>
      <c r="P29">
        <f t="shared" si="4"/>
        <v>513.32539999999995</v>
      </c>
      <c r="Q29">
        <v>43</v>
      </c>
    </row>
    <row r="30" spans="1:17" x14ac:dyDescent="0.3">
      <c r="A30">
        <v>29</v>
      </c>
      <c r="B30" t="s">
        <v>50</v>
      </c>
      <c r="C30" t="s">
        <v>18</v>
      </c>
      <c r="E30" s="1">
        <v>45662</v>
      </c>
      <c r="G30" s="6">
        <v>949.45</v>
      </c>
      <c r="H30">
        <v>1</v>
      </c>
      <c r="I30">
        <v>5</v>
      </c>
      <c r="J30" s="4">
        <v>480.48</v>
      </c>
      <c r="K30" s="11">
        <f t="shared" si="5"/>
        <v>949</v>
      </c>
      <c r="L30" s="2">
        <f t="shared" si="0"/>
        <v>480.48</v>
      </c>
      <c r="M30" s="11">
        <f t="shared" si="1"/>
        <v>950</v>
      </c>
      <c r="N30" s="11">
        <f t="shared" si="2"/>
        <v>481</v>
      </c>
      <c r="O30">
        <f t="shared" si="3"/>
        <v>949.45</v>
      </c>
      <c r="P30">
        <f t="shared" si="4"/>
        <v>901.97749999999996</v>
      </c>
      <c r="Q30">
        <v>45</v>
      </c>
    </row>
    <row r="31" spans="1:17" x14ac:dyDescent="0.3">
      <c r="A31">
        <v>30</v>
      </c>
      <c r="B31" t="s">
        <v>51</v>
      </c>
      <c r="D31" t="s">
        <v>31</v>
      </c>
      <c r="E31" s="1">
        <v>45633</v>
      </c>
      <c r="F31" s="7" t="s">
        <v>43</v>
      </c>
      <c r="G31" s="6">
        <v>623.21</v>
      </c>
      <c r="H31">
        <v>15</v>
      </c>
      <c r="I31">
        <v>2</v>
      </c>
      <c r="J31" s="4">
        <v>213.09</v>
      </c>
      <c r="K31" s="11">
        <f t="shared" si="5"/>
        <v>623</v>
      </c>
      <c r="L31" s="2">
        <f t="shared" si="0"/>
        <v>213.09</v>
      </c>
      <c r="M31" s="11">
        <f t="shared" si="1"/>
        <v>624</v>
      </c>
      <c r="N31" s="11">
        <f t="shared" si="2"/>
        <v>214</v>
      </c>
      <c r="O31">
        <f t="shared" si="3"/>
        <v>9348.1500000000015</v>
      </c>
      <c r="P31">
        <f t="shared" si="4"/>
        <v>610.74580000000003</v>
      </c>
      <c r="Q31">
        <v>48</v>
      </c>
    </row>
    <row r="32" spans="1:17" x14ac:dyDescent="0.3">
      <c r="A32">
        <v>31</v>
      </c>
      <c r="B32" t="s">
        <v>52</v>
      </c>
      <c r="C32" t="s">
        <v>22</v>
      </c>
      <c r="E32" s="1">
        <v>45646</v>
      </c>
      <c r="G32" s="6">
        <v>549.26</v>
      </c>
      <c r="H32">
        <v>14</v>
      </c>
      <c r="I32">
        <v>15</v>
      </c>
      <c r="J32" s="4">
        <v>230.95</v>
      </c>
      <c r="K32" s="11">
        <f t="shared" si="5"/>
        <v>549</v>
      </c>
      <c r="L32" s="2">
        <f t="shared" si="0"/>
        <v>230.95</v>
      </c>
      <c r="M32" s="11">
        <f t="shared" si="1"/>
        <v>550</v>
      </c>
      <c r="N32" s="11">
        <f t="shared" si="2"/>
        <v>231</v>
      </c>
      <c r="O32">
        <f t="shared" si="3"/>
        <v>7689.6399999999994</v>
      </c>
      <c r="P32">
        <f t="shared" si="4"/>
        <v>466.87099999999998</v>
      </c>
      <c r="Q32">
        <v>54</v>
      </c>
    </row>
    <row r="33" spans="1:17" x14ac:dyDescent="0.3">
      <c r="A33">
        <v>32</v>
      </c>
      <c r="B33" t="s">
        <v>53</v>
      </c>
      <c r="C33" t="s">
        <v>18</v>
      </c>
      <c r="D33" t="s">
        <v>27</v>
      </c>
      <c r="E33" s="1">
        <v>45663</v>
      </c>
      <c r="G33" s="6">
        <v>509.98</v>
      </c>
      <c r="H33">
        <v>13</v>
      </c>
      <c r="I33">
        <v>15</v>
      </c>
      <c r="J33" s="4">
        <v>91.84</v>
      </c>
      <c r="K33" s="11">
        <f t="shared" si="5"/>
        <v>510</v>
      </c>
      <c r="L33" s="2">
        <f t="shared" si="0"/>
        <v>91.84</v>
      </c>
      <c r="M33" s="11">
        <f t="shared" si="1"/>
        <v>510</v>
      </c>
      <c r="N33" s="11">
        <f t="shared" si="2"/>
        <v>92</v>
      </c>
      <c r="O33">
        <f t="shared" si="3"/>
        <v>6629.74</v>
      </c>
      <c r="P33">
        <f t="shared" si="4"/>
        <v>433.483</v>
      </c>
      <c r="Q33">
        <v>59</v>
      </c>
    </row>
    <row r="34" spans="1:17" x14ac:dyDescent="0.3">
      <c r="A34">
        <v>33</v>
      </c>
      <c r="B34" t="s">
        <v>54</v>
      </c>
      <c r="C34" t="s">
        <v>24</v>
      </c>
      <c r="E34" s="1">
        <v>45637</v>
      </c>
      <c r="G34" s="6">
        <v>475.21</v>
      </c>
      <c r="H34">
        <v>6</v>
      </c>
      <c r="I34">
        <v>5</v>
      </c>
      <c r="J34" s="4">
        <v>494.31</v>
      </c>
      <c r="K34" s="11">
        <f t="shared" si="5"/>
        <v>475</v>
      </c>
      <c r="L34" s="2">
        <f t="shared" si="0"/>
        <v>494.31</v>
      </c>
      <c r="M34" s="11">
        <f t="shared" si="1"/>
        <v>476</v>
      </c>
      <c r="N34" s="11">
        <f t="shared" si="2"/>
        <v>495</v>
      </c>
      <c r="O34">
        <f t="shared" si="3"/>
        <v>2851.2599999999998</v>
      </c>
      <c r="P34">
        <f t="shared" si="4"/>
        <v>451.44949999999994</v>
      </c>
      <c r="Q34">
        <v>61</v>
      </c>
    </row>
    <row r="35" spans="1:17" x14ac:dyDescent="0.3">
      <c r="A35">
        <v>34</v>
      </c>
      <c r="B35" t="s">
        <v>55</v>
      </c>
      <c r="E35" s="1">
        <v>45675</v>
      </c>
      <c r="G35" s="6">
        <v>878.79</v>
      </c>
      <c r="H35">
        <v>2</v>
      </c>
      <c r="I35">
        <v>16</v>
      </c>
      <c r="J35" s="4">
        <v>227.05</v>
      </c>
      <c r="K35" s="11">
        <f t="shared" si="5"/>
        <v>879</v>
      </c>
      <c r="L35" s="2">
        <f t="shared" si="0"/>
        <v>227.05</v>
      </c>
      <c r="M35" s="11">
        <f t="shared" si="1"/>
        <v>879</v>
      </c>
      <c r="N35" s="11">
        <f t="shared" si="2"/>
        <v>228</v>
      </c>
      <c r="O35">
        <f t="shared" si="3"/>
        <v>1757.58</v>
      </c>
      <c r="P35">
        <f t="shared" si="4"/>
        <v>738.18359999999996</v>
      </c>
      <c r="Q35">
        <v>62</v>
      </c>
    </row>
    <row r="36" spans="1:17" x14ac:dyDescent="0.3">
      <c r="A36">
        <v>35</v>
      </c>
      <c r="B36" t="s">
        <v>56</v>
      </c>
      <c r="C36" t="s">
        <v>22</v>
      </c>
      <c r="D36" t="s">
        <v>20</v>
      </c>
      <c r="E36" s="1">
        <v>45675</v>
      </c>
      <c r="G36" s="6">
        <v>349.37</v>
      </c>
      <c r="H36">
        <v>4</v>
      </c>
      <c r="I36">
        <v>0</v>
      </c>
      <c r="J36" s="4">
        <v>267.98</v>
      </c>
      <c r="K36" s="11">
        <f t="shared" si="5"/>
        <v>349</v>
      </c>
      <c r="L36" s="2">
        <f t="shared" si="0"/>
        <v>267.98</v>
      </c>
      <c r="M36" s="11">
        <f t="shared" si="1"/>
        <v>350</v>
      </c>
      <c r="N36" s="11">
        <f t="shared" si="2"/>
        <v>268</v>
      </c>
      <c r="O36">
        <f t="shared" si="3"/>
        <v>1397.48</v>
      </c>
      <c r="P36">
        <f t="shared" si="4"/>
        <v>349.37</v>
      </c>
      <c r="Q36">
        <v>67</v>
      </c>
    </row>
    <row r="37" spans="1:17" x14ac:dyDescent="0.3">
      <c r="A37">
        <v>36</v>
      </c>
      <c r="B37" t="s">
        <v>57</v>
      </c>
      <c r="D37" t="s">
        <v>10</v>
      </c>
      <c r="E37" s="1">
        <v>45670</v>
      </c>
      <c r="F37" s="7" t="s">
        <v>14</v>
      </c>
      <c r="G37" s="6">
        <v>6.33</v>
      </c>
      <c r="H37">
        <v>9</v>
      </c>
      <c r="I37">
        <v>13</v>
      </c>
      <c r="J37" s="4">
        <v>118.64</v>
      </c>
      <c r="K37" s="11">
        <f t="shared" si="5"/>
        <v>6</v>
      </c>
      <c r="L37" s="2">
        <f t="shared" si="0"/>
        <v>118.64</v>
      </c>
      <c r="M37" s="11">
        <f t="shared" si="1"/>
        <v>7</v>
      </c>
      <c r="N37" s="11">
        <f t="shared" si="2"/>
        <v>119</v>
      </c>
      <c r="O37">
        <f t="shared" si="3"/>
        <v>56.97</v>
      </c>
      <c r="P37">
        <f t="shared" si="4"/>
        <v>5.5071000000000003</v>
      </c>
      <c r="Q37">
        <v>68</v>
      </c>
    </row>
    <row r="38" spans="1:17" x14ac:dyDescent="0.3">
      <c r="A38">
        <v>37</v>
      </c>
      <c r="B38" t="s">
        <v>58</v>
      </c>
      <c r="C38" t="s">
        <v>24</v>
      </c>
      <c r="D38" t="s">
        <v>31</v>
      </c>
      <c r="E38" s="1">
        <v>45636</v>
      </c>
      <c r="G38" s="6">
        <v>740.22</v>
      </c>
      <c r="H38">
        <v>5</v>
      </c>
      <c r="I38">
        <v>17</v>
      </c>
      <c r="J38" s="4">
        <v>98.63</v>
      </c>
      <c r="K38" s="11">
        <f t="shared" si="5"/>
        <v>740</v>
      </c>
      <c r="L38" s="2">
        <f t="shared" si="0"/>
        <v>98.63</v>
      </c>
      <c r="M38" s="11">
        <f t="shared" si="1"/>
        <v>741</v>
      </c>
      <c r="N38" s="11">
        <f t="shared" si="2"/>
        <v>99</v>
      </c>
      <c r="O38">
        <f t="shared" si="3"/>
        <v>3701.1000000000004</v>
      </c>
      <c r="P38">
        <f t="shared" si="4"/>
        <v>614.38260000000002</v>
      </c>
      <c r="Q38">
        <v>69</v>
      </c>
    </row>
    <row r="39" spans="1:17" x14ac:dyDescent="0.3">
      <c r="A39">
        <v>38</v>
      </c>
      <c r="B39" t="s">
        <v>59</v>
      </c>
      <c r="C39" t="s">
        <v>22</v>
      </c>
      <c r="D39" t="s">
        <v>10</v>
      </c>
      <c r="E39" s="1">
        <v>45629</v>
      </c>
      <c r="G39" s="6">
        <v>171.13</v>
      </c>
      <c r="H39">
        <v>5</v>
      </c>
      <c r="I39">
        <v>3</v>
      </c>
      <c r="J39" s="4">
        <v>105.48</v>
      </c>
      <c r="K39" s="11">
        <f t="shared" si="5"/>
        <v>171</v>
      </c>
      <c r="L39" s="2">
        <f t="shared" si="0"/>
        <v>105.48</v>
      </c>
      <c r="M39" s="11">
        <f t="shared" si="1"/>
        <v>172</v>
      </c>
      <c r="N39" s="11">
        <f t="shared" si="2"/>
        <v>106</v>
      </c>
      <c r="O39">
        <f t="shared" si="3"/>
        <v>855.65</v>
      </c>
      <c r="P39">
        <f t="shared" si="4"/>
        <v>165.99609999999998</v>
      </c>
      <c r="Q39">
        <v>73</v>
      </c>
    </row>
    <row r="40" spans="1:17" x14ac:dyDescent="0.3">
      <c r="A40">
        <v>39</v>
      </c>
      <c r="B40" t="s">
        <v>60</v>
      </c>
      <c r="C40" t="s">
        <v>22</v>
      </c>
      <c r="E40" s="1">
        <v>45632</v>
      </c>
      <c r="F40" s="7" t="s">
        <v>14</v>
      </c>
      <c r="G40" s="6">
        <v>898.59</v>
      </c>
      <c r="H40">
        <v>9</v>
      </c>
      <c r="I40">
        <v>18</v>
      </c>
      <c r="J40" s="4">
        <v>480.52</v>
      </c>
      <c r="K40" s="11">
        <f t="shared" si="5"/>
        <v>899</v>
      </c>
      <c r="L40" s="2">
        <f t="shared" si="0"/>
        <v>480.52</v>
      </c>
      <c r="M40" s="11">
        <f t="shared" si="1"/>
        <v>899</v>
      </c>
      <c r="N40" s="11">
        <f t="shared" si="2"/>
        <v>481</v>
      </c>
      <c r="O40">
        <f t="shared" si="3"/>
        <v>8087.31</v>
      </c>
      <c r="P40">
        <f t="shared" si="4"/>
        <v>736.8438000000001</v>
      </c>
      <c r="Q40">
        <v>74</v>
      </c>
    </row>
    <row r="41" spans="1:17" x14ac:dyDescent="0.3">
      <c r="A41">
        <v>40</v>
      </c>
      <c r="B41" t="s">
        <v>61</v>
      </c>
      <c r="C41" t="s">
        <v>9</v>
      </c>
      <c r="E41" s="1">
        <v>45652</v>
      </c>
      <c r="G41" s="6">
        <v>986.94</v>
      </c>
      <c r="H41">
        <v>12</v>
      </c>
      <c r="I41">
        <v>11</v>
      </c>
      <c r="J41" s="4">
        <v>194.92</v>
      </c>
      <c r="K41" s="11">
        <f t="shared" si="5"/>
        <v>987</v>
      </c>
      <c r="L41" s="2">
        <f t="shared" si="0"/>
        <v>194.92</v>
      </c>
      <c r="M41" s="11">
        <f t="shared" si="1"/>
        <v>987</v>
      </c>
      <c r="N41" s="11">
        <f t="shared" si="2"/>
        <v>195</v>
      </c>
      <c r="O41">
        <f t="shared" si="3"/>
        <v>11843.28</v>
      </c>
      <c r="P41">
        <f t="shared" si="4"/>
        <v>878.37660000000005</v>
      </c>
      <c r="Q41">
        <v>76</v>
      </c>
    </row>
    <row r="42" spans="1:17" x14ac:dyDescent="0.3">
      <c r="A42">
        <v>41</v>
      </c>
      <c r="B42" t="s">
        <v>62</v>
      </c>
      <c r="C42" t="s">
        <v>24</v>
      </c>
      <c r="D42" t="s">
        <v>10</v>
      </c>
      <c r="E42" s="1">
        <v>45631</v>
      </c>
      <c r="G42" s="6">
        <v>969.15</v>
      </c>
      <c r="H42">
        <v>1</v>
      </c>
      <c r="I42">
        <v>11</v>
      </c>
      <c r="J42" s="4">
        <v>298.54000000000002</v>
      </c>
      <c r="K42" s="11">
        <f t="shared" si="5"/>
        <v>969</v>
      </c>
      <c r="L42" s="2">
        <f t="shared" si="0"/>
        <v>298.54000000000002</v>
      </c>
      <c r="M42" s="11">
        <f t="shared" si="1"/>
        <v>970</v>
      </c>
      <c r="N42" s="11">
        <f t="shared" si="2"/>
        <v>299</v>
      </c>
      <c r="O42">
        <f t="shared" si="3"/>
        <v>969.15</v>
      </c>
      <c r="P42">
        <f t="shared" si="4"/>
        <v>862.54349999999999</v>
      </c>
      <c r="Q42">
        <v>78</v>
      </c>
    </row>
    <row r="43" spans="1:17" x14ac:dyDescent="0.3">
      <c r="A43">
        <v>42</v>
      </c>
      <c r="B43" t="s">
        <v>63</v>
      </c>
      <c r="D43" t="s">
        <v>20</v>
      </c>
      <c r="E43" s="1">
        <v>45648</v>
      </c>
      <c r="F43" s="7" t="s">
        <v>35</v>
      </c>
      <c r="G43" s="6">
        <v>779.56</v>
      </c>
      <c r="H43">
        <v>1</v>
      </c>
      <c r="I43">
        <v>9</v>
      </c>
      <c r="J43" s="4">
        <v>368.75</v>
      </c>
      <c r="K43" s="11">
        <f t="shared" si="5"/>
        <v>780</v>
      </c>
      <c r="L43" s="2">
        <f t="shared" si="0"/>
        <v>368.75</v>
      </c>
      <c r="M43" s="11">
        <f t="shared" si="1"/>
        <v>780</v>
      </c>
      <c r="N43" s="11">
        <f t="shared" si="2"/>
        <v>369</v>
      </c>
      <c r="O43">
        <f t="shared" si="3"/>
        <v>779.56</v>
      </c>
      <c r="P43">
        <f t="shared" si="4"/>
        <v>709.39959999999996</v>
      </c>
      <c r="Q43">
        <v>80</v>
      </c>
    </row>
    <row r="44" spans="1:17" x14ac:dyDescent="0.3">
      <c r="A44">
        <v>43</v>
      </c>
      <c r="B44" t="s">
        <v>64</v>
      </c>
      <c r="C44" t="s">
        <v>9</v>
      </c>
      <c r="D44" t="s">
        <v>13</v>
      </c>
      <c r="E44" s="1">
        <v>45674</v>
      </c>
      <c r="G44" s="6">
        <v>207.76</v>
      </c>
      <c r="H44">
        <v>1</v>
      </c>
      <c r="I44">
        <v>12</v>
      </c>
      <c r="J44" s="4">
        <v>434.7</v>
      </c>
      <c r="K44" s="11">
        <f t="shared" si="5"/>
        <v>208</v>
      </c>
      <c r="L44" s="2">
        <f t="shared" si="0"/>
        <v>434.7</v>
      </c>
      <c r="M44" s="11">
        <f t="shared" si="1"/>
        <v>208</v>
      </c>
      <c r="N44" s="11">
        <f t="shared" si="2"/>
        <v>435</v>
      </c>
      <c r="O44">
        <f t="shared" si="3"/>
        <v>207.76</v>
      </c>
      <c r="P44">
        <f t="shared" si="4"/>
        <v>182.8288</v>
      </c>
      <c r="Q44">
        <v>81</v>
      </c>
    </row>
    <row r="45" spans="1:17" x14ac:dyDescent="0.3">
      <c r="A45">
        <v>44</v>
      </c>
      <c r="B45" t="s">
        <v>65</v>
      </c>
      <c r="C45" t="s">
        <v>9</v>
      </c>
      <c r="D45" t="s">
        <v>10</v>
      </c>
      <c r="E45" s="1">
        <v>45642</v>
      </c>
      <c r="G45" s="6">
        <v>904.36</v>
      </c>
      <c r="H45">
        <v>15</v>
      </c>
      <c r="I45">
        <v>8</v>
      </c>
      <c r="J45" s="4">
        <v>52.14</v>
      </c>
      <c r="K45" s="11">
        <f t="shared" si="5"/>
        <v>904</v>
      </c>
      <c r="L45" s="2">
        <f t="shared" si="0"/>
        <v>52.14</v>
      </c>
      <c r="M45" s="11">
        <f t="shared" si="1"/>
        <v>905</v>
      </c>
      <c r="N45" s="11">
        <f t="shared" si="2"/>
        <v>53</v>
      </c>
      <c r="O45">
        <f t="shared" si="3"/>
        <v>13565.4</v>
      </c>
      <c r="P45">
        <f t="shared" si="4"/>
        <v>832.01120000000003</v>
      </c>
      <c r="Q45">
        <v>84</v>
      </c>
    </row>
    <row r="46" spans="1:17" x14ac:dyDescent="0.3">
      <c r="A46">
        <v>45</v>
      </c>
      <c r="B46" t="s">
        <v>66</v>
      </c>
      <c r="C46" t="s">
        <v>16</v>
      </c>
      <c r="D46" t="s">
        <v>20</v>
      </c>
      <c r="E46" s="1">
        <v>45633</v>
      </c>
      <c r="G46" s="6">
        <v>815.97</v>
      </c>
      <c r="H46">
        <v>4</v>
      </c>
      <c r="I46">
        <v>15</v>
      </c>
      <c r="J46" s="4">
        <v>363.81</v>
      </c>
      <c r="K46" s="11">
        <f t="shared" si="5"/>
        <v>816</v>
      </c>
      <c r="L46" s="2">
        <f t="shared" si="0"/>
        <v>363.81</v>
      </c>
      <c r="M46" s="11">
        <f t="shared" si="1"/>
        <v>816</v>
      </c>
      <c r="N46" s="11">
        <f t="shared" si="2"/>
        <v>364</v>
      </c>
      <c r="O46">
        <f t="shared" si="3"/>
        <v>3263.88</v>
      </c>
      <c r="P46">
        <f t="shared" si="4"/>
        <v>693.57450000000006</v>
      </c>
      <c r="Q46">
        <v>88</v>
      </c>
    </row>
    <row r="47" spans="1:17" x14ac:dyDescent="0.3">
      <c r="A47">
        <v>46</v>
      </c>
      <c r="B47" t="s">
        <v>67</v>
      </c>
      <c r="C47" t="s">
        <v>9</v>
      </c>
      <c r="D47" t="s">
        <v>27</v>
      </c>
      <c r="E47" s="1">
        <v>45671</v>
      </c>
      <c r="F47" s="7" t="s">
        <v>11</v>
      </c>
      <c r="G47" s="6">
        <v>935.2</v>
      </c>
      <c r="H47">
        <v>14</v>
      </c>
      <c r="I47">
        <v>5</v>
      </c>
      <c r="J47" s="4">
        <v>295.26</v>
      </c>
      <c r="K47" s="11">
        <f t="shared" si="5"/>
        <v>935</v>
      </c>
      <c r="L47" s="2">
        <f t="shared" si="0"/>
        <v>295.26</v>
      </c>
      <c r="M47" s="11">
        <f t="shared" si="1"/>
        <v>936</v>
      </c>
      <c r="N47" s="11">
        <f t="shared" si="2"/>
        <v>296</v>
      </c>
      <c r="O47">
        <f t="shared" si="3"/>
        <v>13092.800000000001</v>
      </c>
      <c r="P47">
        <f t="shared" si="4"/>
        <v>888.44</v>
      </c>
      <c r="Q47">
        <v>89</v>
      </c>
    </row>
    <row r="48" spans="1:17" x14ac:dyDescent="0.3">
      <c r="A48">
        <v>47</v>
      </c>
      <c r="B48" t="s">
        <v>68</v>
      </c>
      <c r="C48" t="s">
        <v>18</v>
      </c>
      <c r="D48" t="s">
        <v>10</v>
      </c>
      <c r="E48" s="1">
        <v>45657</v>
      </c>
      <c r="G48" s="6">
        <v>601.97</v>
      </c>
      <c r="H48">
        <v>8</v>
      </c>
      <c r="I48">
        <v>2</v>
      </c>
      <c r="J48" s="4">
        <v>19.510000000000002</v>
      </c>
      <c r="K48" s="11">
        <f t="shared" si="5"/>
        <v>602</v>
      </c>
      <c r="L48" s="2">
        <f t="shared" si="0"/>
        <v>19.510000000000002</v>
      </c>
      <c r="M48" s="11">
        <f t="shared" si="1"/>
        <v>602</v>
      </c>
      <c r="N48" s="11">
        <f t="shared" si="2"/>
        <v>20</v>
      </c>
      <c r="O48">
        <f t="shared" si="3"/>
        <v>4815.76</v>
      </c>
      <c r="P48">
        <f t="shared" si="4"/>
        <v>589.93060000000003</v>
      </c>
      <c r="Q48">
        <v>90</v>
      </c>
    </row>
    <row r="49" spans="1:17" x14ac:dyDescent="0.3">
      <c r="A49">
        <v>48</v>
      </c>
      <c r="B49" t="s">
        <v>69</v>
      </c>
      <c r="D49" t="s">
        <v>13</v>
      </c>
      <c r="E49" s="1">
        <v>45638</v>
      </c>
      <c r="G49" s="6">
        <v>330.42</v>
      </c>
      <c r="H49">
        <v>14</v>
      </c>
      <c r="I49">
        <v>14</v>
      </c>
      <c r="J49" s="4">
        <v>468.4</v>
      </c>
      <c r="K49" s="11">
        <f t="shared" si="5"/>
        <v>330</v>
      </c>
      <c r="L49" s="2">
        <f t="shared" si="0"/>
        <v>468.4</v>
      </c>
      <c r="M49" s="11">
        <f t="shared" si="1"/>
        <v>331</v>
      </c>
      <c r="N49" s="11">
        <f t="shared" si="2"/>
        <v>469</v>
      </c>
      <c r="O49">
        <f t="shared" si="3"/>
        <v>4625.88</v>
      </c>
      <c r="P49">
        <f t="shared" si="4"/>
        <v>284.16120000000001</v>
      </c>
      <c r="Q49">
        <v>92</v>
      </c>
    </row>
    <row r="50" spans="1:17" x14ac:dyDescent="0.3">
      <c r="A50">
        <v>49</v>
      </c>
      <c r="B50" t="s">
        <v>70</v>
      </c>
      <c r="C50" t="s">
        <v>9</v>
      </c>
      <c r="E50" s="1">
        <v>45634</v>
      </c>
      <c r="F50" s="7" t="s">
        <v>43</v>
      </c>
      <c r="G50" s="6">
        <v>748.87</v>
      </c>
      <c r="H50">
        <v>10</v>
      </c>
      <c r="I50">
        <v>6</v>
      </c>
      <c r="J50" s="4">
        <v>240.67</v>
      </c>
      <c r="K50" s="11">
        <f t="shared" si="5"/>
        <v>749</v>
      </c>
      <c r="L50" s="2">
        <f t="shared" si="0"/>
        <v>240.67</v>
      </c>
      <c r="M50" s="11">
        <f t="shared" si="1"/>
        <v>749</v>
      </c>
      <c r="N50" s="11">
        <f t="shared" si="2"/>
        <v>241</v>
      </c>
      <c r="O50">
        <f t="shared" si="3"/>
        <v>7488.7</v>
      </c>
      <c r="P50">
        <f t="shared" si="4"/>
        <v>703.93779999999992</v>
      </c>
      <c r="Q50">
        <v>94</v>
      </c>
    </row>
    <row r="51" spans="1:17" x14ac:dyDescent="0.3">
      <c r="A51">
        <v>50</v>
      </c>
      <c r="B51" t="s">
        <v>71</v>
      </c>
      <c r="C51" t="s">
        <v>9</v>
      </c>
      <c r="D51" t="s">
        <v>13</v>
      </c>
      <c r="E51" s="1">
        <v>45652</v>
      </c>
      <c r="G51" s="6">
        <v>329.58</v>
      </c>
      <c r="H51">
        <v>10</v>
      </c>
      <c r="I51">
        <v>5</v>
      </c>
      <c r="J51" s="4">
        <v>206.93</v>
      </c>
      <c r="K51" s="11">
        <f t="shared" si="5"/>
        <v>330</v>
      </c>
      <c r="L51" s="2">
        <f t="shared" si="0"/>
        <v>206.93</v>
      </c>
      <c r="M51" s="11">
        <f t="shared" si="1"/>
        <v>330</v>
      </c>
      <c r="N51" s="11">
        <f t="shared" si="2"/>
        <v>207</v>
      </c>
      <c r="O51">
        <f t="shared" si="3"/>
        <v>3295.7999999999997</v>
      </c>
      <c r="P51">
        <f t="shared" si="4"/>
        <v>313.10099999999994</v>
      </c>
      <c r="Q51">
        <v>97</v>
      </c>
    </row>
    <row r="52" spans="1:17" x14ac:dyDescent="0.3">
      <c r="A52">
        <v>51</v>
      </c>
      <c r="B52" t="s">
        <v>72</v>
      </c>
      <c r="C52" t="s">
        <v>18</v>
      </c>
      <c r="D52" t="s">
        <v>13</v>
      </c>
      <c r="E52" s="1">
        <v>45635</v>
      </c>
      <c r="F52" s="7" t="s">
        <v>11</v>
      </c>
      <c r="G52" s="6">
        <v>394.8</v>
      </c>
      <c r="H52">
        <v>10</v>
      </c>
      <c r="I52">
        <v>7</v>
      </c>
      <c r="J52" s="4">
        <v>214.35</v>
      </c>
      <c r="K52" s="11">
        <f t="shared" si="5"/>
        <v>395</v>
      </c>
      <c r="L52" s="2">
        <f t="shared" si="0"/>
        <v>214.35</v>
      </c>
      <c r="M52" s="11">
        <f t="shared" si="1"/>
        <v>395</v>
      </c>
      <c r="N52" s="11">
        <f t="shared" si="2"/>
        <v>215</v>
      </c>
      <c r="O52">
        <f t="shared" si="3"/>
        <v>3948</v>
      </c>
      <c r="P52">
        <f t="shared" si="4"/>
        <v>367.16399999999999</v>
      </c>
      <c r="Q52">
        <v>99</v>
      </c>
    </row>
    <row r="53" spans="1:17" x14ac:dyDescent="0.3">
      <c r="A53">
        <v>52</v>
      </c>
      <c r="B53" t="s">
        <v>73</v>
      </c>
      <c r="D53" t="s">
        <v>31</v>
      </c>
      <c r="E53" s="1">
        <v>45647</v>
      </c>
      <c r="G53" s="6">
        <v>967.26</v>
      </c>
      <c r="H53">
        <v>2</v>
      </c>
      <c r="I53">
        <v>3</v>
      </c>
      <c r="J53" s="4">
        <v>341.81</v>
      </c>
      <c r="K53" s="11">
        <f t="shared" si="5"/>
        <v>967</v>
      </c>
      <c r="L53" s="2">
        <f t="shared" si="0"/>
        <v>341.81</v>
      </c>
      <c r="M53" s="11">
        <f t="shared" si="1"/>
        <v>968</v>
      </c>
      <c r="N53" s="11">
        <f t="shared" si="2"/>
        <v>342</v>
      </c>
      <c r="O53">
        <f t="shared" si="3"/>
        <v>1934.52</v>
      </c>
      <c r="P53">
        <f t="shared" si="4"/>
        <v>938.24219999999991</v>
      </c>
      <c r="Q53">
        <v>101</v>
      </c>
    </row>
    <row r="54" spans="1:17" x14ac:dyDescent="0.3">
      <c r="A54">
        <v>53</v>
      </c>
      <c r="B54" t="s">
        <v>74</v>
      </c>
      <c r="C54" t="s">
        <v>24</v>
      </c>
      <c r="D54" t="s">
        <v>27</v>
      </c>
      <c r="E54" s="1">
        <v>45669</v>
      </c>
      <c r="F54" s="7" t="s">
        <v>11</v>
      </c>
      <c r="G54" s="6">
        <v>933.79</v>
      </c>
      <c r="H54">
        <v>3</v>
      </c>
      <c r="I54">
        <v>5</v>
      </c>
      <c r="J54" s="4">
        <v>265.82</v>
      </c>
      <c r="K54" s="11">
        <f t="shared" si="5"/>
        <v>934</v>
      </c>
      <c r="L54" s="2">
        <f t="shared" si="0"/>
        <v>265.82</v>
      </c>
      <c r="M54" s="11">
        <f t="shared" si="1"/>
        <v>934</v>
      </c>
      <c r="N54" s="11">
        <f t="shared" si="2"/>
        <v>266</v>
      </c>
      <c r="O54">
        <f t="shared" si="3"/>
        <v>2801.37</v>
      </c>
      <c r="P54">
        <f t="shared" si="4"/>
        <v>887.1004999999999</v>
      </c>
      <c r="Q54">
        <v>102</v>
      </c>
    </row>
    <row r="55" spans="1:17" x14ac:dyDescent="0.3">
      <c r="A55">
        <v>54</v>
      </c>
      <c r="B55" t="s">
        <v>75</v>
      </c>
      <c r="C55" t="s">
        <v>24</v>
      </c>
      <c r="E55" s="1">
        <v>45669</v>
      </c>
      <c r="G55" s="6">
        <v>507.63</v>
      </c>
      <c r="H55">
        <v>5</v>
      </c>
      <c r="I55">
        <v>20</v>
      </c>
      <c r="J55" s="4">
        <v>118.13</v>
      </c>
      <c r="K55" s="11">
        <f t="shared" si="5"/>
        <v>508</v>
      </c>
      <c r="L55" s="2">
        <f t="shared" si="0"/>
        <v>118.13</v>
      </c>
      <c r="M55" s="11">
        <f t="shared" si="1"/>
        <v>508</v>
      </c>
      <c r="N55" s="11">
        <f t="shared" si="2"/>
        <v>119</v>
      </c>
      <c r="O55">
        <f t="shared" si="3"/>
        <v>2538.15</v>
      </c>
      <c r="P55">
        <f t="shared" si="4"/>
        <v>406.10400000000004</v>
      </c>
      <c r="Q55">
        <v>103</v>
      </c>
    </row>
    <row r="56" spans="1:17" x14ac:dyDescent="0.3">
      <c r="A56">
        <v>55</v>
      </c>
      <c r="B56" t="s">
        <v>76</v>
      </c>
      <c r="D56" t="s">
        <v>10</v>
      </c>
      <c r="E56" s="1">
        <v>45641</v>
      </c>
      <c r="G56" s="6">
        <v>496.58</v>
      </c>
      <c r="H56">
        <v>6</v>
      </c>
      <c r="I56">
        <v>0</v>
      </c>
      <c r="J56" s="4">
        <v>322.73</v>
      </c>
      <c r="K56" s="11">
        <f t="shared" si="5"/>
        <v>497</v>
      </c>
      <c r="L56" s="2">
        <f t="shared" si="0"/>
        <v>322.73</v>
      </c>
      <c r="M56" s="11">
        <f t="shared" si="1"/>
        <v>497</v>
      </c>
      <c r="N56" s="11">
        <f t="shared" si="2"/>
        <v>323</v>
      </c>
      <c r="O56">
        <f t="shared" si="3"/>
        <v>2979.48</v>
      </c>
      <c r="P56">
        <f t="shared" si="4"/>
        <v>496.58</v>
      </c>
      <c r="Q56">
        <v>105</v>
      </c>
    </row>
    <row r="57" spans="1:17" x14ac:dyDescent="0.3">
      <c r="A57">
        <v>56</v>
      </c>
      <c r="B57" t="s">
        <v>77</v>
      </c>
      <c r="C57" t="s">
        <v>24</v>
      </c>
      <c r="D57" t="s">
        <v>31</v>
      </c>
      <c r="E57" s="1">
        <v>45661</v>
      </c>
      <c r="G57" s="6">
        <v>53.65</v>
      </c>
      <c r="H57">
        <v>4</v>
      </c>
      <c r="I57">
        <v>2</v>
      </c>
      <c r="J57" s="4">
        <v>44.67</v>
      </c>
      <c r="K57" s="11">
        <f t="shared" si="5"/>
        <v>54</v>
      </c>
      <c r="L57" s="2">
        <f t="shared" si="0"/>
        <v>44.67</v>
      </c>
      <c r="M57" s="11">
        <f t="shared" si="1"/>
        <v>54</v>
      </c>
      <c r="N57" s="11">
        <f t="shared" si="2"/>
        <v>45</v>
      </c>
      <c r="O57">
        <f t="shared" si="3"/>
        <v>214.6</v>
      </c>
      <c r="P57">
        <f t="shared" si="4"/>
        <v>52.576999999999998</v>
      </c>
      <c r="Q57">
        <v>106</v>
      </c>
    </row>
    <row r="58" spans="1:17" x14ac:dyDescent="0.3">
      <c r="A58">
        <v>57</v>
      </c>
      <c r="B58" t="s">
        <v>78</v>
      </c>
      <c r="C58" t="s">
        <v>9</v>
      </c>
      <c r="D58" t="s">
        <v>10</v>
      </c>
      <c r="E58" s="1">
        <v>45669</v>
      </c>
      <c r="F58" s="7" t="s">
        <v>43</v>
      </c>
      <c r="G58" s="6">
        <v>293.44</v>
      </c>
      <c r="H58">
        <v>14</v>
      </c>
      <c r="I58">
        <v>9</v>
      </c>
      <c r="J58" s="4">
        <v>152.63</v>
      </c>
      <c r="K58" s="11">
        <f t="shared" si="5"/>
        <v>293</v>
      </c>
      <c r="L58" s="2">
        <f t="shared" si="0"/>
        <v>152.63</v>
      </c>
      <c r="M58" s="11">
        <f t="shared" si="1"/>
        <v>294</v>
      </c>
      <c r="N58" s="11">
        <f t="shared" si="2"/>
        <v>153</v>
      </c>
      <c r="O58">
        <f t="shared" si="3"/>
        <v>4108.16</v>
      </c>
      <c r="P58">
        <f t="shared" si="4"/>
        <v>267.03039999999999</v>
      </c>
      <c r="Q58">
        <v>109</v>
      </c>
    </row>
    <row r="59" spans="1:17" x14ac:dyDescent="0.3">
      <c r="A59">
        <v>58</v>
      </c>
      <c r="B59" t="s">
        <v>79</v>
      </c>
      <c r="C59" t="s">
        <v>9</v>
      </c>
      <c r="D59" t="s">
        <v>10</v>
      </c>
      <c r="E59" s="1">
        <v>45655</v>
      </c>
      <c r="F59" s="7" t="s">
        <v>14</v>
      </c>
      <c r="G59" s="6">
        <v>206.55</v>
      </c>
      <c r="H59">
        <v>6</v>
      </c>
      <c r="I59">
        <v>2</v>
      </c>
      <c r="J59" s="4">
        <v>78.77</v>
      </c>
      <c r="K59" s="11">
        <f t="shared" si="5"/>
        <v>207</v>
      </c>
      <c r="L59" s="2">
        <f t="shared" si="0"/>
        <v>78.77</v>
      </c>
      <c r="M59" s="11">
        <f t="shared" si="1"/>
        <v>207</v>
      </c>
      <c r="N59" s="11">
        <f t="shared" si="2"/>
        <v>79</v>
      </c>
      <c r="O59">
        <f t="shared" si="3"/>
        <v>1239.3000000000002</v>
      </c>
      <c r="P59">
        <f t="shared" si="4"/>
        <v>202.41900000000001</v>
      </c>
      <c r="Q59">
        <v>112</v>
      </c>
    </row>
    <row r="60" spans="1:17" x14ac:dyDescent="0.3">
      <c r="A60">
        <v>59</v>
      </c>
      <c r="B60" t="s">
        <v>80</v>
      </c>
      <c r="C60" t="s">
        <v>9</v>
      </c>
      <c r="D60" t="s">
        <v>27</v>
      </c>
      <c r="E60" s="1">
        <v>45654</v>
      </c>
      <c r="F60" s="7" t="s">
        <v>43</v>
      </c>
      <c r="G60" s="6">
        <v>198.84</v>
      </c>
      <c r="H60">
        <v>15</v>
      </c>
      <c r="I60">
        <v>20</v>
      </c>
      <c r="J60" s="4">
        <v>225.52</v>
      </c>
      <c r="K60" s="11">
        <f t="shared" si="5"/>
        <v>199</v>
      </c>
      <c r="L60" s="2">
        <f t="shared" si="0"/>
        <v>225.52</v>
      </c>
      <c r="M60" s="11">
        <f t="shared" si="1"/>
        <v>199</v>
      </c>
      <c r="N60" s="11">
        <f t="shared" si="2"/>
        <v>226</v>
      </c>
      <c r="O60">
        <f t="shared" si="3"/>
        <v>2982.6</v>
      </c>
      <c r="P60">
        <f t="shared" si="4"/>
        <v>159.072</v>
      </c>
      <c r="Q60">
        <v>113</v>
      </c>
    </row>
    <row r="61" spans="1:17" x14ac:dyDescent="0.3">
      <c r="A61">
        <v>60</v>
      </c>
      <c r="B61" t="s">
        <v>81</v>
      </c>
      <c r="C61" t="s">
        <v>22</v>
      </c>
      <c r="E61" s="1">
        <v>45667</v>
      </c>
      <c r="G61" s="6">
        <v>617.80999999999995</v>
      </c>
      <c r="H61">
        <v>13</v>
      </c>
      <c r="I61">
        <v>0</v>
      </c>
      <c r="J61" s="4">
        <v>376.54</v>
      </c>
      <c r="K61" s="11">
        <f t="shared" si="5"/>
        <v>618</v>
      </c>
      <c r="L61" s="2">
        <f t="shared" si="0"/>
        <v>376.54</v>
      </c>
      <c r="M61" s="11">
        <f t="shared" si="1"/>
        <v>618</v>
      </c>
      <c r="N61" s="11">
        <f t="shared" si="2"/>
        <v>377</v>
      </c>
      <c r="O61">
        <f t="shared" si="3"/>
        <v>8031.5299999999988</v>
      </c>
      <c r="P61">
        <f t="shared" si="4"/>
        <v>617.80999999999995</v>
      </c>
      <c r="Q61">
        <v>114</v>
      </c>
    </row>
    <row r="62" spans="1:17" x14ac:dyDescent="0.3">
      <c r="A62">
        <v>61</v>
      </c>
      <c r="B62" t="s">
        <v>82</v>
      </c>
      <c r="C62" t="s">
        <v>9</v>
      </c>
      <c r="D62" t="s">
        <v>10</v>
      </c>
      <c r="E62" s="1">
        <v>45630</v>
      </c>
      <c r="G62" s="6">
        <v>898.08</v>
      </c>
      <c r="H62">
        <v>7</v>
      </c>
      <c r="I62">
        <v>20</v>
      </c>
      <c r="J62" s="4">
        <v>408.93</v>
      </c>
      <c r="K62" s="11">
        <f t="shared" si="5"/>
        <v>898</v>
      </c>
      <c r="L62" s="2">
        <f t="shared" si="0"/>
        <v>408.93</v>
      </c>
      <c r="M62" s="11">
        <f t="shared" si="1"/>
        <v>899</v>
      </c>
      <c r="N62" s="11">
        <f t="shared" si="2"/>
        <v>409</v>
      </c>
      <c r="O62">
        <f t="shared" si="3"/>
        <v>6286.56</v>
      </c>
      <c r="P62">
        <f t="shared" si="4"/>
        <v>718.46400000000006</v>
      </c>
      <c r="Q62">
        <v>115</v>
      </c>
    </row>
    <row r="63" spans="1:17" x14ac:dyDescent="0.3">
      <c r="A63">
        <v>62</v>
      </c>
      <c r="B63" t="s">
        <v>83</v>
      </c>
      <c r="C63" t="s">
        <v>22</v>
      </c>
      <c r="D63" t="s">
        <v>31</v>
      </c>
      <c r="E63" s="1">
        <v>45645</v>
      </c>
      <c r="G63" s="6">
        <v>727.17</v>
      </c>
      <c r="H63">
        <v>10</v>
      </c>
      <c r="I63">
        <v>13</v>
      </c>
      <c r="J63" s="4">
        <v>423.71</v>
      </c>
      <c r="K63" s="11">
        <f t="shared" si="5"/>
        <v>727</v>
      </c>
      <c r="L63" s="2">
        <f t="shared" si="0"/>
        <v>423.71</v>
      </c>
      <c r="M63" s="11">
        <f t="shared" si="1"/>
        <v>728</v>
      </c>
      <c r="N63" s="11">
        <f t="shared" si="2"/>
        <v>424</v>
      </c>
      <c r="O63">
        <f t="shared" si="3"/>
        <v>7271.7</v>
      </c>
      <c r="P63">
        <f t="shared" si="4"/>
        <v>632.63789999999995</v>
      </c>
      <c r="Q63">
        <v>119</v>
      </c>
    </row>
    <row r="64" spans="1:17" x14ac:dyDescent="0.3">
      <c r="A64">
        <v>63</v>
      </c>
      <c r="B64" t="s">
        <v>84</v>
      </c>
      <c r="C64" t="s">
        <v>18</v>
      </c>
      <c r="D64" t="s">
        <v>13</v>
      </c>
      <c r="E64" s="1">
        <v>45654</v>
      </c>
      <c r="G64" s="6">
        <v>521.65</v>
      </c>
      <c r="H64">
        <v>3</v>
      </c>
      <c r="I64">
        <v>9</v>
      </c>
      <c r="J64" s="4">
        <v>232.1</v>
      </c>
      <c r="K64" s="11">
        <f t="shared" si="5"/>
        <v>522</v>
      </c>
      <c r="L64" s="2">
        <f t="shared" si="0"/>
        <v>232.1</v>
      </c>
      <c r="M64" s="11">
        <f t="shared" si="1"/>
        <v>522</v>
      </c>
      <c r="N64" s="11">
        <f t="shared" si="2"/>
        <v>233</v>
      </c>
      <c r="O64">
        <f t="shared" si="3"/>
        <v>1564.9499999999998</v>
      </c>
      <c r="P64">
        <f t="shared" si="4"/>
        <v>474.70150000000001</v>
      </c>
      <c r="Q64">
        <v>121</v>
      </c>
    </row>
    <row r="65" spans="1:17" x14ac:dyDescent="0.3">
      <c r="A65">
        <v>64</v>
      </c>
      <c r="B65" t="s">
        <v>85</v>
      </c>
      <c r="C65" t="s">
        <v>16</v>
      </c>
      <c r="D65" t="s">
        <v>10</v>
      </c>
      <c r="E65" s="1">
        <v>45671</v>
      </c>
      <c r="F65" s="7" t="s">
        <v>43</v>
      </c>
      <c r="G65" s="6">
        <v>823.63</v>
      </c>
      <c r="H65">
        <v>2</v>
      </c>
      <c r="I65">
        <v>2</v>
      </c>
      <c r="J65" s="4">
        <v>485.93</v>
      </c>
      <c r="K65" s="11">
        <f t="shared" si="5"/>
        <v>824</v>
      </c>
      <c r="L65" s="2">
        <f t="shared" si="0"/>
        <v>485.93</v>
      </c>
      <c r="M65" s="11">
        <f t="shared" si="1"/>
        <v>824</v>
      </c>
      <c r="N65" s="11">
        <f t="shared" si="2"/>
        <v>486</v>
      </c>
      <c r="O65">
        <f t="shared" si="3"/>
        <v>1647.26</v>
      </c>
      <c r="P65">
        <f t="shared" si="4"/>
        <v>807.15739999999994</v>
      </c>
      <c r="Q65">
        <v>122</v>
      </c>
    </row>
    <row r="66" spans="1:17" x14ac:dyDescent="0.3">
      <c r="A66">
        <v>65</v>
      </c>
      <c r="B66" t="s">
        <v>86</v>
      </c>
      <c r="C66" t="s">
        <v>24</v>
      </c>
      <c r="D66" t="s">
        <v>31</v>
      </c>
      <c r="E66" s="1">
        <v>45674</v>
      </c>
      <c r="G66" s="6">
        <v>976.23</v>
      </c>
      <c r="H66">
        <v>2</v>
      </c>
      <c r="I66">
        <v>2</v>
      </c>
      <c r="J66" s="4">
        <v>193.63</v>
      </c>
      <c r="K66" s="11">
        <f t="shared" si="5"/>
        <v>976</v>
      </c>
      <c r="L66" s="2">
        <f t="shared" si="0"/>
        <v>193.63</v>
      </c>
      <c r="M66" s="11">
        <f t="shared" si="1"/>
        <v>977</v>
      </c>
      <c r="N66" s="11">
        <f t="shared" si="2"/>
        <v>194</v>
      </c>
      <c r="O66">
        <f t="shared" si="3"/>
        <v>1952.46</v>
      </c>
      <c r="P66">
        <f t="shared" si="4"/>
        <v>956.70540000000005</v>
      </c>
      <c r="Q66">
        <v>123</v>
      </c>
    </row>
    <row r="67" spans="1:17" x14ac:dyDescent="0.3">
      <c r="A67">
        <v>66</v>
      </c>
      <c r="B67" t="s">
        <v>87</v>
      </c>
      <c r="C67" t="s">
        <v>9</v>
      </c>
      <c r="D67" t="s">
        <v>20</v>
      </c>
      <c r="E67" s="1">
        <v>45641</v>
      </c>
      <c r="F67" s="7" t="s">
        <v>14</v>
      </c>
      <c r="G67" s="6">
        <v>93.9</v>
      </c>
      <c r="H67">
        <v>8</v>
      </c>
      <c r="I67">
        <v>7</v>
      </c>
      <c r="J67" s="4">
        <v>487.14</v>
      </c>
      <c r="K67" s="11">
        <f t="shared" si="5"/>
        <v>94</v>
      </c>
      <c r="L67" s="2">
        <f t="shared" ref="L67:L130" si="6">ROUND(J67,2)</f>
        <v>487.14</v>
      </c>
      <c r="M67" s="11">
        <f t="shared" ref="M67:M130" si="7">ROUNDUP(G67,0)</f>
        <v>94</v>
      </c>
      <c r="N67" s="11">
        <f t="shared" ref="N67:N130" si="8">ROUNDUP(J67,0)</f>
        <v>488</v>
      </c>
      <c r="O67">
        <f t="shared" ref="O67:O130" si="9">H67*G67</f>
        <v>751.2</v>
      </c>
      <c r="P67">
        <f t="shared" ref="P67:P130" si="10">G67*(1-I67/100)</f>
        <v>87.326999999999998</v>
      </c>
      <c r="Q67">
        <v>124</v>
      </c>
    </row>
    <row r="68" spans="1:17" x14ac:dyDescent="0.3">
      <c r="A68">
        <v>67</v>
      </c>
      <c r="B68" t="s">
        <v>88</v>
      </c>
      <c r="C68" t="s">
        <v>24</v>
      </c>
      <c r="E68" s="1">
        <v>45655</v>
      </c>
      <c r="F68" s="7" t="s">
        <v>14</v>
      </c>
      <c r="G68" s="6">
        <v>43.92</v>
      </c>
      <c r="H68">
        <v>5</v>
      </c>
      <c r="I68">
        <v>13</v>
      </c>
      <c r="J68" s="4">
        <v>0.97</v>
      </c>
      <c r="K68" s="11">
        <f t="shared" ref="K68:K131" si="11">ROUND(G68,0)</f>
        <v>44</v>
      </c>
      <c r="L68" s="2">
        <f t="shared" si="6"/>
        <v>0.97</v>
      </c>
      <c r="M68" s="11">
        <f t="shared" si="7"/>
        <v>44</v>
      </c>
      <c r="N68" s="11">
        <f t="shared" si="8"/>
        <v>1</v>
      </c>
      <c r="O68">
        <f t="shared" si="9"/>
        <v>219.60000000000002</v>
      </c>
      <c r="P68">
        <f t="shared" si="10"/>
        <v>38.2104</v>
      </c>
      <c r="Q68">
        <v>126</v>
      </c>
    </row>
    <row r="69" spans="1:17" x14ac:dyDescent="0.3">
      <c r="A69">
        <v>68</v>
      </c>
      <c r="B69" t="s">
        <v>89</v>
      </c>
      <c r="C69" t="s">
        <v>24</v>
      </c>
      <c r="D69" t="s">
        <v>27</v>
      </c>
      <c r="E69" s="1">
        <v>45643</v>
      </c>
      <c r="F69" s="7" t="s">
        <v>14</v>
      </c>
      <c r="G69" s="6">
        <v>703.5</v>
      </c>
      <c r="H69">
        <v>12</v>
      </c>
      <c r="I69">
        <v>11</v>
      </c>
      <c r="J69" s="4">
        <v>329.38</v>
      </c>
      <c r="K69" s="11">
        <f t="shared" si="11"/>
        <v>704</v>
      </c>
      <c r="L69" s="2">
        <f t="shared" si="6"/>
        <v>329.38</v>
      </c>
      <c r="M69" s="11">
        <f t="shared" si="7"/>
        <v>704</v>
      </c>
      <c r="N69" s="11">
        <f t="shared" si="8"/>
        <v>330</v>
      </c>
      <c r="O69">
        <f t="shared" si="9"/>
        <v>8442</v>
      </c>
      <c r="P69">
        <f t="shared" si="10"/>
        <v>626.11500000000001</v>
      </c>
      <c r="Q69">
        <v>127</v>
      </c>
    </row>
    <row r="70" spans="1:17" x14ac:dyDescent="0.3">
      <c r="A70">
        <v>69</v>
      </c>
      <c r="B70" t="s">
        <v>90</v>
      </c>
      <c r="C70" t="s">
        <v>16</v>
      </c>
      <c r="D70" t="s">
        <v>31</v>
      </c>
      <c r="E70" s="1">
        <v>45641</v>
      </c>
      <c r="G70" s="6">
        <v>303.20999999999998</v>
      </c>
      <c r="H70">
        <v>2</v>
      </c>
      <c r="I70">
        <v>12</v>
      </c>
      <c r="J70" s="4">
        <v>486.35</v>
      </c>
      <c r="K70" s="11">
        <f t="shared" si="11"/>
        <v>303</v>
      </c>
      <c r="L70" s="2">
        <f t="shared" si="6"/>
        <v>486.35</v>
      </c>
      <c r="M70" s="11">
        <f t="shared" si="7"/>
        <v>304</v>
      </c>
      <c r="N70" s="11">
        <f t="shared" si="8"/>
        <v>487</v>
      </c>
      <c r="O70">
        <f t="shared" si="9"/>
        <v>606.41999999999996</v>
      </c>
      <c r="P70">
        <f t="shared" si="10"/>
        <v>266.82479999999998</v>
      </c>
      <c r="Q70">
        <v>130</v>
      </c>
    </row>
    <row r="71" spans="1:17" x14ac:dyDescent="0.3">
      <c r="A71">
        <v>70</v>
      </c>
      <c r="B71" t="s">
        <v>91</v>
      </c>
      <c r="C71" t="s">
        <v>22</v>
      </c>
      <c r="D71" t="s">
        <v>20</v>
      </c>
      <c r="E71" s="1">
        <v>45633</v>
      </c>
      <c r="F71" s="7" t="s">
        <v>11</v>
      </c>
      <c r="G71" s="6">
        <v>257.25</v>
      </c>
      <c r="H71">
        <v>4</v>
      </c>
      <c r="I71">
        <v>6</v>
      </c>
      <c r="J71" s="4">
        <v>193.38</v>
      </c>
      <c r="K71" s="11">
        <f t="shared" si="11"/>
        <v>257</v>
      </c>
      <c r="L71" s="2">
        <f t="shared" si="6"/>
        <v>193.38</v>
      </c>
      <c r="M71" s="11">
        <f t="shared" si="7"/>
        <v>258</v>
      </c>
      <c r="N71" s="11">
        <f t="shared" si="8"/>
        <v>194</v>
      </c>
      <c r="O71">
        <f t="shared" si="9"/>
        <v>1029</v>
      </c>
      <c r="P71">
        <f t="shared" si="10"/>
        <v>241.815</v>
      </c>
      <c r="Q71">
        <v>131</v>
      </c>
    </row>
    <row r="72" spans="1:17" x14ac:dyDescent="0.3">
      <c r="A72">
        <v>71</v>
      </c>
      <c r="B72" t="s">
        <v>92</v>
      </c>
      <c r="C72" t="s">
        <v>24</v>
      </c>
      <c r="E72" s="1">
        <v>45668</v>
      </c>
      <c r="F72" s="7" t="s">
        <v>35</v>
      </c>
      <c r="G72" s="6">
        <v>925.66</v>
      </c>
      <c r="H72">
        <v>2</v>
      </c>
      <c r="I72">
        <v>7</v>
      </c>
      <c r="J72" s="4">
        <v>115.97</v>
      </c>
      <c r="K72" s="11">
        <f t="shared" si="11"/>
        <v>926</v>
      </c>
      <c r="L72" s="2">
        <f t="shared" si="6"/>
        <v>115.97</v>
      </c>
      <c r="M72" s="11">
        <f t="shared" si="7"/>
        <v>926</v>
      </c>
      <c r="N72" s="11">
        <f t="shared" si="8"/>
        <v>116</v>
      </c>
      <c r="O72">
        <f t="shared" si="9"/>
        <v>1851.32</v>
      </c>
      <c r="P72">
        <f t="shared" si="10"/>
        <v>860.86379999999997</v>
      </c>
      <c r="Q72">
        <v>132</v>
      </c>
    </row>
    <row r="73" spans="1:17" x14ac:dyDescent="0.3">
      <c r="A73">
        <v>72</v>
      </c>
      <c r="B73" t="s">
        <v>93</v>
      </c>
      <c r="C73" t="s">
        <v>18</v>
      </c>
      <c r="D73" t="s">
        <v>31</v>
      </c>
      <c r="E73" s="1">
        <v>45663</v>
      </c>
      <c r="G73" s="6">
        <v>528.97</v>
      </c>
      <c r="H73">
        <v>2</v>
      </c>
      <c r="I73">
        <v>1</v>
      </c>
      <c r="J73" s="4">
        <v>469.88</v>
      </c>
      <c r="K73" s="11">
        <f t="shared" si="11"/>
        <v>529</v>
      </c>
      <c r="L73" s="2">
        <f t="shared" si="6"/>
        <v>469.88</v>
      </c>
      <c r="M73" s="11">
        <f t="shared" si="7"/>
        <v>529</v>
      </c>
      <c r="N73" s="11">
        <f t="shared" si="8"/>
        <v>470</v>
      </c>
      <c r="O73">
        <f t="shared" si="9"/>
        <v>1057.94</v>
      </c>
      <c r="P73">
        <f t="shared" si="10"/>
        <v>523.68029999999999</v>
      </c>
      <c r="Q73">
        <v>133</v>
      </c>
    </row>
    <row r="74" spans="1:17" x14ac:dyDescent="0.3">
      <c r="A74">
        <v>73</v>
      </c>
      <c r="B74" t="s">
        <v>94</v>
      </c>
      <c r="C74" t="s">
        <v>18</v>
      </c>
      <c r="D74" t="s">
        <v>13</v>
      </c>
      <c r="E74" s="1">
        <v>45672</v>
      </c>
      <c r="G74" s="6">
        <v>18.739999999999998</v>
      </c>
      <c r="H74">
        <v>7</v>
      </c>
      <c r="I74">
        <v>17</v>
      </c>
      <c r="J74" s="4">
        <v>158.84</v>
      </c>
      <c r="K74" s="11">
        <f t="shared" si="11"/>
        <v>19</v>
      </c>
      <c r="L74" s="2">
        <f t="shared" si="6"/>
        <v>158.84</v>
      </c>
      <c r="M74" s="11">
        <f t="shared" si="7"/>
        <v>19</v>
      </c>
      <c r="N74" s="11">
        <f t="shared" si="8"/>
        <v>159</v>
      </c>
      <c r="O74">
        <f t="shared" si="9"/>
        <v>131.17999999999998</v>
      </c>
      <c r="P74">
        <f t="shared" si="10"/>
        <v>15.554199999999998</v>
      </c>
      <c r="Q74">
        <v>134</v>
      </c>
    </row>
    <row r="75" spans="1:17" x14ac:dyDescent="0.3">
      <c r="A75">
        <v>74</v>
      </c>
      <c r="B75" t="s">
        <v>95</v>
      </c>
      <c r="C75" t="s">
        <v>24</v>
      </c>
      <c r="D75" t="s">
        <v>10</v>
      </c>
      <c r="E75" s="1">
        <v>45657</v>
      </c>
      <c r="G75" s="6">
        <v>740.66</v>
      </c>
      <c r="H75">
        <v>10</v>
      </c>
      <c r="I75">
        <v>12</v>
      </c>
      <c r="J75" s="4">
        <v>198.67</v>
      </c>
      <c r="K75" s="11">
        <f t="shared" si="11"/>
        <v>741</v>
      </c>
      <c r="L75" s="2">
        <f t="shared" si="6"/>
        <v>198.67</v>
      </c>
      <c r="M75" s="11">
        <f t="shared" si="7"/>
        <v>741</v>
      </c>
      <c r="N75" s="11">
        <f t="shared" si="8"/>
        <v>199</v>
      </c>
      <c r="O75">
        <f t="shared" si="9"/>
        <v>7406.5999999999995</v>
      </c>
      <c r="P75">
        <f t="shared" si="10"/>
        <v>651.7808</v>
      </c>
      <c r="Q75">
        <v>137</v>
      </c>
    </row>
    <row r="76" spans="1:17" x14ac:dyDescent="0.3">
      <c r="A76">
        <v>75</v>
      </c>
      <c r="B76" t="s">
        <v>96</v>
      </c>
      <c r="D76" t="s">
        <v>31</v>
      </c>
      <c r="E76" s="1">
        <v>45674</v>
      </c>
      <c r="F76" s="7" t="s">
        <v>35</v>
      </c>
      <c r="G76" s="6">
        <v>582.97</v>
      </c>
      <c r="H76">
        <v>7</v>
      </c>
      <c r="I76">
        <v>3</v>
      </c>
      <c r="J76" s="4">
        <v>349.98</v>
      </c>
      <c r="K76" s="11">
        <f t="shared" si="11"/>
        <v>583</v>
      </c>
      <c r="L76" s="2">
        <f t="shared" si="6"/>
        <v>349.98</v>
      </c>
      <c r="M76" s="11">
        <f t="shared" si="7"/>
        <v>583</v>
      </c>
      <c r="N76" s="11">
        <f t="shared" si="8"/>
        <v>350</v>
      </c>
      <c r="O76">
        <f t="shared" si="9"/>
        <v>4080.79</v>
      </c>
      <c r="P76">
        <f t="shared" si="10"/>
        <v>565.48090000000002</v>
      </c>
      <c r="Q76">
        <v>138</v>
      </c>
    </row>
    <row r="77" spans="1:17" x14ac:dyDescent="0.3">
      <c r="A77">
        <v>76</v>
      </c>
      <c r="B77" t="s">
        <v>97</v>
      </c>
      <c r="C77" t="s">
        <v>24</v>
      </c>
      <c r="D77" t="s">
        <v>31</v>
      </c>
      <c r="E77" s="1">
        <v>45631</v>
      </c>
      <c r="F77" s="7" t="s">
        <v>11</v>
      </c>
      <c r="G77" s="6">
        <v>985.38</v>
      </c>
      <c r="H77">
        <v>3</v>
      </c>
      <c r="I77">
        <v>17</v>
      </c>
      <c r="J77" s="4">
        <v>164.65</v>
      </c>
      <c r="K77" s="11">
        <f t="shared" si="11"/>
        <v>985</v>
      </c>
      <c r="L77" s="2">
        <f t="shared" si="6"/>
        <v>164.65</v>
      </c>
      <c r="M77" s="11">
        <f t="shared" si="7"/>
        <v>986</v>
      </c>
      <c r="N77" s="11">
        <f t="shared" si="8"/>
        <v>165</v>
      </c>
      <c r="O77">
        <f t="shared" si="9"/>
        <v>2956.14</v>
      </c>
      <c r="P77">
        <f t="shared" si="10"/>
        <v>817.86539999999991</v>
      </c>
      <c r="Q77">
        <v>139</v>
      </c>
    </row>
    <row r="78" spans="1:17" x14ac:dyDescent="0.3">
      <c r="A78">
        <v>77</v>
      </c>
      <c r="B78" t="s">
        <v>98</v>
      </c>
      <c r="C78" t="s">
        <v>22</v>
      </c>
      <c r="D78" t="s">
        <v>20</v>
      </c>
      <c r="E78" s="1">
        <v>45663</v>
      </c>
      <c r="G78" s="6">
        <v>252.97</v>
      </c>
      <c r="H78">
        <v>8</v>
      </c>
      <c r="I78">
        <v>6</v>
      </c>
      <c r="J78" s="4">
        <v>102.77</v>
      </c>
      <c r="K78" s="11">
        <f t="shared" si="11"/>
        <v>253</v>
      </c>
      <c r="L78" s="2">
        <f t="shared" si="6"/>
        <v>102.77</v>
      </c>
      <c r="M78" s="11">
        <f t="shared" si="7"/>
        <v>253</v>
      </c>
      <c r="N78" s="11">
        <f t="shared" si="8"/>
        <v>103</v>
      </c>
      <c r="O78">
        <f t="shared" si="9"/>
        <v>2023.76</v>
      </c>
      <c r="P78">
        <f t="shared" si="10"/>
        <v>237.79179999999999</v>
      </c>
      <c r="Q78">
        <v>143</v>
      </c>
    </row>
    <row r="79" spans="1:17" x14ac:dyDescent="0.3">
      <c r="A79">
        <v>78</v>
      </c>
      <c r="B79" t="s">
        <v>99</v>
      </c>
      <c r="C79" t="s">
        <v>16</v>
      </c>
      <c r="D79" t="s">
        <v>13</v>
      </c>
      <c r="E79" s="1">
        <v>45632</v>
      </c>
      <c r="G79" s="6">
        <v>508.96</v>
      </c>
      <c r="H79">
        <v>4</v>
      </c>
      <c r="I79">
        <v>17</v>
      </c>
      <c r="J79" s="4">
        <v>472.77</v>
      </c>
      <c r="K79" s="11">
        <f t="shared" si="11"/>
        <v>509</v>
      </c>
      <c r="L79" s="2">
        <f t="shared" si="6"/>
        <v>472.77</v>
      </c>
      <c r="M79" s="11">
        <f t="shared" si="7"/>
        <v>509</v>
      </c>
      <c r="N79" s="11">
        <f t="shared" si="8"/>
        <v>473</v>
      </c>
      <c r="O79">
        <f t="shared" si="9"/>
        <v>2035.84</v>
      </c>
      <c r="P79">
        <f t="shared" si="10"/>
        <v>422.43679999999995</v>
      </c>
      <c r="Q79">
        <v>144</v>
      </c>
    </row>
    <row r="80" spans="1:17" x14ac:dyDescent="0.3">
      <c r="A80">
        <v>79</v>
      </c>
      <c r="B80" t="s">
        <v>100</v>
      </c>
      <c r="C80" t="s">
        <v>22</v>
      </c>
      <c r="D80" t="s">
        <v>31</v>
      </c>
      <c r="E80" s="1">
        <v>45632</v>
      </c>
      <c r="G80" s="6">
        <v>477.83</v>
      </c>
      <c r="H80">
        <v>2</v>
      </c>
      <c r="I80">
        <v>5</v>
      </c>
      <c r="J80" s="4">
        <v>17.23</v>
      </c>
      <c r="K80" s="11">
        <f t="shared" si="11"/>
        <v>478</v>
      </c>
      <c r="L80" s="2">
        <f t="shared" si="6"/>
        <v>17.23</v>
      </c>
      <c r="M80" s="11">
        <f t="shared" si="7"/>
        <v>478</v>
      </c>
      <c r="N80" s="11">
        <f t="shared" si="8"/>
        <v>18</v>
      </c>
      <c r="O80">
        <f t="shared" si="9"/>
        <v>955.66</v>
      </c>
      <c r="P80">
        <f t="shared" si="10"/>
        <v>453.93849999999998</v>
      </c>
      <c r="Q80">
        <v>145</v>
      </c>
    </row>
    <row r="81" spans="1:17" x14ac:dyDescent="0.3">
      <c r="A81">
        <v>80</v>
      </c>
      <c r="B81" t="s">
        <v>101</v>
      </c>
      <c r="C81" t="s">
        <v>16</v>
      </c>
      <c r="D81" t="s">
        <v>20</v>
      </c>
      <c r="E81" s="1">
        <v>45672</v>
      </c>
      <c r="G81" s="6">
        <v>437.48</v>
      </c>
      <c r="H81">
        <v>4</v>
      </c>
      <c r="I81">
        <v>12</v>
      </c>
      <c r="J81" s="4">
        <v>149.28</v>
      </c>
      <c r="K81" s="11">
        <f t="shared" si="11"/>
        <v>437</v>
      </c>
      <c r="L81" s="2">
        <f t="shared" si="6"/>
        <v>149.28</v>
      </c>
      <c r="M81" s="11">
        <f t="shared" si="7"/>
        <v>438</v>
      </c>
      <c r="N81" s="11">
        <f t="shared" si="8"/>
        <v>150</v>
      </c>
      <c r="O81">
        <f t="shared" si="9"/>
        <v>1749.92</v>
      </c>
      <c r="P81">
        <f t="shared" si="10"/>
        <v>384.98240000000004</v>
      </c>
      <c r="Q81">
        <v>148</v>
      </c>
    </row>
    <row r="82" spans="1:17" x14ac:dyDescent="0.3">
      <c r="A82">
        <v>81</v>
      </c>
      <c r="B82" t="s">
        <v>102</v>
      </c>
      <c r="C82" t="s">
        <v>16</v>
      </c>
      <c r="E82" s="1">
        <v>45660</v>
      </c>
      <c r="F82" s="7" t="s">
        <v>14</v>
      </c>
      <c r="G82" s="6">
        <v>903.05</v>
      </c>
      <c r="H82">
        <v>1</v>
      </c>
      <c r="I82">
        <v>14</v>
      </c>
      <c r="J82" s="4">
        <v>66.08</v>
      </c>
      <c r="K82" s="11">
        <f t="shared" si="11"/>
        <v>903</v>
      </c>
      <c r="L82" s="2">
        <f t="shared" si="6"/>
        <v>66.08</v>
      </c>
      <c r="M82" s="11">
        <f t="shared" si="7"/>
        <v>904</v>
      </c>
      <c r="N82" s="11">
        <f t="shared" si="8"/>
        <v>67</v>
      </c>
      <c r="O82">
        <f t="shared" si="9"/>
        <v>903.05</v>
      </c>
      <c r="P82">
        <f t="shared" si="10"/>
        <v>776.62299999999993</v>
      </c>
      <c r="Q82">
        <v>151</v>
      </c>
    </row>
    <row r="83" spans="1:17" x14ac:dyDescent="0.3">
      <c r="A83">
        <v>82</v>
      </c>
      <c r="B83" t="s">
        <v>103</v>
      </c>
      <c r="C83" t="s">
        <v>18</v>
      </c>
      <c r="D83" t="s">
        <v>20</v>
      </c>
      <c r="E83" s="1">
        <v>45651</v>
      </c>
      <c r="G83" s="6">
        <v>569.48</v>
      </c>
      <c r="H83">
        <v>10</v>
      </c>
      <c r="I83">
        <v>6</v>
      </c>
      <c r="J83" s="4">
        <v>320.97000000000003</v>
      </c>
      <c r="K83" s="11">
        <f t="shared" si="11"/>
        <v>569</v>
      </c>
      <c r="L83" s="2">
        <f t="shared" si="6"/>
        <v>320.97000000000003</v>
      </c>
      <c r="M83" s="11">
        <f t="shared" si="7"/>
        <v>570</v>
      </c>
      <c r="N83" s="11">
        <f t="shared" si="8"/>
        <v>321</v>
      </c>
      <c r="O83">
        <f t="shared" si="9"/>
        <v>5694.8</v>
      </c>
      <c r="P83">
        <f t="shared" si="10"/>
        <v>535.31119999999999</v>
      </c>
      <c r="Q83">
        <v>153</v>
      </c>
    </row>
    <row r="84" spans="1:17" x14ac:dyDescent="0.3">
      <c r="A84">
        <v>83</v>
      </c>
      <c r="B84" t="s">
        <v>104</v>
      </c>
      <c r="C84" t="s">
        <v>16</v>
      </c>
      <c r="D84" t="s">
        <v>13</v>
      </c>
      <c r="E84" s="1">
        <v>45668</v>
      </c>
      <c r="G84" s="6">
        <v>53.53</v>
      </c>
      <c r="H84">
        <v>11</v>
      </c>
      <c r="I84">
        <v>5</v>
      </c>
      <c r="J84" s="4">
        <v>165.8</v>
      </c>
      <c r="K84" s="11">
        <f t="shared" si="11"/>
        <v>54</v>
      </c>
      <c r="L84" s="2">
        <f t="shared" si="6"/>
        <v>165.8</v>
      </c>
      <c r="M84" s="11">
        <f t="shared" si="7"/>
        <v>54</v>
      </c>
      <c r="N84" s="11">
        <f t="shared" si="8"/>
        <v>166</v>
      </c>
      <c r="O84">
        <f t="shared" si="9"/>
        <v>588.83000000000004</v>
      </c>
      <c r="P84">
        <f t="shared" si="10"/>
        <v>50.853499999999997</v>
      </c>
      <c r="Q84">
        <v>155</v>
      </c>
    </row>
    <row r="85" spans="1:17" x14ac:dyDescent="0.3">
      <c r="A85">
        <v>84</v>
      </c>
      <c r="B85" t="s">
        <v>105</v>
      </c>
      <c r="C85" t="s">
        <v>24</v>
      </c>
      <c r="D85" t="s">
        <v>10</v>
      </c>
      <c r="E85" s="1">
        <v>45654</v>
      </c>
      <c r="G85" s="6">
        <v>191.56</v>
      </c>
      <c r="H85">
        <v>13</v>
      </c>
      <c r="I85">
        <v>13</v>
      </c>
      <c r="J85" s="4">
        <v>44.01</v>
      </c>
      <c r="K85" s="11">
        <f t="shared" si="11"/>
        <v>192</v>
      </c>
      <c r="L85" s="2">
        <f t="shared" si="6"/>
        <v>44.01</v>
      </c>
      <c r="M85" s="11">
        <f t="shared" si="7"/>
        <v>192</v>
      </c>
      <c r="N85" s="11">
        <f t="shared" si="8"/>
        <v>45</v>
      </c>
      <c r="O85">
        <f t="shared" si="9"/>
        <v>2490.2800000000002</v>
      </c>
      <c r="P85">
        <f t="shared" si="10"/>
        <v>166.65719999999999</v>
      </c>
      <c r="Q85">
        <v>159</v>
      </c>
    </row>
    <row r="86" spans="1:17" x14ac:dyDescent="0.3">
      <c r="A86">
        <v>85</v>
      </c>
      <c r="B86" t="s">
        <v>106</v>
      </c>
      <c r="C86" t="s">
        <v>24</v>
      </c>
      <c r="D86" t="s">
        <v>27</v>
      </c>
      <c r="E86" s="1">
        <v>45670</v>
      </c>
      <c r="G86" s="6">
        <v>293.12</v>
      </c>
      <c r="H86">
        <v>3</v>
      </c>
      <c r="I86">
        <v>1</v>
      </c>
      <c r="J86" s="4">
        <v>432.96</v>
      </c>
      <c r="K86" s="11">
        <f t="shared" si="11"/>
        <v>293</v>
      </c>
      <c r="L86" s="2">
        <f t="shared" si="6"/>
        <v>432.96</v>
      </c>
      <c r="M86" s="11">
        <f t="shared" si="7"/>
        <v>294</v>
      </c>
      <c r="N86" s="11">
        <f t="shared" si="8"/>
        <v>433</v>
      </c>
      <c r="O86">
        <f t="shared" si="9"/>
        <v>879.36</v>
      </c>
      <c r="P86">
        <f t="shared" si="10"/>
        <v>290.18880000000001</v>
      </c>
      <c r="Q86">
        <v>162</v>
      </c>
    </row>
    <row r="87" spans="1:17" x14ac:dyDescent="0.3">
      <c r="A87">
        <v>86</v>
      </c>
      <c r="B87" t="s">
        <v>107</v>
      </c>
      <c r="C87" t="s">
        <v>24</v>
      </c>
      <c r="D87" t="s">
        <v>27</v>
      </c>
      <c r="E87" s="1">
        <v>45628</v>
      </c>
      <c r="G87" s="6">
        <v>842.46</v>
      </c>
      <c r="H87">
        <v>12</v>
      </c>
      <c r="I87">
        <v>4</v>
      </c>
      <c r="J87" s="4">
        <v>158.94999999999999</v>
      </c>
      <c r="K87" s="11">
        <f t="shared" si="11"/>
        <v>842</v>
      </c>
      <c r="L87" s="2">
        <f t="shared" si="6"/>
        <v>158.94999999999999</v>
      </c>
      <c r="M87" s="11">
        <f t="shared" si="7"/>
        <v>843</v>
      </c>
      <c r="N87" s="11">
        <f t="shared" si="8"/>
        <v>159</v>
      </c>
      <c r="O87">
        <f t="shared" si="9"/>
        <v>10109.52</v>
      </c>
      <c r="P87">
        <f t="shared" si="10"/>
        <v>808.76160000000004</v>
      </c>
      <c r="Q87">
        <v>164</v>
      </c>
    </row>
    <row r="88" spans="1:17" x14ac:dyDescent="0.3">
      <c r="A88">
        <v>87</v>
      </c>
      <c r="B88" t="s">
        <v>108</v>
      </c>
      <c r="D88" t="s">
        <v>10</v>
      </c>
      <c r="E88" s="1">
        <v>45660</v>
      </c>
      <c r="G88" s="6">
        <v>979.15</v>
      </c>
      <c r="H88">
        <v>15</v>
      </c>
      <c r="I88">
        <v>1</v>
      </c>
      <c r="J88" s="4">
        <v>329.45</v>
      </c>
      <c r="K88" s="11">
        <f t="shared" si="11"/>
        <v>979</v>
      </c>
      <c r="L88" s="2">
        <f t="shared" si="6"/>
        <v>329.45</v>
      </c>
      <c r="M88" s="11">
        <f t="shared" si="7"/>
        <v>980</v>
      </c>
      <c r="N88" s="11">
        <f t="shared" si="8"/>
        <v>330</v>
      </c>
      <c r="O88">
        <f t="shared" si="9"/>
        <v>14687.25</v>
      </c>
      <c r="P88">
        <f t="shared" si="10"/>
        <v>969.35849999999994</v>
      </c>
      <c r="Q88">
        <v>165</v>
      </c>
    </row>
    <row r="89" spans="1:17" x14ac:dyDescent="0.3">
      <c r="A89">
        <v>88</v>
      </c>
      <c r="B89" t="s">
        <v>109</v>
      </c>
      <c r="C89" t="s">
        <v>9</v>
      </c>
      <c r="D89" t="s">
        <v>20</v>
      </c>
      <c r="E89" s="1">
        <v>45668</v>
      </c>
      <c r="G89" s="6">
        <v>182.96</v>
      </c>
      <c r="H89">
        <v>3</v>
      </c>
      <c r="I89">
        <v>20</v>
      </c>
      <c r="J89" s="4">
        <v>280.61</v>
      </c>
      <c r="K89" s="11">
        <f t="shared" si="11"/>
        <v>183</v>
      </c>
      <c r="L89" s="2">
        <f t="shared" si="6"/>
        <v>280.61</v>
      </c>
      <c r="M89" s="11">
        <f t="shared" si="7"/>
        <v>183</v>
      </c>
      <c r="N89" s="11">
        <f t="shared" si="8"/>
        <v>281</v>
      </c>
      <c r="O89">
        <f t="shared" si="9"/>
        <v>548.88</v>
      </c>
      <c r="P89">
        <f t="shared" si="10"/>
        <v>146.36800000000002</v>
      </c>
      <c r="Q89">
        <v>166</v>
      </c>
    </row>
    <row r="90" spans="1:17" x14ac:dyDescent="0.3">
      <c r="A90">
        <v>89</v>
      </c>
      <c r="B90" t="s">
        <v>110</v>
      </c>
      <c r="C90" t="s">
        <v>24</v>
      </c>
      <c r="D90" t="s">
        <v>13</v>
      </c>
      <c r="E90" s="1">
        <v>45675</v>
      </c>
      <c r="F90" s="7" t="s">
        <v>14</v>
      </c>
      <c r="G90" s="6">
        <v>663.31</v>
      </c>
      <c r="H90">
        <v>3</v>
      </c>
      <c r="I90">
        <v>17</v>
      </c>
      <c r="J90" s="4">
        <v>135.24</v>
      </c>
      <c r="K90" s="11">
        <f t="shared" si="11"/>
        <v>663</v>
      </c>
      <c r="L90" s="2">
        <f t="shared" si="6"/>
        <v>135.24</v>
      </c>
      <c r="M90" s="11">
        <f t="shared" si="7"/>
        <v>664</v>
      </c>
      <c r="N90" s="11">
        <f t="shared" si="8"/>
        <v>136</v>
      </c>
      <c r="O90">
        <f t="shared" si="9"/>
        <v>1989.9299999999998</v>
      </c>
      <c r="P90">
        <f t="shared" si="10"/>
        <v>550.54729999999995</v>
      </c>
      <c r="Q90">
        <v>167</v>
      </c>
    </row>
    <row r="91" spans="1:17" x14ac:dyDescent="0.3">
      <c r="A91">
        <v>90</v>
      </c>
      <c r="B91" t="s">
        <v>111</v>
      </c>
      <c r="C91" t="s">
        <v>22</v>
      </c>
      <c r="D91" t="s">
        <v>13</v>
      </c>
      <c r="E91" s="1">
        <v>45651</v>
      </c>
      <c r="F91" s="7" t="s">
        <v>43</v>
      </c>
      <c r="G91" s="6">
        <v>500.29</v>
      </c>
      <c r="H91">
        <v>9</v>
      </c>
      <c r="I91">
        <v>19</v>
      </c>
      <c r="J91" s="4">
        <v>301.55</v>
      </c>
      <c r="K91" s="11">
        <f t="shared" si="11"/>
        <v>500</v>
      </c>
      <c r="L91" s="2">
        <f t="shared" si="6"/>
        <v>301.55</v>
      </c>
      <c r="M91" s="11">
        <f t="shared" si="7"/>
        <v>501</v>
      </c>
      <c r="N91" s="11">
        <f t="shared" si="8"/>
        <v>302</v>
      </c>
      <c r="O91">
        <f t="shared" si="9"/>
        <v>4502.6100000000006</v>
      </c>
      <c r="P91">
        <f t="shared" si="10"/>
        <v>405.23490000000004</v>
      </c>
      <c r="Q91">
        <v>168</v>
      </c>
    </row>
    <row r="92" spans="1:17" x14ac:dyDescent="0.3">
      <c r="A92">
        <v>91</v>
      </c>
      <c r="B92" t="s">
        <v>112</v>
      </c>
      <c r="C92" t="s">
        <v>24</v>
      </c>
      <c r="D92" t="s">
        <v>27</v>
      </c>
      <c r="E92" s="1">
        <v>45676</v>
      </c>
      <c r="G92" s="6">
        <v>645.98</v>
      </c>
      <c r="H92">
        <v>6</v>
      </c>
      <c r="I92">
        <v>0</v>
      </c>
      <c r="J92" s="4">
        <v>202.81</v>
      </c>
      <c r="K92" s="11">
        <f t="shared" si="11"/>
        <v>646</v>
      </c>
      <c r="L92" s="2">
        <f t="shared" si="6"/>
        <v>202.81</v>
      </c>
      <c r="M92" s="11">
        <f t="shared" si="7"/>
        <v>646</v>
      </c>
      <c r="N92" s="11">
        <f t="shared" si="8"/>
        <v>203</v>
      </c>
      <c r="O92">
        <f t="shared" si="9"/>
        <v>3875.88</v>
      </c>
      <c r="P92">
        <f t="shared" si="10"/>
        <v>645.98</v>
      </c>
      <c r="Q92">
        <v>172</v>
      </c>
    </row>
    <row r="93" spans="1:17" x14ac:dyDescent="0.3">
      <c r="A93">
        <v>92</v>
      </c>
      <c r="B93" t="s">
        <v>113</v>
      </c>
      <c r="C93" t="s">
        <v>22</v>
      </c>
      <c r="D93" t="s">
        <v>20</v>
      </c>
      <c r="E93" s="1">
        <v>45647</v>
      </c>
      <c r="G93" s="6">
        <v>465.02</v>
      </c>
      <c r="H93">
        <v>13</v>
      </c>
      <c r="I93">
        <v>17</v>
      </c>
      <c r="J93" s="4">
        <v>483.56</v>
      </c>
      <c r="K93" s="11">
        <f t="shared" si="11"/>
        <v>465</v>
      </c>
      <c r="L93" s="2">
        <f t="shared" si="6"/>
        <v>483.56</v>
      </c>
      <c r="M93" s="11">
        <f t="shared" si="7"/>
        <v>466</v>
      </c>
      <c r="N93" s="11">
        <f t="shared" si="8"/>
        <v>484</v>
      </c>
      <c r="O93">
        <f t="shared" si="9"/>
        <v>6045.26</v>
      </c>
      <c r="P93">
        <f t="shared" si="10"/>
        <v>385.96659999999997</v>
      </c>
      <c r="Q93">
        <v>174</v>
      </c>
    </row>
    <row r="94" spans="1:17" x14ac:dyDescent="0.3">
      <c r="A94">
        <v>93</v>
      </c>
      <c r="B94" t="s">
        <v>114</v>
      </c>
      <c r="C94" t="s">
        <v>16</v>
      </c>
      <c r="D94" t="s">
        <v>13</v>
      </c>
      <c r="E94" s="1">
        <v>45661</v>
      </c>
      <c r="F94" s="7" t="s">
        <v>43</v>
      </c>
      <c r="G94" s="6">
        <v>461.41</v>
      </c>
      <c r="H94">
        <v>13</v>
      </c>
      <c r="I94">
        <v>1</v>
      </c>
      <c r="J94" s="4">
        <v>97.93</v>
      </c>
      <c r="K94" s="11">
        <f t="shared" si="11"/>
        <v>461</v>
      </c>
      <c r="L94" s="2">
        <f t="shared" si="6"/>
        <v>97.93</v>
      </c>
      <c r="M94" s="11">
        <f t="shared" si="7"/>
        <v>462</v>
      </c>
      <c r="N94" s="11">
        <f t="shared" si="8"/>
        <v>98</v>
      </c>
      <c r="O94">
        <f t="shared" si="9"/>
        <v>5998.33</v>
      </c>
      <c r="P94">
        <f t="shared" si="10"/>
        <v>456.79590000000002</v>
      </c>
      <c r="Q94">
        <v>176</v>
      </c>
    </row>
    <row r="95" spans="1:17" x14ac:dyDescent="0.3">
      <c r="A95">
        <v>94</v>
      </c>
      <c r="B95" t="s">
        <v>115</v>
      </c>
      <c r="C95" t="s">
        <v>16</v>
      </c>
      <c r="E95" s="1">
        <v>45650</v>
      </c>
      <c r="G95" s="6">
        <v>516.70000000000005</v>
      </c>
      <c r="H95">
        <v>9</v>
      </c>
      <c r="I95">
        <v>15</v>
      </c>
      <c r="J95" s="4">
        <v>275.24</v>
      </c>
      <c r="K95" s="11">
        <f t="shared" si="11"/>
        <v>517</v>
      </c>
      <c r="L95" s="2">
        <f t="shared" si="6"/>
        <v>275.24</v>
      </c>
      <c r="M95" s="11">
        <f t="shared" si="7"/>
        <v>517</v>
      </c>
      <c r="N95" s="11">
        <f t="shared" si="8"/>
        <v>276</v>
      </c>
      <c r="O95">
        <f t="shared" si="9"/>
        <v>4650.3</v>
      </c>
      <c r="P95">
        <f t="shared" si="10"/>
        <v>439.19500000000005</v>
      </c>
      <c r="Q95">
        <v>181</v>
      </c>
    </row>
    <row r="96" spans="1:17" x14ac:dyDescent="0.3">
      <c r="A96">
        <v>95</v>
      </c>
      <c r="B96" t="s">
        <v>116</v>
      </c>
      <c r="C96" t="s">
        <v>18</v>
      </c>
      <c r="D96" t="s">
        <v>31</v>
      </c>
      <c r="E96" s="1">
        <v>45670</v>
      </c>
      <c r="G96" s="6">
        <v>847.74</v>
      </c>
      <c r="H96">
        <v>7</v>
      </c>
      <c r="I96">
        <v>1</v>
      </c>
      <c r="J96" s="4">
        <v>128.66999999999999</v>
      </c>
      <c r="K96" s="11">
        <f t="shared" si="11"/>
        <v>848</v>
      </c>
      <c r="L96" s="2">
        <f t="shared" si="6"/>
        <v>128.66999999999999</v>
      </c>
      <c r="M96" s="11">
        <f t="shared" si="7"/>
        <v>848</v>
      </c>
      <c r="N96" s="11">
        <f t="shared" si="8"/>
        <v>129</v>
      </c>
      <c r="O96">
        <f t="shared" si="9"/>
        <v>5934.18</v>
      </c>
      <c r="P96">
        <f t="shared" si="10"/>
        <v>839.26260000000002</v>
      </c>
      <c r="Q96">
        <v>182</v>
      </c>
    </row>
    <row r="97" spans="1:17" x14ac:dyDescent="0.3">
      <c r="A97">
        <v>96</v>
      </c>
      <c r="B97" t="s">
        <v>117</v>
      </c>
      <c r="C97" t="s">
        <v>24</v>
      </c>
      <c r="D97" t="s">
        <v>10</v>
      </c>
      <c r="E97" s="1">
        <v>45642</v>
      </c>
      <c r="G97" s="6">
        <v>786.32</v>
      </c>
      <c r="H97">
        <v>4</v>
      </c>
      <c r="I97">
        <v>1</v>
      </c>
      <c r="J97" s="4">
        <v>279.43</v>
      </c>
      <c r="K97" s="11">
        <f t="shared" si="11"/>
        <v>786</v>
      </c>
      <c r="L97" s="2">
        <f t="shared" si="6"/>
        <v>279.43</v>
      </c>
      <c r="M97" s="11">
        <f t="shared" si="7"/>
        <v>787</v>
      </c>
      <c r="N97" s="11">
        <f t="shared" si="8"/>
        <v>280</v>
      </c>
      <c r="O97">
        <f t="shared" si="9"/>
        <v>3145.28</v>
      </c>
      <c r="P97">
        <f t="shared" si="10"/>
        <v>778.45680000000004</v>
      </c>
      <c r="Q97">
        <v>183</v>
      </c>
    </row>
    <row r="98" spans="1:17" x14ac:dyDescent="0.3">
      <c r="A98">
        <v>97</v>
      </c>
      <c r="B98" t="s">
        <v>118</v>
      </c>
      <c r="D98" t="s">
        <v>13</v>
      </c>
      <c r="E98" s="1">
        <v>45656</v>
      </c>
      <c r="G98" s="6">
        <v>921.17</v>
      </c>
      <c r="H98">
        <v>4</v>
      </c>
      <c r="I98">
        <v>12</v>
      </c>
      <c r="J98" s="4">
        <v>196.08</v>
      </c>
      <c r="K98" s="11">
        <f t="shared" si="11"/>
        <v>921</v>
      </c>
      <c r="L98" s="2">
        <f t="shared" si="6"/>
        <v>196.08</v>
      </c>
      <c r="M98" s="11">
        <f t="shared" si="7"/>
        <v>922</v>
      </c>
      <c r="N98" s="11">
        <f t="shared" si="8"/>
        <v>197</v>
      </c>
      <c r="O98">
        <f t="shared" si="9"/>
        <v>3684.68</v>
      </c>
      <c r="P98">
        <f t="shared" si="10"/>
        <v>810.62959999999998</v>
      </c>
      <c r="Q98">
        <v>184</v>
      </c>
    </row>
    <row r="99" spans="1:17" x14ac:dyDescent="0.3">
      <c r="A99">
        <v>98</v>
      </c>
      <c r="B99" t="s">
        <v>119</v>
      </c>
      <c r="C99" t="s">
        <v>24</v>
      </c>
      <c r="D99" t="s">
        <v>31</v>
      </c>
      <c r="E99" s="1">
        <v>45653</v>
      </c>
      <c r="G99" s="6">
        <v>777.64</v>
      </c>
      <c r="H99">
        <v>7</v>
      </c>
      <c r="I99">
        <v>9</v>
      </c>
      <c r="J99" s="4">
        <v>365.76</v>
      </c>
      <c r="K99" s="11">
        <f t="shared" si="11"/>
        <v>778</v>
      </c>
      <c r="L99" s="2">
        <f t="shared" si="6"/>
        <v>365.76</v>
      </c>
      <c r="M99" s="11">
        <f t="shared" si="7"/>
        <v>778</v>
      </c>
      <c r="N99" s="11">
        <f t="shared" si="8"/>
        <v>366</v>
      </c>
      <c r="O99">
        <f t="shared" si="9"/>
        <v>5443.48</v>
      </c>
      <c r="P99">
        <f t="shared" si="10"/>
        <v>707.65240000000006</v>
      </c>
      <c r="Q99">
        <v>186</v>
      </c>
    </row>
    <row r="100" spans="1:17" x14ac:dyDescent="0.3">
      <c r="A100">
        <v>99</v>
      </c>
      <c r="B100" t="s">
        <v>120</v>
      </c>
      <c r="C100" t="s">
        <v>22</v>
      </c>
      <c r="D100" t="s">
        <v>27</v>
      </c>
      <c r="E100" s="1">
        <v>45644</v>
      </c>
      <c r="G100" s="6">
        <v>690.15</v>
      </c>
      <c r="H100">
        <v>9</v>
      </c>
      <c r="I100">
        <v>18</v>
      </c>
      <c r="J100" s="4">
        <v>328.02</v>
      </c>
      <c r="K100" s="11">
        <f t="shared" si="11"/>
        <v>690</v>
      </c>
      <c r="L100" s="2">
        <f t="shared" si="6"/>
        <v>328.02</v>
      </c>
      <c r="M100" s="11">
        <f t="shared" si="7"/>
        <v>691</v>
      </c>
      <c r="N100" s="11">
        <f t="shared" si="8"/>
        <v>329</v>
      </c>
      <c r="O100">
        <f t="shared" si="9"/>
        <v>6211.3499999999995</v>
      </c>
      <c r="P100">
        <f t="shared" si="10"/>
        <v>565.923</v>
      </c>
      <c r="Q100">
        <v>187</v>
      </c>
    </row>
    <row r="101" spans="1:17" x14ac:dyDescent="0.3">
      <c r="A101">
        <v>100</v>
      </c>
      <c r="B101" t="s">
        <v>121</v>
      </c>
      <c r="C101" t="s">
        <v>18</v>
      </c>
      <c r="D101" t="s">
        <v>27</v>
      </c>
      <c r="E101" s="1">
        <v>45631</v>
      </c>
      <c r="G101" s="6">
        <v>989.33</v>
      </c>
      <c r="H101">
        <v>11</v>
      </c>
      <c r="I101">
        <v>6</v>
      </c>
      <c r="J101" s="4">
        <v>421.44</v>
      </c>
      <c r="K101" s="11">
        <f t="shared" si="11"/>
        <v>989</v>
      </c>
      <c r="L101" s="2">
        <f t="shared" si="6"/>
        <v>421.44</v>
      </c>
      <c r="M101" s="11">
        <f t="shared" si="7"/>
        <v>990</v>
      </c>
      <c r="N101" s="11">
        <f t="shared" si="8"/>
        <v>422</v>
      </c>
      <c r="O101">
        <f t="shared" si="9"/>
        <v>10882.630000000001</v>
      </c>
      <c r="P101">
        <f t="shared" si="10"/>
        <v>929.97019999999998</v>
      </c>
      <c r="Q101">
        <v>189</v>
      </c>
    </row>
    <row r="102" spans="1:17" x14ac:dyDescent="0.3">
      <c r="A102">
        <v>101</v>
      </c>
      <c r="B102" t="s">
        <v>122</v>
      </c>
      <c r="C102" t="s">
        <v>9</v>
      </c>
      <c r="D102" t="s">
        <v>31</v>
      </c>
      <c r="E102" s="1">
        <v>45650</v>
      </c>
      <c r="G102" s="6">
        <v>140.68</v>
      </c>
      <c r="H102">
        <v>4</v>
      </c>
      <c r="I102">
        <v>14</v>
      </c>
      <c r="J102" s="4">
        <v>356.59</v>
      </c>
      <c r="K102" s="11">
        <f t="shared" si="11"/>
        <v>141</v>
      </c>
      <c r="L102" s="2">
        <f t="shared" si="6"/>
        <v>356.59</v>
      </c>
      <c r="M102" s="11">
        <f t="shared" si="7"/>
        <v>141</v>
      </c>
      <c r="N102" s="11">
        <f t="shared" si="8"/>
        <v>357</v>
      </c>
      <c r="O102">
        <f t="shared" si="9"/>
        <v>562.72</v>
      </c>
      <c r="P102">
        <f t="shared" si="10"/>
        <v>120.98480000000001</v>
      </c>
      <c r="Q102">
        <v>192</v>
      </c>
    </row>
    <row r="103" spans="1:17" x14ac:dyDescent="0.3">
      <c r="A103">
        <v>102</v>
      </c>
      <c r="B103" t="s">
        <v>123</v>
      </c>
      <c r="C103" t="s">
        <v>16</v>
      </c>
      <c r="D103" t="s">
        <v>27</v>
      </c>
      <c r="E103" s="1">
        <v>45636</v>
      </c>
      <c r="G103" s="6">
        <v>878.26</v>
      </c>
      <c r="H103">
        <v>2</v>
      </c>
      <c r="I103">
        <v>19</v>
      </c>
      <c r="J103" s="4">
        <v>392.54</v>
      </c>
      <c r="K103" s="11">
        <f t="shared" si="11"/>
        <v>878</v>
      </c>
      <c r="L103" s="2">
        <f t="shared" si="6"/>
        <v>392.54</v>
      </c>
      <c r="M103" s="11">
        <f t="shared" si="7"/>
        <v>879</v>
      </c>
      <c r="N103" s="11">
        <f t="shared" si="8"/>
        <v>393</v>
      </c>
      <c r="O103">
        <f t="shared" si="9"/>
        <v>1756.52</v>
      </c>
      <c r="P103">
        <f t="shared" si="10"/>
        <v>711.39060000000006</v>
      </c>
      <c r="Q103">
        <v>193</v>
      </c>
    </row>
    <row r="104" spans="1:17" x14ac:dyDescent="0.3">
      <c r="A104">
        <v>103</v>
      </c>
      <c r="B104" t="s">
        <v>124</v>
      </c>
      <c r="D104" t="s">
        <v>31</v>
      </c>
      <c r="E104" s="1">
        <v>45674</v>
      </c>
      <c r="G104" s="6">
        <v>100.36</v>
      </c>
      <c r="H104">
        <v>4</v>
      </c>
      <c r="I104">
        <v>16</v>
      </c>
      <c r="J104" s="4">
        <v>435.69</v>
      </c>
      <c r="K104" s="11">
        <f t="shared" si="11"/>
        <v>100</v>
      </c>
      <c r="L104" s="2">
        <f t="shared" si="6"/>
        <v>435.69</v>
      </c>
      <c r="M104" s="11">
        <f t="shared" si="7"/>
        <v>101</v>
      </c>
      <c r="N104" s="11">
        <f t="shared" si="8"/>
        <v>436</v>
      </c>
      <c r="O104">
        <f t="shared" si="9"/>
        <v>401.44</v>
      </c>
      <c r="P104">
        <f t="shared" si="10"/>
        <v>84.302399999999992</v>
      </c>
      <c r="Q104">
        <v>194</v>
      </c>
    </row>
    <row r="105" spans="1:17" x14ac:dyDescent="0.3">
      <c r="A105">
        <v>104</v>
      </c>
      <c r="B105" t="s">
        <v>125</v>
      </c>
      <c r="C105" t="s">
        <v>22</v>
      </c>
      <c r="D105" t="s">
        <v>10</v>
      </c>
      <c r="E105" s="1">
        <v>45668</v>
      </c>
      <c r="F105" s="7" t="s">
        <v>11</v>
      </c>
      <c r="G105" s="6">
        <v>477.71</v>
      </c>
      <c r="H105">
        <v>11</v>
      </c>
      <c r="I105">
        <v>6</v>
      </c>
      <c r="J105" s="4">
        <v>217.92</v>
      </c>
      <c r="K105" s="11">
        <f t="shared" si="11"/>
        <v>478</v>
      </c>
      <c r="L105" s="2">
        <f t="shared" si="6"/>
        <v>217.92</v>
      </c>
      <c r="M105" s="11">
        <f t="shared" si="7"/>
        <v>478</v>
      </c>
      <c r="N105" s="11">
        <f t="shared" si="8"/>
        <v>218</v>
      </c>
      <c r="O105">
        <f t="shared" si="9"/>
        <v>5254.8099999999995</v>
      </c>
      <c r="P105">
        <f t="shared" si="10"/>
        <v>449.04739999999998</v>
      </c>
      <c r="Q105">
        <v>198</v>
      </c>
    </row>
    <row r="106" spans="1:17" x14ac:dyDescent="0.3">
      <c r="A106">
        <v>105</v>
      </c>
      <c r="B106" t="s">
        <v>126</v>
      </c>
      <c r="C106" t="s">
        <v>16</v>
      </c>
      <c r="D106" t="s">
        <v>27</v>
      </c>
      <c r="E106" s="1">
        <v>45649</v>
      </c>
      <c r="G106" s="6">
        <v>243.93</v>
      </c>
      <c r="H106">
        <v>3</v>
      </c>
      <c r="I106">
        <v>11</v>
      </c>
      <c r="J106" s="4">
        <v>211.06</v>
      </c>
      <c r="K106" s="11">
        <f t="shared" si="11"/>
        <v>244</v>
      </c>
      <c r="L106" s="2">
        <f t="shared" si="6"/>
        <v>211.06</v>
      </c>
      <c r="M106" s="11">
        <f t="shared" si="7"/>
        <v>244</v>
      </c>
      <c r="N106" s="11">
        <f t="shared" si="8"/>
        <v>212</v>
      </c>
      <c r="O106">
        <f t="shared" si="9"/>
        <v>731.79</v>
      </c>
      <c r="P106">
        <f t="shared" si="10"/>
        <v>217.0977</v>
      </c>
      <c r="Q106">
        <v>199</v>
      </c>
    </row>
    <row r="107" spans="1:17" x14ac:dyDescent="0.3">
      <c r="A107">
        <v>106</v>
      </c>
      <c r="B107" t="s">
        <v>127</v>
      </c>
      <c r="D107" t="s">
        <v>10</v>
      </c>
      <c r="E107" s="1">
        <v>45642</v>
      </c>
      <c r="F107" s="7" t="s">
        <v>11</v>
      </c>
      <c r="G107" s="6">
        <v>637.20000000000005</v>
      </c>
      <c r="H107">
        <v>1</v>
      </c>
      <c r="I107">
        <v>18</v>
      </c>
      <c r="J107" s="4">
        <v>156.03</v>
      </c>
      <c r="K107" s="11">
        <f t="shared" si="11"/>
        <v>637</v>
      </c>
      <c r="L107" s="2">
        <f t="shared" si="6"/>
        <v>156.03</v>
      </c>
      <c r="M107" s="11">
        <f t="shared" si="7"/>
        <v>638</v>
      </c>
      <c r="N107" s="11">
        <f t="shared" si="8"/>
        <v>157</v>
      </c>
      <c r="O107">
        <f t="shared" si="9"/>
        <v>637.20000000000005</v>
      </c>
      <c r="P107">
        <f t="shared" si="10"/>
        <v>522.50400000000013</v>
      </c>
      <c r="Q107">
        <v>200</v>
      </c>
    </row>
    <row r="108" spans="1:17" x14ac:dyDescent="0.3">
      <c r="A108">
        <v>107</v>
      </c>
      <c r="B108" t="s">
        <v>128</v>
      </c>
      <c r="C108" t="s">
        <v>18</v>
      </c>
      <c r="E108" s="1">
        <v>45656</v>
      </c>
      <c r="G108" s="6">
        <v>865.57</v>
      </c>
      <c r="H108">
        <v>14</v>
      </c>
      <c r="I108">
        <v>5</v>
      </c>
      <c r="J108" s="4">
        <v>417.34</v>
      </c>
      <c r="K108" s="11">
        <f t="shared" si="11"/>
        <v>866</v>
      </c>
      <c r="L108" s="2">
        <f t="shared" si="6"/>
        <v>417.34</v>
      </c>
      <c r="M108" s="11">
        <f t="shared" si="7"/>
        <v>866</v>
      </c>
      <c r="N108" s="11">
        <f t="shared" si="8"/>
        <v>418</v>
      </c>
      <c r="O108">
        <f t="shared" si="9"/>
        <v>12117.980000000001</v>
      </c>
      <c r="P108">
        <f t="shared" si="10"/>
        <v>822.29150000000004</v>
      </c>
      <c r="Q108">
        <v>201</v>
      </c>
    </row>
    <row r="109" spans="1:17" x14ac:dyDescent="0.3">
      <c r="A109">
        <v>108</v>
      </c>
      <c r="B109" t="s">
        <v>129</v>
      </c>
      <c r="D109" t="s">
        <v>10</v>
      </c>
      <c r="E109" s="1">
        <v>45652</v>
      </c>
      <c r="G109" s="6">
        <v>976.71</v>
      </c>
      <c r="H109">
        <v>9</v>
      </c>
      <c r="I109">
        <v>0</v>
      </c>
      <c r="J109" s="4">
        <v>95.57</v>
      </c>
      <c r="K109" s="11">
        <f t="shared" si="11"/>
        <v>977</v>
      </c>
      <c r="L109" s="2">
        <f t="shared" si="6"/>
        <v>95.57</v>
      </c>
      <c r="M109" s="11">
        <f t="shared" si="7"/>
        <v>977</v>
      </c>
      <c r="N109" s="11">
        <f t="shared" si="8"/>
        <v>96</v>
      </c>
      <c r="O109">
        <f t="shared" si="9"/>
        <v>8790.39</v>
      </c>
      <c r="P109">
        <f t="shared" si="10"/>
        <v>976.71</v>
      </c>
      <c r="Q109">
        <v>203</v>
      </c>
    </row>
    <row r="110" spans="1:17" x14ac:dyDescent="0.3">
      <c r="A110">
        <v>109</v>
      </c>
      <c r="B110" t="s">
        <v>130</v>
      </c>
      <c r="C110" t="s">
        <v>18</v>
      </c>
      <c r="D110" t="s">
        <v>10</v>
      </c>
      <c r="E110" s="1">
        <v>45644</v>
      </c>
      <c r="F110" s="7" t="s">
        <v>11</v>
      </c>
      <c r="G110" s="6">
        <v>489.66</v>
      </c>
      <c r="H110">
        <v>3</v>
      </c>
      <c r="I110">
        <v>19</v>
      </c>
      <c r="J110" s="4">
        <v>25.6</v>
      </c>
      <c r="K110" s="11">
        <f t="shared" si="11"/>
        <v>490</v>
      </c>
      <c r="L110" s="2">
        <f t="shared" si="6"/>
        <v>25.6</v>
      </c>
      <c r="M110" s="11">
        <f t="shared" si="7"/>
        <v>490</v>
      </c>
      <c r="N110" s="11">
        <f t="shared" si="8"/>
        <v>26</v>
      </c>
      <c r="O110">
        <f t="shared" si="9"/>
        <v>1468.98</v>
      </c>
      <c r="P110">
        <f t="shared" si="10"/>
        <v>396.62460000000004</v>
      </c>
      <c r="Q110">
        <v>204</v>
      </c>
    </row>
    <row r="111" spans="1:17" x14ac:dyDescent="0.3">
      <c r="A111">
        <v>110</v>
      </c>
      <c r="B111" t="s">
        <v>131</v>
      </c>
      <c r="C111" t="s">
        <v>9</v>
      </c>
      <c r="D111" t="s">
        <v>31</v>
      </c>
      <c r="E111" s="1">
        <v>45673</v>
      </c>
      <c r="G111" s="6">
        <v>191.68</v>
      </c>
      <c r="H111">
        <v>7</v>
      </c>
      <c r="I111">
        <v>1</v>
      </c>
      <c r="J111" s="4">
        <v>381.13</v>
      </c>
      <c r="K111" s="11">
        <f t="shared" si="11"/>
        <v>192</v>
      </c>
      <c r="L111" s="2">
        <f t="shared" si="6"/>
        <v>381.13</v>
      </c>
      <c r="M111" s="11">
        <f t="shared" si="7"/>
        <v>192</v>
      </c>
      <c r="N111" s="11">
        <f t="shared" si="8"/>
        <v>382</v>
      </c>
      <c r="O111">
        <f t="shared" si="9"/>
        <v>1341.76</v>
      </c>
      <c r="P111">
        <f t="shared" si="10"/>
        <v>189.76320000000001</v>
      </c>
      <c r="Q111">
        <v>205</v>
      </c>
    </row>
    <row r="112" spans="1:17" x14ac:dyDescent="0.3">
      <c r="A112">
        <v>111</v>
      </c>
      <c r="B112" t="s">
        <v>132</v>
      </c>
      <c r="C112" t="s">
        <v>18</v>
      </c>
      <c r="D112" t="s">
        <v>10</v>
      </c>
      <c r="E112" s="1">
        <v>45652</v>
      </c>
      <c r="G112" s="6">
        <v>320.67</v>
      </c>
      <c r="H112">
        <v>13</v>
      </c>
      <c r="I112">
        <v>6</v>
      </c>
      <c r="J112" s="4">
        <v>60.12</v>
      </c>
      <c r="K112" s="11">
        <f t="shared" si="11"/>
        <v>321</v>
      </c>
      <c r="L112" s="2">
        <f t="shared" si="6"/>
        <v>60.12</v>
      </c>
      <c r="M112" s="11">
        <f t="shared" si="7"/>
        <v>321</v>
      </c>
      <c r="N112" s="11">
        <f t="shared" si="8"/>
        <v>61</v>
      </c>
      <c r="O112">
        <f t="shared" si="9"/>
        <v>4168.71</v>
      </c>
      <c r="P112">
        <f t="shared" si="10"/>
        <v>301.4298</v>
      </c>
      <c r="Q112">
        <v>206</v>
      </c>
    </row>
    <row r="113" spans="1:17" x14ac:dyDescent="0.3">
      <c r="A113">
        <v>112</v>
      </c>
      <c r="B113" t="s">
        <v>133</v>
      </c>
      <c r="C113" t="s">
        <v>18</v>
      </c>
      <c r="D113" t="s">
        <v>13</v>
      </c>
      <c r="E113" s="1">
        <v>45657</v>
      </c>
      <c r="G113" s="6">
        <v>212.7</v>
      </c>
      <c r="H113">
        <v>11</v>
      </c>
      <c r="I113">
        <v>11</v>
      </c>
      <c r="J113" s="4">
        <v>7.31</v>
      </c>
      <c r="K113" s="11">
        <f t="shared" si="11"/>
        <v>213</v>
      </c>
      <c r="L113" s="2">
        <f t="shared" si="6"/>
        <v>7.31</v>
      </c>
      <c r="M113" s="11">
        <f t="shared" si="7"/>
        <v>213</v>
      </c>
      <c r="N113" s="11">
        <f t="shared" si="8"/>
        <v>8</v>
      </c>
      <c r="O113">
        <f t="shared" si="9"/>
        <v>2339.6999999999998</v>
      </c>
      <c r="P113">
        <f t="shared" si="10"/>
        <v>189.303</v>
      </c>
      <c r="Q113">
        <v>207</v>
      </c>
    </row>
    <row r="114" spans="1:17" x14ac:dyDescent="0.3">
      <c r="A114">
        <v>113</v>
      </c>
      <c r="B114" t="s">
        <v>134</v>
      </c>
      <c r="C114" t="s">
        <v>18</v>
      </c>
      <c r="E114" s="1">
        <v>45676</v>
      </c>
      <c r="F114" s="7" t="s">
        <v>11</v>
      </c>
      <c r="G114" s="6">
        <v>650.14</v>
      </c>
      <c r="H114">
        <v>10</v>
      </c>
      <c r="I114">
        <v>20</v>
      </c>
      <c r="J114" s="4">
        <v>152.03</v>
      </c>
      <c r="K114" s="11">
        <f t="shared" si="11"/>
        <v>650</v>
      </c>
      <c r="L114" s="2">
        <f t="shared" si="6"/>
        <v>152.03</v>
      </c>
      <c r="M114" s="11">
        <f t="shared" si="7"/>
        <v>651</v>
      </c>
      <c r="N114" s="11">
        <f t="shared" si="8"/>
        <v>153</v>
      </c>
      <c r="O114">
        <f t="shared" si="9"/>
        <v>6501.4</v>
      </c>
      <c r="P114">
        <f t="shared" si="10"/>
        <v>520.11199999999997</v>
      </c>
      <c r="Q114">
        <v>208</v>
      </c>
    </row>
    <row r="115" spans="1:17" x14ac:dyDescent="0.3">
      <c r="A115">
        <v>114</v>
      </c>
      <c r="B115" t="s">
        <v>135</v>
      </c>
      <c r="E115" s="1">
        <v>45671</v>
      </c>
      <c r="G115" s="6">
        <v>627.72</v>
      </c>
      <c r="H115">
        <v>14</v>
      </c>
      <c r="I115">
        <v>19</v>
      </c>
      <c r="J115" s="4">
        <v>143.69</v>
      </c>
      <c r="K115" s="11">
        <f t="shared" si="11"/>
        <v>628</v>
      </c>
      <c r="L115" s="2">
        <f t="shared" si="6"/>
        <v>143.69</v>
      </c>
      <c r="M115" s="11">
        <f t="shared" si="7"/>
        <v>628</v>
      </c>
      <c r="N115" s="11">
        <f t="shared" si="8"/>
        <v>144</v>
      </c>
      <c r="O115">
        <f t="shared" si="9"/>
        <v>8788.08</v>
      </c>
      <c r="P115">
        <f t="shared" si="10"/>
        <v>508.45320000000004</v>
      </c>
      <c r="Q115">
        <v>209</v>
      </c>
    </row>
    <row r="116" spans="1:17" x14ac:dyDescent="0.3">
      <c r="A116">
        <v>115</v>
      </c>
      <c r="B116" t="s">
        <v>136</v>
      </c>
      <c r="C116" t="s">
        <v>24</v>
      </c>
      <c r="D116" t="s">
        <v>20</v>
      </c>
      <c r="E116" s="1">
        <v>45630</v>
      </c>
      <c r="G116" s="6">
        <v>659.09</v>
      </c>
      <c r="H116">
        <v>7</v>
      </c>
      <c r="I116">
        <v>12</v>
      </c>
      <c r="J116" s="4">
        <v>323.27</v>
      </c>
      <c r="K116" s="11">
        <f t="shared" si="11"/>
        <v>659</v>
      </c>
      <c r="L116" s="2">
        <f t="shared" si="6"/>
        <v>323.27</v>
      </c>
      <c r="M116" s="11">
        <f t="shared" si="7"/>
        <v>660</v>
      </c>
      <c r="N116" s="11">
        <f t="shared" si="8"/>
        <v>324</v>
      </c>
      <c r="O116">
        <f t="shared" si="9"/>
        <v>4613.63</v>
      </c>
      <c r="P116">
        <f t="shared" si="10"/>
        <v>579.99920000000009</v>
      </c>
      <c r="Q116">
        <v>210</v>
      </c>
    </row>
    <row r="117" spans="1:17" x14ac:dyDescent="0.3">
      <c r="A117">
        <v>116</v>
      </c>
      <c r="B117" t="s">
        <v>137</v>
      </c>
      <c r="D117" t="s">
        <v>27</v>
      </c>
      <c r="E117" s="1">
        <v>45673</v>
      </c>
      <c r="G117" s="6">
        <v>354.28</v>
      </c>
      <c r="H117">
        <v>2</v>
      </c>
      <c r="I117">
        <v>5</v>
      </c>
      <c r="J117" s="4">
        <v>224.11</v>
      </c>
      <c r="K117" s="11">
        <f t="shared" si="11"/>
        <v>354</v>
      </c>
      <c r="L117" s="2">
        <f t="shared" si="6"/>
        <v>224.11</v>
      </c>
      <c r="M117" s="11">
        <f t="shared" si="7"/>
        <v>355</v>
      </c>
      <c r="N117" s="11">
        <f t="shared" si="8"/>
        <v>225</v>
      </c>
      <c r="O117">
        <f t="shared" si="9"/>
        <v>708.56</v>
      </c>
      <c r="P117">
        <f t="shared" si="10"/>
        <v>336.56599999999997</v>
      </c>
      <c r="Q117">
        <v>213</v>
      </c>
    </row>
    <row r="118" spans="1:17" x14ac:dyDescent="0.3">
      <c r="A118">
        <v>117</v>
      </c>
      <c r="B118" t="s">
        <v>138</v>
      </c>
      <c r="C118" t="s">
        <v>18</v>
      </c>
      <c r="D118" t="s">
        <v>20</v>
      </c>
      <c r="E118" s="1">
        <v>45664</v>
      </c>
      <c r="G118" s="6">
        <v>74.38</v>
      </c>
      <c r="H118">
        <v>9</v>
      </c>
      <c r="I118">
        <v>4</v>
      </c>
      <c r="J118" s="4">
        <v>133.97</v>
      </c>
      <c r="K118" s="11">
        <f t="shared" si="11"/>
        <v>74</v>
      </c>
      <c r="L118" s="2">
        <f t="shared" si="6"/>
        <v>133.97</v>
      </c>
      <c r="M118" s="11">
        <f t="shared" si="7"/>
        <v>75</v>
      </c>
      <c r="N118" s="11">
        <f t="shared" si="8"/>
        <v>134</v>
      </c>
      <c r="O118">
        <f t="shared" si="9"/>
        <v>669.42</v>
      </c>
      <c r="P118">
        <f t="shared" si="10"/>
        <v>71.404799999999994</v>
      </c>
      <c r="Q118">
        <v>214</v>
      </c>
    </row>
    <row r="119" spans="1:17" x14ac:dyDescent="0.3">
      <c r="A119">
        <v>118</v>
      </c>
      <c r="B119" t="s">
        <v>139</v>
      </c>
      <c r="C119" t="s">
        <v>9</v>
      </c>
      <c r="D119" t="s">
        <v>13</v>
      </c>
      <c r="E119" s="1">
        <v>45662</v>
      </c>
      <c r="F119" s="7" t="s">
        <v>11</v>
      </c>
      <c r="G119" s="6">
        <v>722.82</v>
      </c>
      <c r="H119">
        <v>15</v>
      </c>
      <c r="I119">
        <v>9</v>
      </c>
      <c r="J119" s="4">
        <v>205.59</v>
      </c>
      <c r="K119" s="11">
        <f t="shared" si="11"/>
        <v>723</v>
      </c>
      <c r="L119" s="2">
        <f t="shared" si="6"/>
        <v>205.59</v>
      </c>
      <c r="M119" s="11">
        <f t="shared" si="7"/>
        <v>723</v>
      </c>
      <c r="N119" s="11">
        <f t="shared" si="8"/>
        <v>206</v>
      </c>
      <c r="O119">
        <f t="shared" si="9"/>
        <v>10842.300000000001</v>
      </c>
      <c r="P119">
        <f t="shared" si="10"/>
        <v>657.76620000000003</v>
      </c>
      <c r="Q119">
        <v>216</v>
      </c>
    </row>
    <row r="120" spans="1:17" x14ac:dyDescent="0.3">
      <c r="A120">
        <v>119</v>
      </c>
      <c r="B120" t="s">
        <v>140</v>
      </c>
      <c r="C120" t="s">
        <v>16</v>
      </c>
      <c r="D120" t="s">
        <v>31</v>
      </c>
      <c r="E120" s="1">
        <v>45672</v>
      </c>
      <c r="F120" s="7" t="s">
        <v>35</v>
      </c>
      <c r="G120" s="6">
        <v>657.95</v>
      </c>
      <c r="H120">
        <v>8</v>
      </c>
      <c r="I120">
        <v>17</v>
      </c>
      <c r="J120" s="4">
        <v>195.31</v>
      </c>
      <c r="K120" s="11">
        <f t="shared" si="11"/>
        <v>658</v>
      </c>
      <c r="L120" s="2">
        <f t="shared" si="6"/>
        <v>195.31</v>
      </c>
      <c r="M120" s="11">
        <f t="shared" si="7"/>
        <v>658</v>
      </c>
      <c r="N120" s="11">
        <f t="shared" si="8"/>
        <v>196</v>
      </c>
      <c r="O120">
        <f t="shared" si="9"/>
        <v>5263.6</v>
      </c>
      <c r="P120">
        <f t="shared" si="10"/>
        <v>546.09850000000006</v>
      </c>
      <c r="Q120">
        <v>217</v>
      </c>
    </row>
    <row r="121" spans="1:17" x14ac:dyDescent="0.3">
      <c r="A121">
        <v>120</v>
      </c>
      <c r="B121" t="s">
        <v>141</v>
      </c>
      <c r="C121" t="s">
        <v>18</v>
      </c>
      <c r="D121" t="s">
        <v>20</v>
      </c>
      <c r="E121" s="1">
        <v>45663</v>
      </c>
      <c r="F121" s="7" t="s">
        <v>11</v>
      </c>
      <c r="G121" s="6">
        <v>756.15</v>
      </c>
      <c r="H121">
        <v>12</v>
      </c>
      <c r="I121">
        <v>5</v>
      </c>
      <c r="J121" s="4">
        <v>158.37</v>
      </c>
      <c r="K121" s="11">
        <f t="shared" si="11"/>
        <v>756</v>
      </c>
      <c r="L121" s="2">
        <f t="shared" si="6"/>
        <v>158.37</v>
      </c>
      <c r="M121" s="11">
        <f t="shared" si="7"/>
        <v>757</v>
      </c>
      <c r="N121" s="11">
        <f t="shared" si="8"/>
        <v>159</v>
      </c>
      <c r="O121">
        <f t="shared" si="9"/>
        <v>9073.7999999999993</v>
      </c>
      <c r="P121">
        <f t="shared" si="10"/>
        <v>718.34249999999997</v>
      </c>
      <c r="Q121">
        <v>221</v>
      </c>
    </row>
    <row r="122" spans="1:17" x14ac:dyDescent="0.3">
      <c r="A122">
        <v>121</v>
      </c>
      <c r="B122" t="s">
        <v>142</v>
      </c>
      <c r="D122" t="s">
        <v>20</v>
      </c>
      <c r="E122" s="1">
        <v>45642</v>
      </c>
      <c r="G122" s="6">
        <v>800.3</v>
      </c>
      <c r="H122">
        <v>6</v>
      </c>
      <c r="I122">
        <v>14</v>
      </c>
      <c r="J122" s="4">
        <v>54.86</v>
      </c>
      <c r="K122" s="11">
        <f t="shared" si="11"/>
        <v>800</v>
      </c>
      <c r="L122" s="2">
        <f t="shared" si="6"/>
        <v>54.86</v>
      </c>
      <c r="M122" s="11">
        <f t="shared" si="7"/>
        <v>801</v>
      </c>
      <c r="N122" s="11">
        <f t="shared" si="8"/>
        <v>55</v>
      </c>
      <c r="O122">
        <f t="shared" si="9"/>
        <v>4801.7999999999993</v>
      </c>
      <c r="P122">
        <f t="shared" si="10"/>
        <v>688.25799999999992</v>
      </c>
      <c r="Q122">
        <v>224</v>
      </c>
    </row>
    <row r="123" spans="1:17" x14ac:dyDescent="0.3">
      <c r="A123">
        <v>122</v>
      </c>
      <c r="B123" t="s">
        <v>143</v>
      </c>
      <c r="C123" t="s">
        <v>16</v>
      </c>
      <c r="D123" t="s">
        <v>20</v>
      </c>
      <c r="E123" s="1">
        <v>45630</v>
      </c>
      <c r="F123" s="7" t="s">
        <v>35</v>
      </c>
      <c r="G123" s="6">
        <v>691.88</v>
      </c>
      <c r="H123">
        <v>6</v>
      </c>
      <c r="I123">
        <v>14</v>
      </c>
      <c r="J123" s="4">
        <v>460.31</v>
      </c>
      <c r="K123" s="11">
        <f t="shared" si="11"/>
        <v>692</v>
      </c>
      <c r="L123" s="2">
        <f t="shared" si="6"/>
        <v>460.31</v>
      </c>
      <c r="M123" s="11">
        <f t="shared" si="7"/>
        <v>692</v>
      </c>
      <c r="N123" s="11">
        <f t="shared" si="8"/>
        <v>461</v>
      </c>
      <c r="O123">
        <f t="shared" si="9"/>
        <v>4151.28</v>
      </c>
      <c r="P123">
        <f t="shared" si="10"/>
        <v>595.01679999999999</v>
      </c>
      <c r="Q123">
        <v>225</v>
      </c>
    </row>
    <row r="124" spans="1:17" x14ac:dyDescent="0.3">
      <c r="A124">
        <v>123</v>
      </c>
      <c r="B124" t="s">
        <v>144</v>
      </c>
      <c r="D124" t="s">
        <v>13</v>
      </c>
      <c r="E124" s="1">
        <v>45651</v>
      </c>
      <c r="G124" s="6">
        <v>710.36</v>
      </c>
      <c r="H124">
        <v>3</v>
      </c>
      <c r="I124">
        <v>14</v>
      </c>
      <c r="J124" s="4">
        <v>0.14000000000000001</v>
      </c>
      <c r="K124" s="11">
        <f t="shared" si="11"/>
        <v>710</v>
      </c>
      <c r="L124" s="2">
        <f t="shared" si="6"/>
        <v>0.14000000000000001</v>
      </c>
      <c r="M124" s="11">
        <f t="shared" si="7"/>
        <v>711</v>
      </c>
      <c r="N124" s="11">
        <f t="shared" si="8"/>
        <v>1</v>
      </c>
      <c r="O124">
        <f t="shared" si="9"/>
        <v>2131.08</v>
      </c>
      <c r="P124">
        <f t="shared" si="10"/>
        <v>610.90959999999995</v>
      </c>
      <c r="Q124">
        <v>226</v>
      </c>
    </row>
    <row r="125" spans="1:17" x14ac:dyDescent="0.3">
      <c r="A125">
        <v>124</v>
      </c>
      <c r="B125" t="s">
        <v>145</v>
      </c>
      <c r="C125" t="s">
        <v>16</v>
      </c>
      <c r="D125" t="s">
        <v>10</v>
      </c>
      <c r="E125" s="1">
        <v>45632</v>
      </c>
      <c r="F125" s="7" t="s">
        <v>35</v>
      </c>
      <c r="G125" s="6">
        <v>427.43</v>
      </c>
      <c r="H125">
        <v>11</v>
      </c>
      <c r="I125">
        <v>12</v>
      </c>
      <c r="J125" s="4">
        <v>214.15</v>
      </c>
      <c r="K125" s="11">
        <f t="shared" si="11"/>
        <v>427</v>
      </c>
      <c r="L125" s="2">
        <f t="shared" si="6"/>
        <v>214.15</v>
      </c>
      <c r="M125" s="11">
        <f t="shared" si="7"/>
        <v>428</v>
      </c>
      <c r="N125" s="11">
        <f t="shared" si="8"/>
        <v>215</v>
      </c>
      <c r="O125">
        <f t="shared" si="9"/>
        <v>4701.7300000000005</v>
      </c>
      <c r="P125">
        <f t="shared" si="10"/>
        <v>376.13839999999999</v>
      </c>
      <c r="Q125">
        <v>228</v>
      </c>
    </row>
    <row r="126" spans="1:17" x14ac:dyDescent="0.3">
      <c r="A126">
        <v>125</v>
      </c>
      <c r="B126" t="s">
        <v>146</v>
      </c>
      <c r="D126" t="s">
        <v>27</v>
      </c>
      <c r="E126" s="1">
        <v>45644</v>
      </c>
      <c r="F126" s="7" t="s">
        <v>35</v>
      </c>
      <c r="G126" s="6">
        <v>485.63</v>
      </c>
      <c r="H126">
        <v>10</v>
      </c>
      <c r="I126">
        <v>10</v>
      </c>
      <c r="J126" s="4">
        <v>85.53</v>
      </c>
      <c r="K126" s="11">
        <f t="shared" si="11"/>
        <v>486</v>
      </c>
      <c r="L126" s="2">
        <f t="shared" si="6"/>
        <v>85.53</v>
      </c>
      <c r="M126" s="11">
        <f t="shared" si="7"/>
        <v>486</v>
      </c>
      <c r="N126" s="11">
        <f t="shared" si="8"/>
        <v>86</v>
      </c>
      <c r="O126">
        <f t="shared" si="9"/>
        <v>4856.3</v>
      </c>
      <c r="P126">
        <f t="shared" si="10"/>
        <v>437.06700000000001</v>
      </c>
      <c r="Q126">
        <v>230</v>
      </c>
    </row>
    <row r="127" spans="1:17" x14ac:dyDescent="0.3">
      <c r="A127">
        <v>126</v>
      </c>
      <c r="B127" t="s">
        <v>147</v>
      </c>
      <c r="C127" t="s">
        <v>9</v>
      </c>
      <c r="D127" t="s">
        <v>13</v>
      </c>
      <c r="E127" s="1">
        <v>45674</v>
      </c>
      <c r="G127" s="6">
        <v>721.16</v>
      </c>
      <c r="H127">
        <v>15</v>
      </c>
      <c r="I127">
        <v>13</v>
      </c>
      <c r="J127" s="4">
        <v>360.78</v>
      </c>
      <c r="K127" s="11">
        <f t="shared" si="11"/>
        <v>721</v>
      </c>
      <c r="L127" s="2">
        <f t="shared" si="6"/>
        <v>360.78</v>
      </c>
      <c r="M127" s="11">
        <f t="shared" si="7"/>
        <v>722</v>
      </c>
      <c r="N127" s="11">
        <f t="shared" si="8"/>
        <v>361</v>
      </c>
      <c r="O127">
        <f t="shared" si="9"/>
        <v>10817.4</v>
      </c>
      <c r="P127">
        <f t="shared" si="10"/>
        <v>627.40919999999994</v>
      </c>
      <c r="Q127">
        <v>231</v>
      </c>
    </row>
    <row r="128" spans="1:17" x14ac:dyDescent="0.3">
      <c r="A128">
        <v>127</v>
      </c>
      <c r="B128" t="s">
        <v>148</v>
      </c>
      <c r="C128" t="s">
        <v>16</v>
      </c>
      <c r="D128" t="s">
        <v>27</v>
      </c>
      <c r="E128" s="1">
        <v>45627</v>
      </c>
      <c r="G128" s="6">
        <v>259.47000000000003</v>
      </c>
      <c r="H128">
        <v>9</v>
      </c>
      <c r="I128">
        <v>13</v>
      </c>
      <c r="J128" s="4">
        <v>381.56</v>
      </c>
      <c r="K128" s="11">
        <f t="shared" si="11"/>
        <v>259</v>
      </c>
      <c r="L128" s="2">
        <f t="shared" si="6"/>
        <v>381.56</v>
      </c>
      <c r="M128" s="11">
        <f t="shared" si="7"/>
        <v>260</v>
      </c>
      <c r="N128" s="11">
        <f t="shared" si="8"/>
        <v>382</v>
      </c>
      <c r="O128">
        <f t="shared" si="9"/>
        <v>2335.2300000000005</v>
      </c>
      <c r="P128">
        <f t="shared" si="10"/>
        <v>225.73890000000003</v>
      </c>
      <c r="Q128">
        <v>232</v>
      </c>
    </row>
    <row r="129" spans="1:17" x14ac:dyDescent="0.3">
      <c r="A129">
        <v>128</v>
      </c>
      <c r="B129" t="s">
        <v>149</v>
      </c>
      <c r="C129" t="s">
        <v>16</v>
      </c>
      <c r="D129" t="s">
        <v>10</v>
      </c>
      <c r="E129" s="1">
        <v>45659</v>
      </c>
      <c r="G129" s="6">
        <v>771.99</v>
      </c>
      <c r="H129">
        <v>10</v>
      </c>
      <c r="I129">
        <v>3</v>
      </c>
      <c r="J129" s="4">
        <v>31.35</v>
      </c>
      <c r="K129" s="11">
        <f t="shared" si="11"/>
        <v>772</v>
      </c>
      <c r="L129" s="2">
        <f t="shared" si="6"/>
        <v>31.35</v>
      </c>
      <c r="M129" s="11">
        <f t="shared" si="7"/>
        <v>772</v>
      </c>
      <c r="N129" s="11">
        <f t="shared" si="8"/>
        <v>32</v>
      </c>
      <c r="O129">
        <f t="shared" si="9"/>
        <v>7719.9</v>
      </c>
      <c r="P129">
        <f t="shared" si="10"/>
        <v>748.83029999999997</v>
      </c>
      <c r="Q129">
        <v>233</v>
      </c>
    </row>
    <row r="130" spans="1:17" x14ac:dyDescent="0.3">
      <c r="A130">
        <v>129</v>
      </c>
      <c r="B130" t="s">
        <v>150</v>
      </c>
      <c r="C130" t="s">
        <v>22</v>
      </c>
      <c r="D130" t="s">
        <v>13</v>
      </c>
      <c r="E130" s="1">
        <v>45659</v>
      </c>
      <c r="G130" s="6">
        <v>725</v>
      </c>
      <c r="H130">
        <v>9</v>
      </c>
      <c r="I130">
        <v>9</v>
      </c>
      <c r="J130" s="4">
        <v>469.73</v>
      </c>
      <c r="K130" s="11">
        <f t="shared" si="11"/>
        <v>725</v>
      </c>
      <c r="L130" s="2">
        <f t="shared" si="6"/>
        <v>469.73</v>
      </c>
      <c r="M130" s="11">
        <f t="shared" si="7"/>
        <v>725</v>
      </c>
      <c r="N130" s="11">
        <f t="shared" si="8"/>
        <v>470</v>
      </c>
      <c r="O130">
        <f t="shared" si="9"/>
        <v>6525</v>
      </c>
      <c r="P130">
        <f t="shared" si="10"/>
        <v>659.75</v>
      </c>
      <c r="Q130">
        <v>234</v>
      </c>
    </row>
    <row r="131" spans="1:17" x14ac:dyDescent="0.3">
      <c r="A131">
        <v>130</v>
      </c>
      <c r="B131" t="s">
        <v>151</v>
      </c>
      <c r="C131" t="s">
        <v>9</v>
      </c>
      <c r="E131" s="1">
        <v>45651</v>
      </c>
      <c r="G131" s="6">
        <v>815.18</v>
      </c>
      <c r="H131">
        <v>8</v>
      </c>
      <c r="I131">
        <v>12</v>
      </c>
      <c r="J131" s="4">
        <v>368.48</v>
      </c>
      <c r="K131" s="11">
        <f t="shared" si="11"/>
        <v>815</v>
      </c>
      <c r="L131" s="2">
        <f t="shared" ref="L131:L194" si="12">ROUND(J131,2)</f>
        <v>368.48</v>
      </c>
      <c r="M131" s="11">
        <f t="shared" ref="M131:M194" si="13">ROUNDUP(G131,0)</f>
        <v>816</v>
      </c>
      <c r="N131" s="11">
        <f t="shared" ref="N131:N194" si="14">ROUNDUP(J131,0)</f>
        <v>369</v>
      </c>
      <c r="O131">
        <f t="shared" ref="O131:O194" si="15">H131*G131</f>
        <v>6521.44</v>
      </c>
      <c r="P131">
        <f t="shared" ref="P131:P194" si="16">G131*(1-I131/100)</f>
        <v>717.35839999999996</v>
      </c>
      <c r="Q131">
        <v>236</v>
      </c>
    </row>
    <row r="132" spans="1:17" x14ac:dyDescent="0.3">
      <c r="A132">
        <v>131</v>
      </c>
      <c r="B132" t="s">
        <v>152</v>
      </c>
      <c r="E132" s="1">
        <v>45643</v>
      </c>
      <c r="G132" s="6">
        <v>600.96</v>
      </c>
      <c r="H132">
        <v>1</v>
      </c>
      <c r="I132">
        <v>19</v>
      </c>
      <c r="J132" s="4">
        <v>446.57</v>
      </c>
      <c r="K132" s="11">
        <f t="shared" ref="K132:K195" si="17">ROUND(G132,0)</f>
        <v>601</v>
      </c>
      <c r="L132" s="2">
        <f t="shared" si="12"/>
        <v>446.57</v>
      </c>
      <c r="M132" s="11">
        <f t="shared" si="13"/>
        <v>601</v>
      </c>
      <c r="N132" s="11">
        <f t="shared" si="14"/>
        <v>447</v>
      </c>
      <c r="O132">
        <f t="shared" si="15"/>
        <v>600.96</v>
      </c>
      <c r="P132">
        <f t="shared" si="16"/>
        <v>486.77760000000006</v>
      </c>
      <c r="Q132">
        <v>238</v>
      </c>
    </row>
    <row r="133" spans="1:17" x14ac:dyDescent="0.3">
      <c r="A133">
        <v>132</v>
      </c>
      <c r="B133" t="s">
        <v>153</v>
      </c>
      <c r="C133" t="s">
        <v>18</v>
      </c>
      <c r="D133" t="s">
        <v>13</v>
      </c>
      <c r="E133" s="1">
        <v>45661</v>
      </c>
      <c r="G133" s="6">
        <v>473.12</v>
      </c>
      <c r="H133">
        <v>15</v>
      </c>
      <c r="I133">
        <v>14</v>
      </c>
      <c r="J133" s="4">
        <v>343.85</v>
      </c>
      <c r="K133" s="11">
        <f t="shared" si="17"/>
        <v>473</v>
      </c>
      <c r="L133" s="2">
        <f t="shared" si="12"/>
        <v>343.85</v>
      </c>
      <c r="M133" s="11">
        <f t="shared" si="13"/>
        <v>474</v>
      </c>
      <c r="N133" s="11">
        <f t="shared" si="14"/>
        <v>344</v>
      </c>
      <c r="O133">
        <f t="shared" si="15"/>
        <v>7096.8</v>
      </c>
      <c r="P133">
        <f t="shared" si="16"/>
        <v>406.88319999999999</v>
      </c>
      <c r="Q133">
        <v>240</v>
      </c>
    </row>
    <row r="134" spans="1:17" x14ac:dyDescent="0.3">
      <c r="A134">
        <v>133</v>
      </c>
      <c r="B134" t="s">
        <v>154</v>
      </c>
      <c r="D134" t="s">
        <v>20</v>
      </c>
      <c r="E134" s="1">
        <v>45651</v>
      </c>
      <c r="F134" s="7" t="s">
        <v>35</v>
      </c>
      <c r="G134" s="6">
        <v>492.13</v>
      </c>
      <c r="H134">
        <v>6</v>
      </c>
      <c r="I134">
        <v>20</v>
      </c>
      <c r="J134" s="4">
        <v>135.27000000000001</v>
      </c>
      <c r="K134" s="11">
        <f t="shared" si="17"/>
        <v>492</v>
      </c>
      <c r="L134" s="2">
        <f t="shared" si="12"/>
        <v>135.27000000000001</v>
      </c>
      <c r="M134" s="11">
        <f t="shared" si="13"/>
        <v>493</v>
      </c>
      <c r="N134" s="11">
        <f t="shared" si="14"/>
        <v>136</v>
      </c>
      <c r="O134">
        <f t="shared" si="15"/>
        <v>2952.7799999999997</v>
      </c>
      <c r="P134">
        <f t="shared" si="16"/>
        <v>393.70400000000001</v>
      </c>
      <c r="Q134">
        <v>241</v>
      </c>
    </row>
    <row r="135" spans="1:17" x14ac:dyDescent="0.3">
      <c r="A135">
        <v>134</v>
      </c>
      <c r="B135" t="s">
        <v>155</v>
      </c>
      <c r="C135" t="s">
        <v>9</v>
      </c>
      <c r="D135" t="s">
        <v>10</v>
      </c>
      <c r="E135" s="1">
        <v>45657</v>
      </c>
      <c r="F135" s="7" t="s">
        <v>14</v>
      </c>
      <c r="G135" s="6">
        <v>85.14</v>
      </c>
      <c r="H135">
        <v>12</v>
      </c>
      <c r="I135">
        <v>13</v>
      </c>
      <c r="J135" s="4">
        <v>347.28</v>
      </c>
      <c r="K135" s="11">
        <f t="shared" si="17"/>
        <v>85</v>
      </c>
      <c r="L135" s="2">
        <f t="shared" si="12"/>
        <v>347.28</v>
      </c>
      <c r="M135" s="11">
        <f t="shared" si="13"/>
        <v>86</v>
      </c>
      <c r="N135" s="11">
        <f t="shared" si="14"/>
        <v>348</v>
      </c>
      <c r="O135">
        <f t="shared" si="15"/>
        <v>1021.6800000000001</v>
      </c>
      <c r="P135">
        <f t="shared" si="16"/>
        <v>74.071799999999996</v>
      </c>
      <c r="Q135">
        <v>246</v>
      </c>
    </row>
    <row r="136" spans="1:17" x14ac:dyDescent="0.3">
      <c r="A136">
        <v>135</v>
      </c>
      <c r="B136" t="s">
        <v>156</v>
      </c>
      <c r="D136" t="s">
        <v>31</v>
      </c>
      <c r="E136" s="1">
        <v>45663</v>
      </c>
      <c r="G136" s="6">
        <v>683.35</v>
      </c>
      <c r="H136">
        <v>3</v>
      </c>
      <c r="I136">
        <v>6</v>
      </c>
      <c r="J136" s="4">
        <v>379.49</v>
      </c>
      <c r="K136" s="11">
        <f t="shared" si="17"/>
        <v>683</v>
      </c>
      <c r="L136" s="2">
        <f t="shared" si="12"/>
        <v>379.49</v>
      </c>
      <c r="M136" s="11">
        <f t="shared" si="13"/>
        <v>684</v>
      </c>
      <c r="N136" s="11">
        <f t="shared" si="14"/>
        <v>380</v>
      </c>
      <c r="O136">
        <f t="shared" si="15"/>
        <v>2050.0500000000002</v>
      </c>
      <c r="P136">
        <f t="shared" si="16"/>
        <v>642.34899999999993</v>
      </c>
      <c r="Q136">
        <v>247</v>
      </c>
    </row>
    <row r="137" spans="1:17" x14ac:dyDescent="0.3">
      <c r="A137">
        <v>136</v>
      </c>
      <c r="B137" t="s">
        <v>157</v>
      </c>
      <c r="C137" t="s">
        <v>18</v>
      </c>
      <c r="D137" t="s">
        <v>31</v>
      </c>
      <c r="E137" s="1">
        <v>45640</v>
      </c>
      <c r="G137" s="6">
        <v>278.8</v>
      </c>
      <c r="H137">
        <v>12</v>
      </c>
      <c r="I137">
        <v>3</v>
      </c>
      <c r="J137" s="4">
        <v>483.29</v>
      </c>
      <c r="K137" s="11">
        <f t="shared" si="17"/>
        <v>279</v>
      </c>
      <c r="L137" s="2">
        <f t="shared" si="12"/>
        <v>483.29</v>
      </c>
      <c r="M137" s="11">
        <f t="shared" si="13"/>
        <v>279</v>
      </c>
      <c r="N137" s="11">
        <f t="shared" si="14"/>
        <v>484</v>
      </c>
      <c r="O137">
        <f t="shared" si="15"/>
        <v>3345.6000000000004</v>
      </c>
      <c r="P137">
        <f t="shared" si="16"/>
        <v>270.43599999999998</v>
      </c>
      <c r="Q137">
        <v>249</v>
      </c>
    </row>
    <row r="138" spans="1:17" x14ac:dyDescent="0.3">
      <c r="A138">
        <v>137</v>
      </c>
      <c r="B138" t="s">
        <v>158</v>
      </c>
      <c r="D138" t="s">
        <v>13</v>
      </c>
      <c r="E138" s="1">
        <v>45644</v>
      </c>
      <c r="F138" s="7" t="s">
        <v>14</v>
      </c>
      <c r="G138" s="6">
        <v>58.27</v>
      </c>
      <c r="H138">
        <v>5</v>
      </c>
      <c r="I138">
        <v>11</v>
      </c>
      <c r="J138" s="4">
        <v>273.94</v>
      </c>
      <c r="K138" s="11">
        <f t="shared" si="17"/>
        <v>58</v>
      </c>
      <c r="L138" s="2">
        <f t="shared" si="12"/>
        <v>273.94</v>
      </c>
      <c r="M138" s="11">
        <f t="shared" si="13"/>
        <v>59</v>
      </c>
      <c r="N138" s="11">
        <f t="shared" si="14"/>
        <v>274</v>
      </c>
      <c r="O138">
        <f t="shared" si="15"/>
        <v>291.35000000000002</v>
      </c>
      <c r="P138">
        <f t="shared" si="16"/>
        <v>51.860300000000002</v>
      </c>
      <c r="Q138">
        <v>252</v>
      </c>
    </row>
    <row r="139" spans="1:17" x14ac:dyDescent="0.3">
      <c r="A139">
        <v>138</v>
      </c>
      <c r="B139" t="s">
        <v>159</v>
      </c>
      <c r="C139" t="s">
        <v>16</v>
      </c>
      <c r="D139" t="s">
        <v>10</v>
      </c>
      <c r="E139" s="1">
        <v>45655</v>
      </c>
      <c r="G139" s="6">
        <v>140.47999999999999</v>
      </c>
      <c r="H139">
        <v>12</v>
      </c>
      <c r="I139">
        <v>13</v>
      </c>
      <c r="J139" s="4">
        <v>108.96</v>
      </c>
      <c r="K139" s="11">
        <f t="shared" si="17"/>
        <v>140</v>
      </c>
      <c r="L139" s="2">
        <f t="shared" si="12"/>
        <v>108.96</v>
      </c>
      <c r="M139" s="11">
        <f t="shared" si="13"/>
        <v>141</v>
      </c>
      <c r="N139" s="11">
        <f t="shared" si="14"/>
        <v>109</v>
      </c>
      <c r="O139">
        <f t="shared" si="15"/>
        <v>1685.7599999999998</v>
      </c>
      <c r="P139">
        <f t="shared" si="16"/>
        <v>122.21759999999999</v>
      </c>
      <c r="Q139">
        <v>256</v>
      </c>
    </row>
    <row r="140" spans="1:17" x14ac:dyDescent="0.3">
      <c r="A140">
        <v>139</v>
      </c>
      <c r="B140" t="s">
        <v>160</v>
      </c>
      <c r="C140" t="s">
        <v>16</v>
      </c>
      <c r="D140" t="s">
        <v>31</v>
      </c>
      <c r="E140" s="1">
        <v>45627</v>
      </c>
      <c r="G140" s="6">
        <v>197.18</v>
      </c>
      <c r="H140">
        <v>11</v>
      </c>
      <c r="I140">
        <v>17</v>
      </c>
      <c r="J140" s="4">
        <v>195.57</v>
      </c>
      <c r="K140" s="11">
        <f t="shared" si="17"/>
        <v>197</v>
      </c>
      <c r="L140" s="2">
        <f t="shared" si="12"/>
        <v>195.57</v>
      </c>
      <c r="M140" s="11">
        <f t="shared" si="13"/>
        <v>198</v>
      </c>
      <c r="N140" s="11">
        <f t="shared" si="14"/>
        <v>196</v>
      </c>
      <c r="O140">
        <f t="shared" si="15"/>
        <v>2168.98</v>
      </c>
      <c r="P140">
        <f t="shared" si="16"/>
        <v>163.65940000000001</v>
      </c>
      <c r="Q140">
        <v>258</v>
      </c>
    </row>
    <row r="141" spans="1:17" x14ac:dyDescent="0.3">
      <c r="A141">
        <v>140</v>
      </c>
      <c r="B141" t="s">
        <v>161</v>
      </c>
      <c r="C141" t="s">
        <v>16</v>
      </c>
      <c r="D141" t="s">
        <v>10</v>
      </c>
      <c r="E141" s="1">
        <v>45635</v>
      </c>
      <c r="G141" s="6">
        <v>698.64</v>
      </c>
      <c r="H141">
        <v>9</v>
      </c>
      <c r="I141">
        <v>9</v>
      </c>
      <c r="J141" s="4">
        <v>42.21</v>
      </c>
      <c r="K141" s="11">
        <f t="shared" si="17"/>
        <v>699</v>
      </c>
      <c r="L141" s="2">
        <f t="shared" si="12"/>
        <v>42.21</v>
      </c>
      <c r="M141" s="11">
        <f t="shared" si="13"/>
        <v>699</v>
      </c>
      <c r="N141" s="11">
        <f t="shared" si="14"/>
        <v>43</v>
      </c>
      <c r="O141">
        <f t="shared" si="15"/>
        <v>6287.76</v>
      </c>
      <c r="P141">
        <f t="shared" si="16"/>
        <v>635.76239999999996</v>
      </c>
      <c r="Q141">
        <v>259</v>
      </c>
    </row>
    <row r="142" spans="1:17" x14ac:dyDescent="0.3">
      <c r="A142">
        <v>141</v>
      </c>
      <c r="B142" t="s">
        <v>162</v>
      </c>
      <c r="C142" t="s">
        <v>24</v>
      </c>
      <c r="D142" t="s">
        <v>10</v>
      </c>
      <c r="E142" s="1">
        <v>45649</v>
      </c>
      <c r="G142" s="6">
        <v>724.55</v>
      </c>
      <c r="H142">
        <v>10</v>
      </c>
      <c r="I142">
        <v>4</v>
      </c>
      <c r="J142" s="4">
        <v>168.79</v>
      </c>
      <c r="K142" s="11">
        <f t="shared" si="17"/>
        <v>725</v>
      </c>
      <c r="L142" s="2">
        <f t="shared" si="12"/>
        <v>168.79</v>
      </c>
      <c r="M142" s="11">
        <f t="shared" si="13"/>
        <v>725</v>
      </c>
      <c r="N142" s="11">
        <f t="shared" si="14"/>
        <v>169</v>
      </c>
      <c r="O142">
        <f t="shared" si="15"/>
        <v>7245.5</v>
      </c>
      <c r="P142">
        <f t="shared" si="16"/>
        <v>695.56799999999998</v>
      </c>
      <c r="Q142">
        <v>260</v>
      </c>
    </row>
    <row r="143" spans="1:17" x14ac:dyDescent="0.3">
      <c r="A143">
        <v>142</v>
      </c>
      <c r="B143" t="s">
        <v>163</v>
      </c>
      <c r="C143" t="s">
        <v>18</v>
      </c>
      <c r="D143" t="s">
        <v>31</v>
      </c>
      <c r="E143" s="1">
        <v>45669</v>
      </c>
      <c r="G143" s="6">
        <v>631.9</v>
      </c>
      <c r="H143">
        <v>7</v>
      </c>
      <c r="I143">
        <v>5</v>
      </c>
      <c r="J143" s="4">
        <v>151.16</v>
      </c>
      <c r="K143" s="11">
        <f t="shared" si="17"/>
        <v>632</v>
      </c>
      <c r="L143" s="2">
        <f t="shared" si="12"/>
        <v>151.16</v>
      </c>
      <c r="M143" s="11">
        <f t="shared" si="13"/>
        <v>632</v>
      </c>
      <c r="N143" s="11">
        <f t="shared" si="14"/>
        <v>152</v>
      </c>
      <c r="O143">
        <f t="shared" si="15"/>
        <v>4423.3</v>
      </c>
      <c r="P143">
        <f t="shared" si="16"/>
        <v>600.30499999999995</v>
      </c>
      <c r="Q143">
        <v>261</v>
      </c>
    </row>
    <row r="144" spans="1:17" x14ac:dyDescent="0.3">
      <c r="A144">
        <v>143</v>
      </c>
      <c r="B144" t="s">
        <v>164</v>
      </c>
      <c r="C144" t="s">
        <v>22</v>
      </c>
      <c r="D144" t="s">
        <v>20</v>
      </c>
      <c r="E144" s="1">
        <v>45665</v>
      </c>
      <c r="G144" s="6">
        <v>474.88</v>
      </c>
      <c r="H144">
        <v>9</v>
      </c>
      <c r="I144">
        <v>13</v>
      </c>
      <c r="J144" s="4">
        <v>177.76</v>
      </c>
      <c r="K144" s="11">
        <f t="shared" si="17"/>
        <v>475</v>
      </c>
      <c r="L144" s="2">
        <f t="shared" si="12"/>
        <v>177.76</v>
      </c>
      <c r="M144" s="11">
        <f t="shared" si="13"/>
        <v>475</v>
      </c>
      <c r="N144" s="11">
        <f t="shared" si="14"/>
        <v>178</v>
      </c>
      <c r="O144">
        <f t="shared" si="15"/>
        <v>4273.92</v>
      </c>
      <c r="P144">
        <f t="shared" si="16"/>
        <v>413.1456</v>
      </c>
      <c r="Q144">
        <v>262</v>
      </c>
    </row>
    <row r="145" spans="1:17" x14ac:dyDescent="0.3">
      <c r="A145">
        <v>144</v>
      </c>
      <c r="B145" t="s">
        <v>165</v>
      </c>
      <c r="D145" t="s">
        <v>13</v>
      </c>
      <c r="E145" s="1">
        <v>45632</v>
      </c>
      <c r="G145" s="6">
        <v>137.32</v>
      </c>
      <c r="H145">
        <v>7</v>
      </c>
      <c r="I145">
        <v>13</v>
      </c>
      <c r="J145" s="4">
        <v>488.58</v>
      </c>
      <c r="K145" s="11">
        <f t="shared" si="17"/>
        <v>137</v>
      </c>
      <c r="L145" s="2">
        <f t="shared" si="12"/>
        <v>488.58</v>
      </c>
      <c r="M145" s="11">
        <f t="shared" si="13"/>
        <v>138</v>
      </c>
      <c r="N145" s="11">
        <f t="shared" si="14"/>
        <v>489</v>
      </c>
      <c r="O145">
        <f t="shared" si="15"/>
        <v>961.24</v>
      </c>
      <c r="P145">
        <f t="shared" si="16"/>
        <v>119.46839999999999</v>
      </c>
      <c r="Q145">
        <v>263</v>
      </c>
    </row>
    <row r="146" spans="1:17" x14ac:dyDescent="0.3">
      <c r="A146">
        <v>145</v>
      </c>
      <c r="B146" t="s">
        <v>166</v>
      </c>
      <c r="C146" t="s">
        <v>24</v>
      </c>
      <c r="D146" t="s">
        <v>27</v>
      </c>
      <c r="E146" s="1">
        <v>45647</v>
      </c>
      <c r="G146" s="6">
        <v>911.47</v>
      </c>
      <c r="H146">
        <v>9</v>
      </c>
      <c r="I146">
        <v>17</v>
      </c>
      <c r="J146" s="4">
        <v>266.39999999999998</v>
      </c>
      <c r="K146" s="11">
        <f t="shared" si="17"/>
        <v>911</v>
      </c>
      <c r="L146" s="2">
        <f t="shared" si="12"/>
        <v>266.39999999999998</v>
      </c>
      <c r="M146" s="11">
        <f t="shared" si="13"/>
        <v>912</v>
      </c>
      <c r="N146" s="11">
        <f t="shared" si="14"/>
        <v>267</v>
      </c>
      <c r="O146">
        <f t="shared" si="15"/>
        <v>8203.23</v>
      </c>
      <c r="P146">
        <f t="shared" si="16"/>
        <v>756.52009999999996</v>
      </c>
      <c r="Q146">
        <v>264</v>
      </c>
    </row>
    <row r="147" spans="1:17" x14ac:dyDescent="0.3">
      <c r="A147">
        <v>146</v>
      </c>
      <c r="B147" t="s">
        <v>167</v>
      </c>
      <c r="C147" t="s">
        <v>24</v>
      </c>
      <c r="D147" t="s">
        <v>27</v>
      </c>
      <c r="E147" s="1">
        <v>45668</v>
      </c>
      <c r="G147" s="6">
        <v>829.17</v>
      </c>
      <c r="H147">
        <v>6</v>
      </c>
      <c r="I147">
        <v>9</v>
      </c>
      <c r="J147" s="4">
        <v>290.87</v>
      </c>
      <c r="K147" s="11">
        <f t="shared" si="17"/>
        <v>829</v>
      </c>
      <c r="L147" s="2">
        <f t="shared" si="12"/>
        <v>290.87</v>
      </c>
      <c r="M147" s="11">
        <f t="shared" si="13"/>
        <v>830</v>
      </c>
      <c r="N147" s="11">
        <f t="shared" si="14"/>
        <v>291</v>
      </c>
      <c r="O147">
        <f t="shared" si="15"/>
        <v>4975.0199999999995</v>
      </c>
      <c r="P147">
        <f t="shared" si="16"/>
        <v>754.54470000000003</v>
      </c>
      <c r="Q147">
        <v>265</v>
      </c>
    </row>
    <row r="148" spans="1:17" x14ac:dyDescent="0.3">
      <c r="A148">
        <v>147</v>
      </c>
      <c r="B148" t="s">
        <v>168</v>
      </c>
      <c r="E148" s="1">
        <v>45660</v>
      </c>
      <c r="G148" s="6">
        <v>134.59</v>
      </c>
      <c r="H148">
        <v>15</v>
      </c>
      <c r="I148">
        <v>8</v>
      </c>
      <c r="J148" s="4">
        <v>307.25</v>
      </c>
      <c r="K148" s="11">
        <f t="shared" si="17"/>
        <v>135</v>
      </c>
      <c r="L148" s="2">
        <f t="shared" si="12"/>
        <v>307.25</v>
      </c>
      <c r="M148" s="11">
        <f t="shared" si="13"/>
        <v>135</v>
      </c>
      <c r="N148" s="11">
        <f t="shared" si="14"/>
        <v>308</v>
      </c>
      <c r="O148">
        <f t="shared" si="15"/>
        <v>2018.8500000000001</v>
      </c>
      <c r="P148">
        <f t="shared" si="16"/>
        <v>123.82280000000002</v>
      </c>
      <c r="Q148">
        <v>266</v>
      </c>
    </row>
    <row r="149" spans="1:17" x14ac:dyDescent="0.3">
      <c r="A149">
        <v>148</v>
      </c>
      <c r="B149" t="s">
        <v>169</v>
      </c>
      <c r="C149" t="s">
        <v>16</v>
      </c>
      <c r="D149" t="s">
        <v>10</v>
      </c>
      <c r="E149" s="1">
        <v>45645</v>
      </c>
      <c r="F149" s="7" t="s">
        <v>43</v>
      </c>
      <c r="G149" s="6">
        <v>332.36</v>
      </c>
      <c r="H149">
        <v>5</v>
      </c>
      <c r="I149">
        <v>18</v>
      </c>
      <c r="J149" s="4">
        <v>338.12</v>
      </c>
      <c r="K149" s="11">
        <f t="shared" si="17"/>
        <v>332</v>
      </c>
      <c r="L149" s="2">
        <f t="shared" si="12"/>
        <v>338.12</v>
      </c>
      <c r="M149" s="11">
        <f t="shared" si="13"/>
        <v>333</v>
      </c>
      <c r="N149" s="11">
        <f t="shared" si="14"/>
        <v>339</v>
      </c>
      <c r="O149">
        <f t="shared" si="15"/>
        <v>1661.8000000000002</v>
      </c>
      <c r="P149">
        <f t="shared" si="16"/>
        <v>272.53520000000003</v>
      </c>
      <c r="Q149">
        <v>269</v>
      </c>
    </row>
    <row r="150" spans="1:17" x14ac:dyDescent="0.3">
      <c r="A150">
        <v>149</v>
      </c>
      <c r="B150" t="s">
        <v>170</v>
      </c>
      <c r="C150" t="s">
        <v>16</v>
      </c>
      <c r="E150" s="1">
        <v>45650</v>
      </c>
      <c r="G150" s="6">
        <v>525.63</v>
      </c>
      <c r="H150">
        <v>5</v>
      </c>
      <c r="I150">
        <v>0</v>
      </c>
      <c r="J150" s="4">
        <v>415.71</v>
      </c>
      <c r="K150" s="11">
        <f t="shared" si="17"/>
        <v>526</v>
      </c>
      <c r="L150" s="2">
        <f t="shared" si="12"/>
        <v>415.71</v>
      </c>
      <c r="M150" s="11">
        <f t="shared" si="13"/>
        <v>526</v>
      </c>
      <c r="N150" s="11">
        <f t="shared" si="14"/>
        <v>416</v>
      </c>
      <c r="O150">
        <f t="shared" si="15"/>
        <v>2628.15</v>
      </c>
      <c r="P150">
        <f t="shared" si="16"/>
        <v>525.63</v>
      </c>
      <c r="Q150">
        <v>271</v>
      </c>
    </row>
    <row r="151" spans="1:17" x14ac:dyDescent="0.3">
      <c r="A151">
        <v>150</v>
      </c>
      <c r="B151" t="s">
        <v>171</v>
      </c>
      <c r="D151" t="s">
        <v>20</v>
      </c>
      <c r="E151" s="1">
        <v>45631</v>
      </c>
      <c r="F151" s="7" t="s">
        <v>35</v>
      </c>
      <c r="G151" s="6">
        <v>410.23</v>
      </c>
      <c r="H151">
        <v>12</v>
      </c>
      <c r="I151">
        <v>10</v>
      </c>
      <c r="J151" s="4">
        <v>16.13</v>
      </c>
      <c r="K151" s="11">
        <f t="shared" si="17"/>
        <v>410</v>
      </c>
      <c r="L151" s="2">
        <f t="shared" si="12"/>
        <v>16.13</v>
      </c>
      <c r="M151" s="11">
        <f t="shared" si="13"/>
        <v>411</v>
      </c>
      <c r="N151" s="11">
        <f t="shared" si="14"/>
        <v>17</v>
      </c>
      <c r="O151">
        <f t="shared" si="15"/>
        <v>4922.76</v>
      </c>
      <c r="P151">
        <f t="shared" si="16"/>
        <v>369.20700000000005</v>
      </c>
      <c r="Q151">
        <v>272</v>
      </c>
    </row>
    <row r="152" spans="1:17" x14ac:dyDescent="0.3">
      <c r="A152">
        <v>151</v>
      </c>
      <c r="B152" t="s">
        <v>172</v>
      </c>
      <c r="C152" t="s">
        <v>24</v>
      </c>
      <c r="D152" t="s">
        <v>31</v>
      </c>
      <c r="E152" s="1">
        <v>45648</v>
      </c>
      <c r="G152" s="6">
        <v>635.66999999999996</v>
      </c>
      <c r="H152">
        <v>9</v>
      </c>
      <c r="I152">
        <v>16</v>
      </c>
      <c r="J152" s="4">
        <v>426.07</v>
      </c>
      <c r="K152" s="11">
        <f t="shared" si="17"/>
        <v>636</v>
      </c>
      <c r="L152" s="2">
        <f t="shared" si="12"/>
        <v>426.07</v>
      </c>
      <c r="M152" s="11">
        <f t="shared" si="13"/>
        <v>636</v>
      </c>
      <c r="N152" s="11">
        <f t="shared" si="14"/>
        <v>427</v>
      </c>
      <c r="O152">
        <f t="shared" si="15"/>
        <v>5721.03</v>
      </c>
      <c r="P152">
        <f t="shared" si="16"/>
        <v>533.9627999999999</v>
      </c>
      <c r="Q152">
        <v>275</v>
      </c>
    </row>
    <row r="153" spans="1:17" x14ac:dyDescent="0.3">
      <c r="A153">
        <v>152</v>
      </c>
      <c r="B153" t="s">
        <v>173</v>
      </c>
      <c r="C153" t="s">
        <v>18</v>
      </c>
      <c r="E153" s="1">
        <v>45657</v>
      </c>
      <c r="G153" s="6">
        <v>942.65</v>
      </c>
      <c r="H153">
        <v>2</v>
      </c>
      <c r="I153">
        <v>2</v>
      </c>
      <c r="J153" s="4">
        <v>152.66</v>
      </c>
      <c r="K153" s="11">
        <f t="shared" si="17"/>
        <v>943</v>
      </c>
      <c r="L153" s="2">
        <f t="shared" si="12"/>
        <v>152.66</v>
      </c>
      <c r="M153" s="11">
        <f t="shared" si="13"/>
        <v>943</v>
      </c>
      <c r="N153" s="11">
        <f t="shared" si="14"/>
        <v>153</v>
      </c>
      <c r="O153">
        <f t="shared" si="15"/>
        <v>1885.3</v>
      </c>
      <c r="P153">
        <f t="shared" si="16"/>
        <v>923.79699999999991</v>
      </c>
      <c r="Q153">
        <v>277</v>
      </c>
    </row>
    <row r="154" spans="1:17" x14ac:dyDescent="0.3">
      <c r="A154">
        <v>153</v>
      </c>
      <c r="B154" t="s">
        <v>174</v>
      </c>
      <c r="C154" t="s">
        <v>18</v>
      </c>
      <c r="D154" t="s">
        <v>10</v>
      </c>
      <c r="E154" s="1">
        <v>45672</v>
      </c>
      <c r="G154" s="6">
        <v>570.04999999999995</v>
      </c>
      <c r="H154">
        <v>7</v>
      </c>
      <c r="I154">
        <v>20</v>
      </c>
      <c r="J154" s="4">
        <v>255.09</v>
      </c>
      <c r="K154" s="11">
        <f t="shared" si="17"/>
        <v>570</v>
      </c>
      <c r="L154" s="2">
        <f t="shared" si="12"/>
        <v>255.09</v>
      </c>
      <c r="M154" s="11">
        <f t="shared" si="13"/>
        <v>571</v>
      </c>
      <c r="N154" s="11">
        <f t="shared" si="14"/>
        <v>256</v>
      </c>
      <c r="O154">
        <f t="shared" si="15"/>
        <v>3990.3499999999995</v>
      </c>
      <c r="P154">
        <f t="shared" si="16"/>
        <v>456.03999999999996</v>
      </c>
      <c r="Q154">
        <v>278</v>
      </c>
    </row>
    <row r="155" spans="1:17" x14ac:dyDescent="0.3">
      <c r="A155">
        <v>154</v>
      </c>
      <c r="B155" t="s">
        <v>175</v>
      </c>
      <c r="D155" t="s">
        <v>10</v>
      </c>
      <c r="E155" s="1">
        <v>45647</v>
      </c>
      <c r="G155" s="6">
        <v>780.28</v>
      </c>
      <c r="H155">
        <v>12</v>
      </c>
      <c r="I155">
        <v>8</v>
      </c>
      <c r="J155" s="4">
        <v>180.61</v>
      </c>
      <c r="K155" s="11">
        <f t="shared" si="17"/>
        <v>780</v>
      </c>
      <c r="L155" s="2">
        <f t="shared" si="12"/>
        <v>180.61</v>
      </c>
      <c r="M155" s="11">
        <f t="shared" si="13"/>
        <v>781</v>
      </c>
      <c r="N155" s="11">
        <f t="shared" si="14"/>
        <v>181</v>
      </c>
      <c r="O155">
        <f t="shared" si="15"/>
        <v>9363.36</v>
      </c>
      <c r="P155">
        <f t="shared" si="16"/>
        <v>717.85760000000005</v>
      </c>
      <c r="Q155">
        <v>279</v>
      </c>
    </row>
    <row r="156" spans="1:17" x14ac:dyDescent="0.3">
      <c r="A156">
        <v>155</v>
      </c>
      <c r="B156" t="s">
        <v>176</v>
      </c>
      <c r="C156" t="s">
        <v>16</v>
      </c>
      <c r="D156" t="s">
        <v>31</v>
      </c>
      <c r="E156" s="1">
        <v>45656</v>
      </c>
      <c r="F156" s="7" t="s">
        <v>35</v>
      </c>
      <c r="G156" s="6">
        <v>696.38</v>
      </c>
      <c r="H156">
        <v>1</v>
      </c>
      <c r="I156">
        <v>20</v>
      </c>
      <c r="J156" s="4">
        <v>399.31</v>
      </c>
      <c r="K156" s="11">
        <f t="shared" si="17"/>
        <v>696</v>
      </c>
      <c r="L156" s="2">
        <f t="shared" si="12"/>
        <v>399.31</v>
      </c>
      <c r="M156" s="11">
        <f t="shared" si="13"/>
        <v>697</v>
      </c>
      <c r="N156" s="11">
        <f t="shared" si="14"/>
        <v>400</v>
      </c>
      <c r="O156">
        <f t="shared" si="15"/>
        <v>696.38</v>
      </c>
      <c r="P156">
        <f t="shared" si="16"/>
        <v>557.10400000000004</v>
      </c>
      <c r="Q156">
        <v>280</v>
      </c>
    </row>
    <row r="157" spans="1:17" x14ac:dyDescent="0.3">
      <c r="A157">
        <v>156</v>
      </c>
      <c r="B157" t="s">
        <v>177</v>
      </c>
      <c r="C157" t="s">
        <v>24</v>
      </c>
      <c r="D157" t="s">
        <v>31</v>
      </c>
      <c r="E157" s="1">
        <v>45648</v>
      </c>
      <c r="F157" s="7" t="s">
        <v>35</v>
      </c>
      <c r="G157" s="6">
        <v>602.87</v>
      </c>
      <c r="H157">
        <v>9</v>
      </c>
      <c r="I157">
        <v>8</v>
      </c>
      <c r="J157" s="4">
        <v>369.81</v>
      </c>
      <c r="K157" s="11">
        <f t="shared" si="17"/>
        <v>603</v>
      </c>
      <c r="L157" s="2">
        <f t="shared" si="12"/>
        <v>369.81</v>
      </c>
      <c r="M157" s="11">
        <f t="shared" si="13"/>
        <v>603</v>
      </c>
      <c r="N157" s="11">
        <f t="shared" si="14"/>
        <v>370</v>
      </c>
      <c r="O157">
        <f t="shared" si="15"/>
        <v>5425.83</v>
      </c>
      <c r="P157">
        <f t="shared" si="16"/>
        <v>554.6404</v>
      </c>
      <c r="Q157">
        <v>281</v>
      </c>
    </row>
    <row r="158" spans="1:17" x14ac:dyDescent="0.3">
      <c r="A158">
        <v>157</v>
      </c>
      <c r="B158" t="s">
        <v>178</v>
      </c>
      <c r="D158" t="s">
        <v>31</v>
      </c>
      <c r="E158" s="1">
        <v>45675</v>
      </c>
      <c r="G158" s="6">
        <v>938.36</v>
      </c>
      <c r="H158">
        <v>13</v>
      </c>
      <c r="I158">
        <v>7</v>
      </c>
      <c r="J158" s="4">
        <v>87.7</v>
      </c>
      <c r="K158" s="11">
        <f t="shared" si="17"/>
        <v>938</v>
      </c>
      <c r="L158" s="2">
        <f t="shared" si="12"/>
        <v>87.7</v>
      </c>
      <c r="M158" s="11">
        <f t="shared" si="13"/>
        <v>939</v>
      </c>
      <c r="N158" s="11">
        <f t="shared" si="14"/>
        <v>88</v>
      </c>
      <c r="O158">
        <f t="shared" si="15"/>
        <v>12198.68</v>
      </c>
      <c r="P158">
        <f t="shared" si="16"/>
        <v>872.6748</v>
      </c>
      <c r="Q158">
        <v>282</v>
      </c>
    </row>
    <row r="159" spans="1:17" x14ac:dyDescent="0.3">
      <c r="A159">
        <v>158</v>
      </c>
      <c r="B159" t="s">
        <v>179</v>
      </c>
      <c r="D159" t="s">
        <v>31</v>
      </c>
      <c r="E159" s="1">
        <v>45675</v>
      </c>
      <c r="G159" s="6">
        <v>725.39</v>
      </c>
      <c r="H159">
        <v>12</v>
      </c>
      <c r="I159">
        <v>2</v>
      </c>
      <c r="J159" s="4">
        <v>165.38</v>
      </c>
      <c r="K159" s="11">
        <f t="shared" si="17"/>
        <v>725</v>
      </c>
      <c r="L159" s="2">
        <f t="shared" si="12"/>
        <v>165.38</v>
      </c>
      <c r="M159" s="11">
        <f t="shared" si="13"/>
        <v>726</v>
      </c>
      <c r="N159" s="11">
        <f t="shared" si="14"/>
        <v>166</v>
      </c>
      <c r="O159">
        <f t="shared" si="15"/>
        <v>8704.68</v>
      </c>
      <c r="P159">
        <f t="shared" si="16"/>
        <v>710.88220000000001</v>
      </c>
      <c r="Q159">
        <v>284</v>
      </c>
    </row>
    <row r="160" spans="1:17" x14ac:dyDescent="0.3">
      <c r="A160">
        <v>159</v>
      </c>
      <c r="B160" t="s">
        <v>180</v>
      </c>
      <c r="C160" t="s">
        <v>9</v>
      </c>
      <c r="D160" t="s">
        <v>20</v>
      </c>
      <c r="E160" s="1">
        <v>45671</v>
      </c>
      <c r="G160" s="6">
        <v>168.08</v>
      </c>
      <c r="H160">
        <v>7</v>
      </c>
      <c r="I160">
        <v>15</v>
      </c>
      <c r="J160" s="4">
        <v>126.93</v>
      </c>
      <c r="K160" s="11">
        <f t="shared" si="17"/>
        <v>168</v>
      </c>
      <c r="L160" s="2">
        <f t="shared" si="12"/>
        <v>126.93</v>
      </c>
      <c r="M160" s="11">
        <f t="shared" si="13"/>
        <v>169</v>
      </c>
      <c r="N160" s="11">
        <f t="shared" si="14"/>
        <v>127</v>
      </c>
      <c r="O160">
        <f t="shared" si="15"/>
        <v>1176.5600000000002</v>
      </c>
      <c r="P160">
        <f t="shared" si="16"/>
        <v>142.86799999999999</v>
      </c>
      <c r="Q160">
        <v>285</v>
      </c>
    </row>
    <row r="161" spans="1:17" x14ac:dyDescent="0.3">
      <c r="A161">
        <v>160</v>
      </c>
      <c r="B161" t="s">
        <v>181</v>
      </c>
      <c r="C161" t="s">
        <v>16</v>
      </c>
      <c r="D161" t="s">
        <v>20</v>
      </c>
      <c r="E161" s="1">
        <v>45664</v>
      </c>
      <c r="G161" s="6">
        <v>16.07</v>
      </c>
      <c r="H161">
        <v>9</v>
      </c>
      <c r="I161">
        <v>8</v>
      </c>
      <c r="J161" s="4">
        <v>101.19</v>
      </c>
      <c r="K161" s="11">
        <f t="shared" si="17"/>
        <v>16</v>
      </c>
      <c r="L161" s="2">
        <f t="shared" si="12"/>
        <v>101.19</v>
      </c>
      <c r="M161" s="11">
        <f t="shared" si="13"/>
        <v>17</v>
      </c>
      <c r="N161" s="11">
        <f t="shared" si="14"/>
        <v>102</v>
      </c>
      <c r="O161">
        <f t="shared" si="15"/>
        <v>144.63</v>
      </c>
      <c r="P161">
        <f t="shared" si="16"/>
        <v>14.784400000000002</v>
      </c>
      <c r="Q161">
        <v>286</v>
      </c>
    </row>
    <row r="162" spans="1:17" x14ac:dyDescent="0.3">
      <c r="A162">
        <v>161</v>
      </c>
      <c r="B162" t="s">
        <v>182</v>
      </c>
      <c r="D162" t="s">
        <v>10</v>
      </c>
      <c r="E162" s="1">
        <v>45653</v>
      </c>
      <c r="G162" s="6">
        <v>814.35</v>
      </c>
      <c r="H162">
        <v>5</v>
      </c>
      <c r="I162">
        <v>10</v>
      </c>
      <c r="J162" s="4">
        <v>304.76</v>
      </c>
      <c r="K162" s="11">
        <f t="shared" si="17"/>
        <v>814</v>
      </c>
      <c r="L162" s="2">
        <f t="shared" si="12"/>
        <v>304.76</v>
      </c>
      <c r="M162" s="11">
        <f t="shared" si="13"/>
        <v>815</v>
      </c>
      <c r="N162" s="11">
        <f t="shared" si="14"/>
        <v>305</v>
      </c>
      <c r="O162">
        <f t="shared" si="15"/>
        <v>4071.75</v>
      </c>
      <c r="P162">
        <f t="shared" si="16"/>
        <v>732.91500000000008</v>
      </c>
      <c r="Q162">
        <v>287</v>
      </c>
    </row>
    <row r="163" spans="1:17" x14ac:dyDescent="0.3">
      <c r="A163">
        <v>162</v>
      </c>
      <c r="B163" t="s">
        <v>183</v>
      </c>
      <c r="C163" t="s">
        <v>24</v>
      </c>
      <c r="D163" t="s">
        <v>27</v>
      </c>
      <c r="E163" s="1">
        <v>45635</v>
      </c>
      <c r="G163" s="6">
        <v>924.4</v>
      </c>
      <c r="H163">
        <v>10</v>
      </c>
      <c r="I163">
        <v>15</v>
      </c>
      <c r="J163" s="4">
        <v>383.68</v>
      </c>
      <c r="K163" s="11">
        <f t="shared" si="17"/>
        <v>924</v>
      </c>
      <c r="L163" s="2">
        <f t="shared" si="12"/>
        <v>383.68</v>
      </c>
      <c r="M163" s="11">
        <f t="shared" si="13"/>
        <v>925</v>
      </c>
      <c r="N163" s="11">
        <f t="shared" si="14"/>
        <v>384</v>
      </c>
      <c r="O163">
        <f t="shared" si="15"/>
        <v>9244</v>
      </c>
      <c r="P163">
        <f t="shared" si="16"/>
        <v>785.74</v>
      </c>
      <c r="Q163">
        <v>288</v>
      </c>
    </row>
    <row r="164" spans="1:17" x14ac:dyDescent="0.3">
      <c r="A164">
        <v>163</v>
      </c>
      <c r="B164" t="s">
        <v>184</v>
      </c>
      <c r="C164" t="s">
        <v>22</v>
      </c>
      <c r="D164" t="s">
        <v>20</v>
      </c>
      <c r="E164" s="1">
        <v>45657</v>
      </c>
      <c r="G164" s="6">
        <v>499.61</v>
      </c>
      <c r="H164">
        <v>7</v>
      </c>
      <c r="I164">
        <v>3</v>
      </c>
      <c r="J164" s="4">
        <v>219.35</v>
      </c>
      <c r="K164" s="11">
        <f t="shared" si="17"/>
        <v>500</v>
      </c>
      <c r="L164" s="2">
        <f t="shared" si="12"/>
        <v>219.35</v>
      </c>
      <c r="M164" s="11">
        <f t="shared" si="13"/>
        <v>500</v>
      </c>
      <c r="N164" s="11">
        <f t="shared" si="14"/>
        <v>220</v>
      </c>
      <c r="O164">
        <f t="shared" si="15"/>
        <v>3497.27</v>
      </c>
      <c r="P164">
        <f t="shared" si="16"/>
        <v>484.62169999999998</v>
      </c>
      <c r="Q164">
        <v>290</v>
      </c>
    </row>
    <row r="165" spans="1:17" x14ac:dyDescent="0.3">
      <c r="A165">
        <v>164</v>
      </c>
      <c r="B165" t="s">
        <v>185</v>
      </c>
      <c r="C165" t="s">
        <v>9</v>
      </c>
      <c r="D165" t="s">
        <v>31</v>
      </c>
      <c r="E165" s="1">
        <v>45665</v>
      </c>
      <c r="G165" s="6">
        <v>349.38</v>
      </c>
      <c r="H165">
        <v>10</v>
      </c>
      <c r="I165">
        <v>15</v>
      </c>
      <c r="J165" s="4">
        <v>412.18</v>
      </c>
      <c r="K165" s="11">
        <f t="shared" si="17"/>
        <v>349</v>
      </c>
      <c r="L165" s="2">
        <f t="shared" si="12"/>
        <v>412.18</v>
      </c>
      <c r="M165" s="11">
        <f t="shared" si="13"/>
        <v>350</v>
      </c>
      <c r="N165" s="11">
        <f t="shared" si="14"/>
        <v>413</v>
      </c>
      <c r="O165">
        <f t="shared" si="15"/>
        <v>3493.8</v>
      </c>
      <c r="P165">
        <f t="shared" si="16"/>
        <v>296.97300000000001</v>
      </c>
      <c r="Q165">
        <v>291</v>
      </c>
    </row>
    <row r="166" spans="1:17" x14ac:dyDescent="0.3">
      <c r="A166">
        <v>165</v>
      </c>
      <c r="B166" t="s">
        <v>186</v>
      </c>
      <c r="D166" t="s">
        <v>27</v>
      </c>
      <c r="E166" s="1">
        <v>45635</v>
      </c>
      <c r="G166" s="6">
        <v>97.24</v>
      </c>
      <c r="H166">
        <v>12</v>
      </c>
      <c r="I166">
        <v>12</v>
      </c>
      <c r="J166" s="4">
        <v>273.06</v>
      </c>
      <c r="K166" s="11">
        <f t="shared" si="17"/>
        <v>97</v>
      </c>
      <c r="L166" s="2">
        <f t="shared" si="12"/>
        <v>273.06</v>
      </c>
      <c r="M166" s="11">
        <f t="shared" si="13"/>
        <v>98</v>
      </c>
      <c r="N166" s="11">
        <f t="shared" si="14"/>
        <v>274</v>
      </c>
      <c r="O166">
        <f t="shared" si="15"/>
        <v>1166.8799999999999</v>
      </c>
      <c r="P166">
        <f t="shared" si="16"/>
        <v>85.57119999999999</v>
      </c>
      <c r="Q166">
        <v>292</v>
      </c>
    </row>
    <row r="167" spans="1:17" x14ac:dyDescent="0.3">
      <c r="A167">
        <v>166</v>
      </c>
      <c r="B167" t="s">
        <v>187</v>
      </c>
      <c r="C167" t="s">
        <v>18</v>
      </c>
      <c r="D167" t="s">
        <v>27</v>
      </c>
      <c r="E167" s="1">
        <v>45648</v>
      </c>
      <c r="G167" s="6">
        <v>403.17</v>
      </c>
      <c r="H167">
        <v>7</v>
      </c>
      <c r="I167">
        <v>20</v>
      </c>
      <c r="J167" s="4">
        <v>326.8</v>
      </c>
      <c r="K167" s="11">
        <f t="shared" si="17"/>
        <v>403</v>
      </c>
      <c r="L167" s="2">
        <f t="shared" si="12"/>
        <v>326.8</v>
      </c>
      <c r="M167" s="11">
        <f t="shared" si="13"/>
        <v>404</v>
      </c>
      <c r="N167" s="11">
        <f t="shared" si="14"/>
        <v>327</v>
      </c>
      <c r="O167">
        <f t="shared" si="15"/>
        <v>2822.19</v>
      </c>
      <c r="P167">
        <f t="shared" si="16"/>
        <v>322.53600000000006</v>
      </c>
      <c r="Q167">
        <v>295</v>
      </c>
    </row>
    <row r="168" spans="1:17" x14ac:dyDescent="0.3">
      <c r="A168">
        <v>167</v>
      </c>
      <c r="B168" t="s">
        <v>188</v>
      </c>
      <c r="C168" t="s">
        <v>18</v>
      </c>
      <c r="D168" t="s">
        <v>31</v>
      </c>
      <c r="E168" s="1">
        <v>45666</v>
      </c>
      <c r="G168" s="6">
        <v>578.64</v>
      </c>
      <c r="H168">
        <v>13</v>
      </c>
      <c r="I168">
        <v>16</v>
      </c>
      <c r="J168" s="4">
        <v>366.39</v>
      </c>
      <c r="K168" s="11">
        <f t="shared" si="17"/>
        <v>579</v>
      </c>
      <c r="L168" s="2">
        <f t="shared" si="12"/>
        <v>366.39</v>
      </c>
      <c r="M168" s="11">
        <f t="shared" si="13"/>
        <v>579</v>
      </c>
      <c r="N168" s="11">
        <f t="shared" si="14"/>
        <v>367</v>
      </c>
      <c r="O168">
        <f t="shared" si="15"/>
        <v>7522.32</v>
      </c>
      <c r="P168">
        <f t="shared" si="16"/>
        <v>486.05759999999998</v>
      </c>
      <c r="Q168">
        <v>297</v>
      </c>
    </row>
    <row r="169" spans="1:17" x14ac:dyDescent="0.3">
      <c r="A169">
        <v>168</v>
      </c>
      <c r="B169" t="s">
        <v>189</v>
      </c>
      <c r="D169" t="s">
        <v>27</v>
      </c>
      <c r="E169" s="1">
        <v>45645</v>
      </c>
      <c r="G169" s="6">
        <v>116.94</v>
      </c>
      <c r="H169">
        <v>9</v>
      </c>
      <c r="I169">
        <v>15</v>
      </c>
      <c r="J169" s="4">
        <v>154.22</v>
      </c>
      <c r="K169" s="11">
        <f t="shared" si="17"/>
        <v>117</v>
      </c>
      <c r="L169" s="2">
        <f t="shared" si="12"/>
        <v>154.22</v>
      </c>
      <c r="M169" s="11">
        <f t="shared" si="13"/>
        <v>117</v>
      </c>
      <c r="N169" s="11">
        <f t="shared" si="14"/>
        <v>155</v>
      </c>
      <c r="O169">
        <f t="shared" si="15"/>
        <v>1052.46</v>
      </c>
      <c r="P169">
        <f t="shared" si="16"/>
        <v>99.399000000000001</v>
      </c>
      <c r="Q169">
        <v>299</v>
      </c>
    </row>
    <row r="170" spans="1:17" x14ac:dyDescent="0.3">
      <c r="A170">
        <v>169</v>
      </c>
      <c r="B170" t="s">
        <v>190</v>
      </c>
      <c r="D170" t="s">
        <v>27</v>
      </c>
      <c r="E170" s="1">
        <v>45653</v>
      </c>
      <c r="G170" s="6">
        <v>386.81</v>
      </c>
      <c r="H170">
        <v>5</v>
      </c>
      <c r="I170">
        <v>1</v>
      </c>
      <c r="J170" s="4">
        <v>217.35</v>
      </c>
      <c r="K170" s="11">
        <f t="shared" si="17"/>
        <v>387</v>
      </c>
      <c r="L170" s="2">
        <f t="shared" si="12"/>
        <v>217.35</v>
      </c>
      <c r="M170" s="11">
        <f t="shared" si="13"/>
        <v>387</v>
      </c>
      <c r="N170" s="11">
        <f t="shared" si="14"/>
        <v>218</v>
      </c>
      <c r="O170">
        <f t="shared" si="15"/>
        <v>1934.05</v>
      </c>
      <c r="P170">
        <f t="shared" si="16"/>
        <v>382.94189999999998</v>
      </c>
      <c r="Q170">
        <v>300</v>
      </c>
    </row>
    <row r="171" spans="1:17" x14ac:dyDescent="0.3">
      <c r="A171">
        <v>170</v>
      </c>
      <c r="B171" t="s">
        <v>191</v>
      </c>
      <c r="C171" t="s">
        <v>9</v>
      </c>
      <c r="D171" t="s">
        <v>27</v>
      </c>
      <c r="E171" s="1">
        <v>45674</v>
      </c>
      <c r="G171" s="6">
        <v>982.04</v>
      </c>
      <c r="H171">
        <v>3</v>
      </c>
      <c r="I171">
        <v>7</v>
      </c>
      <c r="J171" s="4">
        <v>135.94</v>
      </c>
      <c r="K171" s="11">
        <f t="shared" si="17"/>
        <v>982</v>
      </c>
      <c r="L171" s="2">
        <f t="shared" si="12"/>
        <v>135.94</v>
      </c>
      <c r="M171" s="11">
        <f t="shared" si="13"/>
        <v>983</v>
      </c>
      <c r="N171" s="11">
        <f t="shared" si="14"/>
        <v>136</v>
      </c>
      <c r="O171">
        <f t="shared" si="15"/>
        <v>2946.12</v>
      </c>
      <c r="P171">
        <f t="shared" si="16"/>
        <v>913.29719999999986</v>
      </c>
      <c r="Q171">
        <v>302</v>
      </c>
    </row>
    <row r="172" spans="1:17" x14ac:dyDescent="0.3">
      <c r="A172">
        <v>171</v>
      </c>
      <c r="B172" t="s">
        <v>192</v>
      </c>
      <c r="C172" t="s">
        <v>24</v>
      </c>
      <c r="D172" t="s">
        <v>27</v>
      </c>
      <c r="E172" s="1">
        <v>45670</v>
      </c>
      <c r="F172" s="7" t="s">
        <v>11</v>
      </c>
      <c r="G172" s="6">
        <v>956.36</v>
      </c>
      <c r="H172">
        <v>14</v>
      </c>
      <c r="I172">
        <v>3</v>
      </c>
      <c r="J172" s="4">
        <v>85.8</v>
      </c>
      <c r="K172" s="11">
        <f t="shared" si="17"/>
        <v>956</v>
      </c>
      <c r="L172" s="2">
        <f t="shared" si="12"/>
        <v>85.8</v>
      </c>
      <c r="M172" s="11">
        <f t="shared" si="13"/>
        <v>957</v>
      </c>
      <c r="N172" s="11">
        <f t="shared" si="14"/>
        <v>86</v>
      </c>
      <c r="O172">
        <f t="shared" si="15"/>
        <v>13389.04</v>
      </c>
      <c r="P172">
        <f t="shared" si="16"/>
        <v>927.66919999999993</v>
      </c>
      <c r="Q172">
        <v>304</v>
      </c>
    </row>
    <row r="173" spans="1:17" x14ac:dyDescent="0.3">
      <c r="A173">
        <v>172</v>
      </c>
      <c r="B173" t="s">
        <v>193</v>
      </c>
      <c r="D173" t="s">
        <v>27</v>
      </c>
      <c r="E173" s="1">
        <v>45646</v>
      </c>
      <c r="F173" s="7" t="s">
        <v>11</v>
      </c>
      <c r="G173" s="6">
        <v>398.23</v>
      </c>
      <c r="H173">
        <v>1</v>
      </c>
      <c r="I173">
        <v>11</v>
      </c>
      <c r="J173" s="4">
        <v>265.64999999999998</v>
      </c>
      <c r="K173" s="11">
        <f t="shared" si="17"/>
        <v>398</v>
      </c>
      <c r="L173" s="2">
        <f t="shared" si="12"/>
        <v>265.64999999999998</v>
      </c>
      <c r="M173" s="11">
        <f t="shared" si="13"/>
        <v>399</v>
      </c>
      <c r="N173" s="11">
        <f t="shared" si="14"/>
        <v>266</v>
      </c>
      <c r="O173">
        <f t="shared" si="15"/>
        <v>398.23</v>
      </c>
      <c r="P173">
        <f t="shared" si="16"/>
        <v>354.42470000000003</v>
      </c>
      <c r="Q173">
        <v>305</v>
      </c>
    </row>
    <row r="174" spans="1:17" x14ac:dyDescent="0.3">
      <c r="A174">
        <v>173</v>
      </c>
      <c r="B174" t="s">
        <v>194</v>
      </c>
      <c r="D174" t="s">
        <v>10</v>
      </c>
      <c r="E174" s="1">
        <v>45637</v>
      </c>
      <c r="G174" s="6">
        <v>120.31</v>
      </c>
      <c r="H174">
        <v>13</v>
      </c>
      <c r="I174">
        <v>4</v>
      </c>
      <c r="J174" s="4">
        <v>368.69</v>
      </c>
      <c r="K174" s="11">
        <f t="shared" si="17"/>
        <v>120</v>
      </c>
      <c r="L174" s="2">
        <f t="shared" si="12"/>
        <v>368.69</v>
      </c>
      <c r="M174" s="11">
        <f t="shared" si="13"/>
        <v>121</v>
      </c>
      <c r="N174" s="11">
        <f t="shared" si="14"/>
        <v>369</v>
      </c>
      <c r="O174">
        <f t="shared" si="15"/>
        <v>1564.03</v>
      </c>
      <c r="P174">
        <f t="shared" si="16"/>
        <v>115.49759999999999</v>
      </c>
      <c r="Q174">
        <v>306</v>
      </c>
    </row>
    <row r="175" spans="1:17" x14ac:dyDescent="0.3">
      <c r="A175">
        <v>174</v>
      </c>
      <c r="B175" t="s">
        <v>195</v>
      </c>
      <c r="D175" t="s">
        <v>31</v>
      </c>
      <c r="E175" s="1">
        <v>45662</v>
      </c>
      <c r="G175" s="6">
        <v>71.14</v>
      </c>
      <c r="H175">
        <v>4</v>
      </c>
      <c r="I175">
        <v>14</v>
      </c>
      <c r="J175" s="4">
        <v>233.2</v>
      </c>
      <c r="K175" s="11">
        <f t="shared" si="17"/>
        <v>71</v>
      </c>
      <c r="L175" s="2">
        <f t="shared" si="12"/>
        <v>233.2</v>
      </c>
      <c r="M175" s="11">
        <f t="shared" si="13"/>
        <v>72</v>
      </c>
      <c r="N175" s="11">
        <f t="shared" si="14"/>
        <v>234</v>
      </c>
      <c r="O175">
        <f t="shared" si="15"/>
        <v>284.56</v>
      </c>
      <c r="P175">
        <f t="shared" si="16"/>
        <v>61.180399999999999</v>
      </c>
      <c r="Q175">
        <v>308</v>
      </c>
    </row>
    <row r="176" spans="1:17" x14ac:dyDescent="0.3">
      <c r="A176">
        <v>175</v>
      </c>
      <c r="B176" t="s">
        <v>196</v>
      </c>
      <c r="C176" t="s">
        <v>24</v>
      </c>
      <c r="D176" t="s">
        <v>10</v>
      </c>
      <c r="E176" s="1">
        <v>45638</v>
      </c>
      <c r="F176" s="7" t="s">
        <v>14</v>
      </c>
      <c r="G176" s="6">
        <v>282.93</v>
      </c>
      <c r="H176">
        <v>1</v>
      </c>
      <c r="I176">
        <v>7</v>
      </c>
      <c r="J176" s="4">
        <v>167.53</v>
      </c>
      <c r="K176" s="11">
        <f t="shared" si="17"/>
        <v>283</v>
      </c>
      <c r="L176" s="2">
        <f t="shared" si="12"/>
        <v>167.53</v>
      </c>
      <c r="M176" s="11">
        <f t="shared" si="13"/>
        <v>283</v>
      </c>
      <c r="N176" s="11">
        <f t="shared" si="14"/>
        <v>168</v>
      </c>
      <c r="O176">
        <f t="shared" si="15"/>
        <v>282.93</v>
      </c>
      <c r="P176">
        <f t="shared" si="16"/>
        <v>263.12489999999997</v>
      </c>
      <c r="Q176">
        <v>309</v>
      </c>
    </row>
    <row r="177" spans="1:17" x14ac:dyDescent="0.3">
      <c r="A177">
        <v>176</v>
      </c>
      <c r="B177" t="s">
        <v>197</v>
      </c>
      <c r="C177" t="s">
        <v>9</v>
      </c>
      <c r="D177" t="s">
        <v>27</v>
      </c>
      <c r="E177" s="1">
        <v>45631</v>
      </c>
      <c r="G177" s="6">
        <v>432.48</v>
      </c>
      <c r="H177">
        <v>5</v>
      </c>
      <c r="I177">
        <v>19</v>
      </c>
      <c r="J177" s="4">
        <v>56.02</v>
      </c>
      <c r="K177" s="11">
        <f t="shared" si="17"/>
        <v>432</v>
      </c>
      <c r="L177" s="2">
        <f t="shared" si="12"/>
        <v>56.02</v>
      </c>
      <c r="M177" s="11">
        <f t="shared" si="13"/>
        <v>433</v>
      </c>
      <c r="N177" s="11">
        <f t="shared" si="14"/>
        <v>57</v>
      </c>
      <c r="O177">
        <f t="shared" si="15"/>
        <v>2162.4</v>
      </c>
      <c r="P177">
        <f t="shared" si="16"/>
        <v>350.30880000000002</v>
      </c>
      <c r="Q177">
        <v>312</v>
      </c>
    </row>
    <row r="178" spans="1:17" x14ac:dyDescent="0.3">
      <c r="A178">
        <v>177</v>
      </c>
      <c r="B178" t="s">
        <v>198</v>
      </c>
      <c r="C178" t="s">
        <v>24</v>
      </c>
      <c r="D178" t="s">
        <v>13</v>
      </c>
      <c r="E178" s="1">
        <v>45676</v>
      </c>
      <c r="F178" s="7" t="s">
        <v>35</v>
      </c>
      <c r="G178" s="6">
        <v>197.71</v>
      </c>
      <c r="H178">
        <v>14</v>
      </c>
      <c r="I178">
        <v>2</v>
      </c>
      <c r="J178" s="4">
        <v>197.93</v>
      </c>
      <c r="K178" s="11">
        <f t="shared" si="17"/>
        <v>198</v>
      </c>
      <c r="L178" s="2">
        <f t="shared" si="12"/>
        <v>197.93</v>
      </c>
      <c r="M178" s="11">
        <f t="shared" si="13"/>
        <v>198</v>
      </c>
      <c r="N178" s="11">
        <f t="shared" si="14"/>
        <v>198</v>
      </c>
      <c r="O178">
        <f t="shared" si="15"/>
        <v>2767.94</v>
      </c>
      <c r="P178">
        <f t="shared" si="16"/>
        <v>193.75579999999999</v>
      </c>
      <c r="Q178">
        <v>316</v>
      </c>
    </row>
    <row r="179" spans="1:17" x14ac:dyDescent="0.3">
      <c r="A179">
        <v>178</v>
      </c>
      <c r="B179" t="s">
        <v>199</v>
      </c>
      <c r="C179" t="s">
        <v>18</v>
      </c>
      <c r="D179" t="s">
        <v>10</v>
      </c>
      <c r="E179" s="1">
        <v>45629</v>
      </c>
      <c r="G179" s="6">
        <v>177.64</v>
      </c>
      <c r="H179">
        <v>4</v>
      </c>
      <c r="I179">
        <v>2</v>
      </c>
      <c r="J179" s="4">
        <v>17.05</v>
      </c>
      <c r="K179" s="11">
        <f t="shared" si="17"/>
        <v>178</v>
      </c>
      <c r="L179" s="2">
        <f t="shared" si="12"/>
        <v>17.05</v>
      </c>
      <c r="M179" s="11">
        <f t="shared" si="13"/>
        <v>178</v>
      </c>
      <c r="N179" s="11">
        <f t="shared" si="14"/>
        <v>18</v>
      </c>
      <c r="O179">
        <f t="shared" si="15"/>
        <v>710.56</v>
      </c>
      <c r="P179">
        <f t="shared" si="16"/>
        <v>174.0872</v>
      </c>
      <c r="Q179">
        <v>318</v>
      </c>
    </row>
    <row r="180" spans="1:17" x14ac:dyDescent="0.3">
      <c r="A180">
        <v>179</v>
      </c>
      <c r="B180" t="s">
        <v>200</v>
      </c>
      <c r="C180" t="s">
        <v>22</v>
      </c>
      <c r="D180" t="s">
        <v>10</v>
      </c>
      <c r="E180" s="1">
        <v>45656</v>
      </c>
      <c r="G180" s="6">
        <v>811.05</v>
      </c>
      <c r="H180">
        <v>6</v>
      </c>
      <c r="I180">
        <v>3</v>
      </c>
      <c r="J180" s="4">
        <v>103.07</v>
      </c>
      <c r="K180" s="11">
        <f t="shared" si="17"/>
        <v>811</v>
      </c>
      <c r="L180" s="2">
        <f t="shared" si="12"/>
        <v>103.07</v>
      </c>
      <c r="M180" s="11">
        <f t="shared" si="13"/>
        <v>812</v>
      </c>
      <c r="N180" s="11">
        <f t="shared" si="14"/>
        <v>104</v>
      </c>
      <c r="O180">
        <f t="shared" si="15"/>
        <v>4866.2999999999993</v>
      </c>
      <c r="P180">
        <f t="shared" si="16"/>
        <v>786.71849999999995</v>
      </c>
      <c r="Q180">
        <v>321</v>
      </c>
    </row>
    <row r="181" spans="1:17" x14ac:dyDescent="0.3">
      <c r="A181">
        <v>180</v>
      </c>
      <c r="B181" t="s">
        <v>201</v>
      </c>
      <c r="C181" t="s">
        <v>16</v>
      </c>
      <c r="D181" t="s">
        <v>10</v>
      </c>
      <c r="E181" s="1">
        <v>45666</v>
      </c>
      <c r="G181" s="6">
        <v>864</v>
      </c>
      <c r="H181">
        <v>9</v>
      </c>
      <c r="I181">
        <v>0</v>
      </c>
      <c r="J181" s="4">
        <v>219.26</v>
      </c>
      <c r="K181" s="11">
        <f t="shared" si="17"/>
        <v>864</v>
      </c>
      <c r="L181" s="2">
        <f t="shared" si="12"/>
        <v>219.26</v>
      </c>
      <c r="M181" s="11">
        <f t="shared" si="13"/>
        <v>864</v>
      </c>
      <c r="N181" s="11">
        <f t="shared" si="14"/>
        <v>220</v>
      </c>
      <c r="O181">
        <f t="shared" si="15"/>
        <v>7776</v>
      </c>
      <c r="P181">
        <f t="shared" si="16"/>
        <v>864</v>
      </c>
      <c r="Q181">
        <v>323</v>
      </c>
    </row>
    <row r="182" spans="1:17" x14ac:dyDescent="0.3">
      <c r="A182">
        <v>181</v>
      </c>
      <c r="B182" t="s">
        <v>202</v>
      </c>
      <c r="E182" s="1">
        <v>45653</v>
      </c>
      <c r="G182" s="6">
        <v>920.15</v>
      </c>
      <c r="H182">
        <v>2</v>
      </c>
      <c r="I182">
        <v>16</v>
      </c>
      <c r="J182" s="4">
        <v>436.24</v>
      </c>
      <c r="K182" s="11">
        <f t="shared" si="17"/>
        <v>920</v>
      </c>
      <c r="L182" s="2">
        <f t="shared" si="12"/>
        <v>436.24</v>
      </c>
      <c r="M182" s="11">
        <f t="shared" si="13"/>
        <v>921</v>
      </c>
      <c r="N182" s="11">
        <f t="shared" si="14"/>
        <v>437</v>
      </c>
      <c r="O182">
        <f t="shared" si="15"/>
        <v>1840.3</v>
      </c>
      <c r="P182">
        <f t="shared" si="16"/>
        <v>772.92599999999993</v>
      </c>
      <c r="Q182">
        <v>324</v>
      </c>
    </row>
    <row r="183" spans="1:17" x14ac:dyDescent="0.3">
      <c r="A183">
        <v>182</v>
      </c>
      <c r="B183" t="s">
        <v>203</v>
      </c>
      <c r="D183" t="s">
        <v>10</v>
      </c>
      <c r="E183" s="1">
        <v>45653</v>
      </c>
      <c r="G183" s="6">
        <v>171.7</v>
      </c>
      <c r="H183">
        <v>8</v>
      </c>
      <c r="I183">
        <v>18</v>
      </c>
      <c r="J183" s="4">
        <v>441.45</v>
      </c>
      <c r="K183" s="11">
        <f t="shared" si="17"/>
        <v>172</v>
      </c>
      <c r="L183" s="2">
        <f t="shared" si="12"/>
        <v>441.45</v>
      </c>
      <c r="M183" s="11">
        <f t="shared" si="13"/>
        <v>172</v>
      </c>
      <c r="N183" s="11">
        <f t="shared" si="14"/>
        <v>442</v>
      </c>
      <c r="O183">
        <f t="shared" si="15"/>
        <v>1373.6</v>
      </c>
      <c r="P183">
        <f t="shared" si="16"/>
        <v>140.79400000000001</v>
      </c>
      <c r="Q183">
        <v>325</v>
      </c>
    </row>
    <row r="184" spans="1:17" x14ac:dyDescent="0.3">
      <c r="A184">
        <v>183</v>
      </c>
      <c r="B184" t="s">
        <v>204</v>
      </c>
      <c r="C184" t="s">
        <v>9</v>
      </c>
      <c r="E184" s="1">
        <v>45649</v>
      </c>
      <c r="G184" s="6">
        <v>642.29999999999995</v>
      </c>
      <c r="H184">
        <v>10</v>
      </c>
      <c r="I184">
        <v>20</v>
      </c>
      <c r="J184" s="4">
        <v>438.46</v>
      </c>
      <c r="K184" s="11">
        <f t="shared" si="17"/>
        <v>642</v>
      </c>
      <c r="L184" s="2">
        <f t="shared" si="12"/>
        <v>438.46</v>
      </c>
      <c r="M184" s="11">
        <f t="shared" si="13"/>
        <v>643</v>
      </c>
      <c r="N184" s="11">
        <f t="shared" si="14"/>
        <v>439</v>
      </c>
      <c r="O184">
        <f t="shared" si="15"/>
        <v>6423</v>
      </c>
      <c r="P184">
        <f t="shared" si="16"/>
        <v>513.84</v>
      </c>
      <c r="Q184">
        <v>326</v>
      </c>
    </row>
    <row r="185" spans="1:17" x14ac:dyDescent="0.3">
      <c r="A185">
        <v>184</v>
      </c>
      <c r="B185" t="s">
        <v>205</v>
      </c>
      <c r="C185" t="s">
        <v>24</v>
      </c>
      <c r="D185" t="s">
        <v>10</v>
      </c>
      <c r="E185" s="1">
        <v>45635</v>
      </c>
      <c r="G185" s="6">
        <v>774.57</v>
      </c>
      <c r="H185">
        <v>12</v>
      </c>
      <c r="I185">
        <v>16</v>
      </c>
      <c r="J185" s="4">
        <v>353.51</v>
      </c>
      <c r="K185" s="11">
        <f t="shared" si="17"/>
        <v>775</v>
      </c>
      <c r="L185" s="2">
        <f t="shared" si="12"/>
        <v>353.51</v>
      </c>
      <c r="M185" s="11">
        <f t="shared" si="13"/>
        <v>775</v>
      </c>
      <c r="N185" s="11">
        <f t="shared" si="14"/>
        <v>354</v>
      </c>
      <c r="O185">
        <f t="shared" si="15"/>
        <v>9294.84</v>
      </c>
      <c r="P185">
        <f t="shared" si="16"/>
        <v>650.63880000000006</v>
      </c>
      <c r="Q185">
        <v>330</v>
      </c>
    </row>
    <row r="186" spans="1:17" x14ac:dyDescent="0.3">
      <c r="A186">
        <v>185</v>
      </c>
      <c r="B186" t="s">
        <v>206</v>
      </c>
      <c r="C186" t="s">
        <v>18</v>
      </c>
      <c r="D186" t="s">
        <v>27</v>
      </c>
      <c r="E186" s="1">
        <v>45655</v>
      </c>
      <c r="F186" s="7" t="s">
        <v>11</v>
      </c>
      <c r="G186" s="6">
        <v>186.24</v>
      </c>
      <c r="H186">
        <v>6</v>
      </c>
      <c r="I186">
        <v>0</v>
      </c>
      <c r="J186" s="4">
        <v>217.41</v>
      </c>
      <c r="K186" s="11">
        <f t="shared" si="17"/>
        <v>186</v>
      </c>
      <c r="L186" s="2">
        <f t="shared" si="12"/>
        <v>217.41</v>
      </c>
      <c r="M186" s="11">
        <f t="shared" si="13"/>
        <v>187</v>
      </c>
      <c r="N186" s="11">
        <f t="shared" si="14"/>
        <v>218</v>
      </c>
      <c r="O186">
        <f t="shared" si="15"/>
        <v>1117.44</v>
      </c>
      <c r="P186">
        <f t="shared" si="16"/>
        <v>186.24</v>
      </c>
      <c r="Q186">
        <v>331</v>
      </c>
    </row>
    <row r="187" spans="1:17" x14ac:dyDescent="0.3">
      <c r="A187">
        <v>186</v>
      </c>
      <c r="B187" t="s">
        <v>207</v>
      </c>
      <c r="C187" t="s">
        <v>18</v>
      </c>
      <c r="D187" t="s">
        <v>31</v>
      </c>
      <c r="E187" s="1">
        <v>45646</v>
      </c>
      <c r="F187" s="7" t="s">
        <v>35</v>
      </c>
      <c r="G187" s="6">
        <v>235.53</v>
      </c>
      <c r="H187">
        <v>5</v>
      </c>
      <c r="I187">
        <v>15</v>
      </c>
      <c r="J187" s="4">
        <v>447.67</v>
      </c>
      <c r="K187" s="11">
        <f t="shared" si="17"/>
        <v>236</v>
      </c>
      <c r="L187" s="2">
        <f t="shared" si="12"/>
        <v>447.67</v>
      </c>
      <c r="M187" s="11">
        <f t="shared" si="13"/>
        <v>236</v>
      </c>
      <c r="N187" s="11">
        <f t="shared" si="14"/>
        <v>448</v>
      </c>
      <c r="O187">
        <f t="shared" si="15"/>
        <v>1177.6500000000001</v>
      </c>
      <c r="P187">
        <f t="shared" si="16"/>
        <v>200.20050000000001</v>
      </c>
      <c r="Q187">
        <v>333</v>
      </c>
    </row>
    <row r="188" spans="1:17" x14ac:dyDescent="0.3">
      <c r="A188">
        <v>187</v>
      </c>
      <c r="B188" t="s">
        <v>208</v>
      </c>
      <c r="C188" t="s">
        <v>24</v>
      </c>
      <c r="D188" t="s">
        <v>20</v>
      </c>
      <c r="E188" s="1">
        <v>45660</v>
      </c>
      <c r="G188" s="6">
        <v>476.86</v>
      </c>
      <c r="H188">
        <v>8</v>
      </c>
      <c r="I188">
        <v>17</v>
      </c>
      <c r="J188" s="4">
        <v>110.57</v>
      </c>
      <c r="K188" s="11">
        <f t="shared" si="17"/>
        <v>477</v>
      </c>
      <c r="L188" s="2">
        <f t="shared" si="12"/>
        <v>110.57</v>
      </c>
      <c r="M188" s="11">
        <f t="shared" si="13"/>
        <v>477</v>
      </c>
      <c r="N188" s="11">
        <f t="shared" si="14"/>
        <v>111</v>
      </c>
      <c r="O188">
        <f t="shared" si="15"/>
        <v>3814.88</v>
      </c>
      <c r="P188">
        <f t="shared" si="16"/>
        <v>395.79379999999998</v>
      </c>
      <c r="Q188">
        <v>334</v>
      </c>
    </row>
    <row r="189" spans="1:17" x14ac:dyDescent="0.3">
      <c r="A189">
        <v>188</v>
      </c>
      <c r="B189" t="s">
        <v>209</v>
      </c>
      <c r="D189" t="s">
        <v>31</v>
      </c>
      <c r="E189" s="1">
        <v>45644</v>
      </c>
      <c r="F189" s="7" t="s">
        <v>14</v>
      </c>
      <c r="G189" s="6">
        <v>915.49</v>
      </c>
      <c r="H189">
        <v>5</v>
      </c>
      <c r="I189">
        <v>4</v>
      </c>
      <c r="J189" s="4">
        <v>292.39999999999998</v>
      </c>
      <c r="K189" s="11">
        <f t="shared" si="17"/>
        <v>915</v>
      </c>
      <c r="L189" s="2">
        <f t="shared" si="12"/>
        <v>292.39999999999998</v>
      </c>
      <c r="M189" s="11">
        <f t="shared" si="13"/>
        <v>916</v>
      </c>
      <c r="N189" s="11">
        <f t="shared" si="14"/>
        <v>293</v>
      </c>
      <c r="O189">
        <f t="shared" si="15"/>
        <v>4577.45</v>
      </c>
      <c r="P189">
        <f t="shared" si="16"/>
        <v>878.87040000000002</v>
      </c>
      <c r="Q189">
        <v>335</v>
      </c>
    </row>
    <row r="190" spans="1:17" x14ac:dyDescent="0.3">
      <c r="A190">
        <v>189</v>
      </c>
      <c r="B190" t="s">
        <v>210</v>
      </c>
      <c r="C190" t="s">
        <v>9</v>
      </c>
      <c r="E190" s="1">
        <v>45648</v>
      </c>
      <c r="G190" s="6">
        <v>536.04</v>
      </c>
      <c r="H190">
        <v>10</v>
      </c>
      <c r="I190">
        <v>13</v>
      </c>
      <c r="J190" s="4">
        <v>204.79</v>
      </c>
      <c r="K190" s="11">
        <f t="shared" si="17"/>
        <v>536</v>
      </c>
      <c r="L190" s="2">
        <f t="shared" si="12"/>
        <v>204.79</v>
      </c>
      <c r="M190" s="11">
        <f t="shared" si="13"/>
        <v>537</v>
      </c>
      <c r="N190" s="11">
        <f t="shared" si="14"/>
        <v>205</v>
      </c>
      <c r="O190">
        <f t="shared" si="15"/>
        <v>5360.4</v>
      </c>
      <c r="P190">
        <f t="shared" si="16"/>
        <v>466.35479999999995</v>
      </c>
      <c r="Q190">
        <v>336</v>
      </c>
    </row>
    <row r="191" spans="1:17" x14ac:dyDescent="0.3">
      <c r="A191">
        <v>190</v>
      </c>
      <c r="B191" t="s">
        <v>211</v>
      </c>
      <c r="D191" t="s">
        <v>31</v>
      </c>
      <c r="E191" s="1">
        <v>45656</v>
      </c>
      <c r="F191" s="7" t="s">
        <v>43</v>
      </c>
      <c r="G191" s="6">
        <v>39.659999999999997</v>
      </c>
      <c r="H191">
        <v>3</v>
      </c>
      <c r="I191">
        <v>7</v>
      </c>
      <c r="J191" s="4">
        <v>182.65</v>
      </c>
      <c r="K191" s="11">
        <f t="shared" si="17"/>
        <v>40</v>
      </c>
      <c r="L191" s="2">
        <f t="shared" si="12"/>
        <v>182.65</v>
      </c>
      <c r="M191" s="11">
        <f t="shared" si="13"/>
        <v>40</v>
      </c>
      <c r="N191" s="11">
        <f t="shared" si="14"/>
        <v>183</v>
      </c>
      <c r="O191">
        <f t="shared" si="15"/>
        <v>118.97999999999999</v>
      </c>
      <c r="P191">
        <f t="shared" si="16"/>
        <v>36.883799999999994</v>
      </c>
      <c r="Q191">
        <v>337</v>
      </c>
    </row>
    <row r="192" spans="1:17" x14ac:dyDescent="0.3">
      <c r="A192">
        <v>191</v>
      </c>
      <c r="B192" t="s">
        <v>212</v>
      </c>
      <c r="C192" t="s">
        <v>22</v>
      </c>
      <c r="D192" t="s">
        <v>13</v>
      </c>
      <c r="E192" s="1">
        <v>45665</v>
      </c>
      <c r="G192" s="6">
        <v>364.52</v>
      </c>
      <c r="H192">
        <v>9</v>
      </c>
      <c r="I192">
        <v>2</v>
      </c>
      <c r="J192" s="4">
        <v>435.43</v>
      </c>
      <c r="K192" s="11">
        <f t="shared" si="17"/>
        <v>365</v>
      </c>
      <c r="L192" s="2">
        <f t="shared" si="12"/>
        <v>435.43</v>
      </c>
      <c r="M192" s="11">
        <f t="shared" si="13"/>
        <v>365</v>
      </c>
      <c r="N192" s="11">
        <f t="shared" si="14"/>
        <v>436</v>
      </c>
      <c r="O192">
        <f t="shared" si="15"/>
        <v>3280.68</v>
      </c>
      <c r="P192">
        <f t="shared" si="16"/>
        <v>357.22959999999995</v>
      </c>
      <c r="Q192">
        <v>338</v>
      </c>
    </row>
    <row r="193" spans="1:17" x14ac:dyDescent="0.3">
      <c r="A193">
        <v>192</v>
      </c>
      <c r="B193" t="s">
        <v>213</v>
      </c>
      <c r="C193" t="s">
        <v>24</v>
      </c>
      <c r="D193" t="s">
        <v>13</v>
      </c>
      <c r="E193" s="1">
        <v>45633</v>
      </c>
      <c r="G193" s="6">
        <v>383.31</v>
      </c>
      <c r="H193">
        <v>5</v>
      </c>
      <c r="I193">
        <v>18</v>
      </c>
      <c r="J193" s="4">
        <v>181.55</v>
      </c>
      <c r="K193" s="11">
        <f t="shared" si="17"/>
        <v>383</v>
      </c>
      <c r="L193" s="2">
        <f t="shared" si="12"/>
        <v>181.55</v>
      </c>
      <c r="M193" s="11">
        <f t="shared" si="13"/>
        <v>384</v>
      </c>
      <c r="N193" s="11">
        <f t="shared" si="14"/>
        <v>182</v>
      </c>
      <c r="O193">
        <f t="shared" si="15"/>
        <v>1916.55</v>
      </c>
      <c r="P193">
        <f t="shared" si="16"/>
        <v>314.31420000000003</v>
      </c>
      <c r="Q193">
        <v>339</v>
      </c>
    </row>
    <row r="194" spans="1:17" x14ac:dyDescent="0.3">
      <c r="A194">
        <v>193</v>
      </c>
      <c r="B194" t="s">
        <v>214</v>
      </c>
      <c r="C194" t="s">
        <v>18</v>
      </c>
      <c r="D194" t="s">
        <v>10</v>
      </c>
      <c r="E194" s="1">
        <v>45660</v>
      </c>
      <c r="G194" s="6">
        <v>598.79</v>
      </c>
      <c r="H194">
        <v>12</v>
      </c>
      <c r="I194">
        <v>17</v>
      </c>
      <c r="J194" s="4">
        <v>45.23</v>
      </c>
      <c r="K194" s="11">
        <f t="shared" si="17"/>
        <v>599</v>
      </c>
      <c r="L194" s="2">
        <f t="shared" si="12"/>
        <v>45.23</v>
      </c>
      <c r="M194" s="11">
        <f t="shared" si="13"/>
        <v>599</v>
      </c>
      <c r="N194" s="11">
        <f t="shared" si="14"/>
        <v>46</v>
      </c>
      <c r="O194">
        <f t="shared" si="15"/>
        <v>7185.48</v>
      </c>
      <c r="P194">
        <f t="shared" si="16"/>
        <v>496.99569999999994</v>
      </c>
      <c r="Q194">
        <v>341</v>
      </c>
    </row>
    <row r="195" spans="1:17" x14ac:dyDescent="0.3">
      <c r="A195">
        <v>194</v>
      </c>
      <c r="B195" t="s">
        <v>215</v>
      </c>
      <c r="D195" t="s">
        <v>31</v>
      </c>
      <c r="E195" s="1">
        <v>45629</v>
      </c>
      <c r="G195" s="6">
        <v>77.88</v>
      </c>
      <c r="H195">
        <v>9</v>
      </c>
      <c r="I195">
        <v>15</v>
      </c>
      <c r="J195" s="4">
        <v>93.79</v>
      </c>
      <c r="K195" s="11">
        <f t="shared" si="17"/>
        <v>78</v>
      </c>
      <c r="L195" s="2">
        <f t="shared" ref="L195:L258" si="18">ROUND(J195,2)</f>
        <v>93.79</v>
      </c>
      <c r="M195" s="11">
        <f t="shared" ref="M195:M258" si="19">ROUNDUP(G195,0)</f>
        <v>78</v>
      </c>
      <c r="N195" s="11">
        <f t="shared" ref="N195:N258" si="20">ROUNDUP(J195,0)</f>
        <v>94</v>
      </c>
      <c r="O195">
        <f t="shared" ref="O195:O258" si="21">H195*G195</f>
        <v>700.92</v>
      </c>
      <c r="P195">
        <f t="shared" ref="P195:P258" si="22">G195*(1-I195/100)</f>
        <v>66.197999999999993</v>
      </c>
      <c r="Q195">
        <v>342</v>
      </c>
    </row>
    <row r="196" spans="1:17" x14ac:dyDescent="0.3">
      <c r="A196">
        <v>195</v>
      </c>
      <c r="B196" t="s">
        <v>216</v>
      </c>
      <c r="D196" t="s">
        <v>13</v>
      </c>
      <c r="E196" s="1">
        <v>45627</v>
      </c>
      <c r="G196" s="6">
        <v>511.59</v>
      </c>
      <c r="H196">
        <v>15</v>
      </c>
      <c r="I196">
        <v>8</v>
      </c>
      <c r="J196" s="4">
        <v>100.68</v>
      </c>
      <c r="K196" s="11">
        <f t="shared" ref="K196:K259" si="23">ROUND(G196,0)</f>
        <v>512</v>
      </c>
      <c r="L196" s="2">
        <f t="shared" si="18"/>
        <v>100.68</v>
      </c>
      <c r="M196" s="11">
        <f t="shared" si="19"/>
        <v>512</v>
      </c>
      <c r="N196" s="11">
        <f t="shared" si="20"/>
        <v>101</v>
      </c>
      <c r="O196">
        <f t="shared" si="21"/>
        <v>7673.8499999999995</v>
      </c>
      <c r="P196">
        <f t="shared" si="22"/>
        <v>470.6628</v>
      </c>
      <c r="Q196">
        <v>344</v>
      </c>
    </row>
    <row r="197" spans="1:17" x14ac:dyDescent="0.3">
      <c r="A197">
        <v>196</v>
      </c>
      <c r="B197" t="s">
        <v>217</v>
      </c>
      <c r="C197" t="s">
        <v>16</v>
      </c>
      <c r="D197" t="s">
        <v>27</v>
      </c>
      <c r="E197" s="1">
        <v>45649</v>
      </c>
      <c r="G197" s="6">
        <v>597.46</v>
      </c>
      <c r="H197">
        <v>15</v>
      </c>
      <c r="I197">
        <v>8</v>
      </c>
      <c r="J197" s="4">
        <v>77.430000000000007</v>
      </c>
      <c r="K197" s="11">
        <f t="shared" si="23"/>
        <v>597</v>
      </c>
      <c r="L197" s="2">
        <f t="shared" si="18"/>
        <v>77.430000000000007</v>
      </c>
      <c r="M197" s="11">
        <f t="shared" si="19"/>
        <v>598</v>
      </c>
      <c r="N197" s="11">
        <f t="shared" si="20"/>
        <v>78</v>
      </c>
      <c r="O197">
        <f t="shared" si="21"/>
        <v>8961.9000000000015</v>
      </c>
      <c r="P197">
        <f t="shared" si="22"/>
        <v>549.66320000000007</v>
      </c>
      <c r="Q197">
        <v>346</v>
      </c>
    </row>
    <row r="198" spans="1:17" x14ac:dyDescent="0.3">
      <c r="A198">
        <v>197</v>
      </c>
      <c r="B198" t="s">
        <v>218</v>
      </c>
      <c r="C198" t="s">
        <v>16</v>
      </c>
      <c r="E198" s="1">
        <v>45644</v>
      </c>
      <c r="G198" s="6">
        <v>518.19000000000005</v>
      </c>
      <c r="H198">
        <v>7</v>
      </c>
      <c r="I198">
        <v>2</v>
      </c>
      <c r="J198" s="4">
        <v>342.5</v>
      </c>
      <c r="K198" s="11">
        <f t="shared" si="23"/>
        <v>518</v>
      </c>
      <c r="L198" s="2">
        <f t="shared" si="18"/>
        <v>342.5</v>
      </c>
      <c r="M198" s="11">
        <f t="shared" si="19"/>
        <v>519</v>
      </c>
      <c r="N198" s="11">
        <f t="shared" si="20"/>
        <v>343</v>
      </c>
      <c r="O198">
        <f t="shared" si="21"/>
        <v>3627.3300000000004</v>
      </c>
      <c r="P198">
        <f t="shared" si="22"/>
        <v>507.82620000000003</v>
      </c>
      <c r="Q198">
        <v>347</v>
      </c>
    </row>
    <row r="199" spans="1:17" x14ac:dyDescent="0.3">
      <c r="A199">
        <v>198</v>
      </c>
      <c r="B199" t="s">
        <v>219</v>
      </c>
      <c r="C199" t="s">
        <v>22</v>
      </c>
      <c r="D199" t="s">
        <v>20</v>
      </c>
      <c r="E199" s="1">
        <v>45664</v>
      </c>
      <c r="G199" s="6">
        <v>238.56</v>
      </c>
      <c r="H199">
        <v>4</v>
      </c>
      <c r="I199">
        <v>18</v>
      </c>
      <c r="J199" s="4">
        <v>311.7</v>
      </c>
      <c r="K199" s="11">
        <f t="shared" si="23"/>
        <v>239</v>
      </c>
      <c r="L199" s="2">
        <f t="shared" si="18"/>
        <v>311.7</v>
      </c>
      <c r="M199" s="11">
        <f t="shared" si="19"/>
        <v>239</v>
      </c>
      <c r="N199" s="11">
        <f t="shared" si="20"/>
        <v>312</v>
      </c>
      <c r="O199">
        <f t="shared" si="21"/>
        <v>954.24</v>
      </c>
      <c r="P199">
        <f t="shared" si="22"/>
        <v>195.61920000000001</v>
      </c>
      <c r="Q199">
        <v>350</v>
      </c>
    </row>
    <row r="200" spans="1:17" x14ac:dyDescent="0.3">
      <c r="A200">
        <v>199</v>
      </c>
      <c r="B200" t="s">
        <v>220</v>
      </c>
      <c r="C200" t="s">
        <v>18</v>
      </c>
      <c r="D200" t="s">
        <v>20</v>
      </c>
      <c r="E200" s="1">
        <v>45634</v>
      </c>
      <c r="F200" s="7" t="s">
        <v>43</v>
      </c>
      <c r="G200" s="6">
        <v>586.98</v>
      </c>
      <c r="H200">
        <v>1</v>
      </c>
      <c r="I200">
        <v>20</v>
      </c>
      <c r="J200" s="4">
        <v>108.15</v>
      </c>
      <c r="K200" s="11">
        <f t="shared" si="23"/>
        <v>587</v>
      </c>
      <c r="L200" s="2">
        <f t="shared" si="18"/>
        <v>108.15</v>
      </c>
      <c r="M200" s="11">
        <f t="shared" si="19"/>
        <v>587</v>
      </c>
      <c r="N200" s="11">
        <f t="shared" si="20"/>
        <v>109</v>
      </c>
      <c r="O200">
        <f t="shared" si="21"/>
        <v>586.98</v>
      </c>
      <c r="P200">
        <f t="shared" si="22"/>
        <v>469.58400000000006</v>
      </c>
      <c r="Q200">
        <v>353</v>
      </c>
    </row>
    <row r="201" spans="1:17" x14ac:dyDescent="0.3">
      <c r="A201">
        <v>200</v>
      </c>
      <c r="B201" t="s">
        <v>221</v>
      </c>
      <c r="C201" t="s">
        <v>9</v>
      </c>
      <c r="D201" t="s">
        <v>31</v>
      </c>
      <c r="E201" s="1">
        <v>45664</v>
      </c>
      <c r="G201" s="6">
        <v>770.26</v>
      </c>
      <c r="H201">
        <v>14</v>
      </c>
      <c r="I201">
        <v>13</v>
      </c>
      <c r="J201" s="4">
        <v>21.89</v>
      </c>
      <c r="K201" s="11">
        <f t="shared" si="23"/>
        <v>770</v>
      </c>
      <c r="L201" s="2">
        <f t="shared" si="18"/>
        <v>21.89</v>
      </c>
      <c r="M201" s="11">
        <f t="shared" si="19"/>
        <v>771</v>
      </c>
      <c r="N201" s="11">
        <f t="shared" si="20"/>
        <v>22</v>
      </c>
      <c r="O201">
        <f t="shared" si="21"/>
        <v>10783.64</v>
      </c>
      <c r="P201">
        <f t="shared" si="22"/>
        <v>670.12620000000004</v>
      </c>
      <c r="Q201">
        <v>355</v>
      </c>
    </row>
    <row r="202" spans="1:17" x14ac:dyDescent="0.3">
      <c r="A202">
        <v>201</v>
      </c>
      <c r="B202" t="s">
        <v>222</v>
      </c>
      <c r="D202" t="s">
        <v>27</v>
      </c>
      <c r="E202" s="1">
        <v>45672</v>
      </c>
      <c r="G202" s="6">
        <v>367.58</v>
      </c>
      <c r="H202">
        <v>1</v>
      </c>
      <c r="I202">
        <v>11</v>
      </c>
      <c r="J202" s="4">
        <v>319.08999999999997</v>
      </c>
      <c r="K202" s="11">
        <f t="shared" si="23"/>
        <v>368</v>
      </c>
      <c r="L202" s="2">
        <f t="shared" si="18"/>
        <v>319.08999999999997</v>
      </c>
      <c r="M202" s="11">
        <f t="shared" si="19"/>
        <v>368</v>
      </c>
      <c r="N202" s="11">
        <f t="shared" si="20"/>
        <v>320</v>
      </c>
      <c r="O202">
        <f t="shared" si="21"/>
        <v>367.58</v>
      </c>
      <c r="P202">
        <f t="shared" si="22"/>
        <v>327.14619999999996</v>
      </c>
      <c r="Q202">
        <v>356</v>
      </c>
    </row>
    <row r="203" spans="1:17" x14ac:dyDescent="0.3">
      <c r="A203">
        <v>202</v>
      </c>
      <c r="B203" t="s">
        <v>223</v>
      </c>
      <c r="C203" t="s">
        <v>18</v>
      </c>
      <c r="D203" t="s">
        <v>13</v>
      </c>
      <c r="E203" s="1">
        <v>45668</v>
      </c>
      <c r="G203" s="6">
        <v>632.19000000000005</v>
      </c>
      <c r="H203">
        <v>8</v>
      </c>
      <c r="I203">
        <v>6</v>
      </c>
      <c r="J203" s="4">
        <v>154.13</v>
      </c>
      <c r="K203" s="11">
        <f t="shared" si="23"/>
        <v>632</v>
      </c>
      <c r="L203" s="2">
        <f t="shared" si="18"/>
        <v>154.13</v>
      </c>
      <c r="M203" s="11">
        <f t="shared" si="19"/>
        <v>633</v>
      </c>
      <c r="N203" s="11">
        <f t="shared" si="20"/>
        <v>155</v>
      </c>
      <c r="O203">
        <f t="shared" si="21"/>
        <v>5057.5200000000004</v>
      </c>
      <c r="P203">
        <f t="shared" si="22"/>
        <v>594.2586</v>
      </c>
      <c r="Q203">
        <v>357</v>
      </c>
    </row>
    <row r="204" spans="1:17" x14ac:dyDescent="0.3">
      <c r="A204">
        <v>203</v>
      </c>
      <c r="B204" t="s">
        <v>224</v>
      </c>
      <c r="C204" t="s">
        <v>18</v>
      </c>
      <c r="D204" t="s">
        <v>31</v>
      </c>
      <c r="E204" s="1">
        <v>45664</v>
      </c>
      <c r="G204" s="6">
        <v>237.32</v>
      </c>
      <c r="H204">
        <v>13</v>
      </c>
      <c r="I204">
        <v>15</v>
      </c>
      <c r="J204" s="4">
        <v>65.33</v>
      </c>
      <c r="K204" s="11">
        <f t="shared" si="23"/>
        <v>237</v>
      </c>
      <c r="L204" s="2">
        <f t="shared" si="18"/>
        <v>65.33</v>
      </c>
      <c r="M204" s="11">
        <f t="shared" si="19"/>
        <v>238</v>
      </c>
      <c r="N204" s="11">
        <f t="shared" si="20"/>
        <v>66</v>
      </c>
      <c r="O204">
        <f t="shared" si="21"/>
        <v>3085.16</v>
      </c>
      <c r="P204">
        <f t="shared" si="22"/>
        <v>201.72199999999998</v>
      </c>
      <c r="Q204">
        <v>358</v>
      </c>
    </row>
    <row r="205" spans="1:17" x14ac:dyDescent="0.3">
      <c r="A205">
        <v>204</v>
      </c>
      <c r="B205" t="s">
        <v>225</v>
      </c>
      <c r="D205" t="s">
        <v>31</v>
      </c>
      <c r="E205" s="1">
        <v>45676</v>
      </c>
      <c r="F205" s="7" t="s">
        <v>35</v>
      </c>
      <c r="G205" s="6">
        <v>681.08</v>
      </c>
      <c r="H205">
        <v>13</v>
      </c>
      <c r="I205">
        <v>13</v>
      </c>
      <c r="J205" s="4">
        <v>85.82</v>
      </c>
      <c r="K205" s="11">
        <f t="shared" si="23"/>
        <v>681</v>
      </c>
      <c r="L205" s="2">
        <f t="shared" si="18"/>
        <v>85.82</v>
      </c>
      <c r="M205" s="11">
        <f t="shared" si="19"/>
        <v>682</v>
      </c>
      <c r="N205" s="11">
        <f t="shared" si="20"/>
        <v>86</v>
      </c>
      <c r="O205">
        <f t="shared" si="21"/>
        <v>8854.0400000000009</v>
      </c>
      <c r="P205">
        <f t="shared" si="22"/>
        <v>592.53960000000006</v>
      </c>
      <c r="Q205">
        <v>359</v>
      </c>
    </row>
    <row r="206" spans="1:17" x14ac:dyDescent="0.3">
      <c r="A206">
        <v>205</v>
      </c>
      <c r="B206" t="s">
        <v>226</v>
      </c>
      <c r="C206" t="s">
        <v>9</v>
      </c>
      <c r="D206" t="s">
        <v>31</v>
      </c>
      <c r="E206" s="1">
        <v>45675</v>
      </c>
      <c r="F206" s="7" t="s">
        <v>11</v>
      </c>
      <c r="G206" s="6">
        <v>121.23</v>
      </c>
      <c r="H206">
        <v>8</v>
      </c>
      <c r="I206">
        <v>19</v>
      </c>
      <c r="J206" s="4">
        <v>398.91</v>
      </c>
      <c r="K206" s="11">
        <f t="shared" si="23"/>
        <v>121</v>
      </c>
      <c r="L206" s="2">
        <f t="shared" si="18"/>
        <v>398.91</v>
      </c>
      <c r="M206" s="11">
        <f t="shared" si="19"/>
        <v>122</v>
      </c>
      <c r="N206" s="11">
        <f t="shared" si="20"/>
        <v>399</v>
      </c>
      <c r="O206">
        <f t="shared" si="21"/>
        <v>969.84</v>
      </c>
      <c r="P206">
        <f t="shared" si="22"/>
        <v>98.196300000000008</v>
      </c>
      <c r="Q206">
        <v>361</v>
      </c>
    </row>
    <row r="207" spans="1:17" x14ac:dyDescent="0.3">
      <c r="A207">
        <v>206</v>
      </c>
      <c r="B207" t="s">
        <v>227</v>
      </c>
      <c r="D207" t="s">
        <v>10</v>
      </c>
      <c r="E207" s="1">
        <v>45657</v>
      </c>
      <c r="G207" s="6">
        <v>35.47</v>
      </c>
      <c r="H207">
        <v>3</v>
      </c>
      <c r="I207">
        <v>15</v>
      </c>
      <c r="J207" s="4">
        <v>188.12</v>
      </c>
      <c r="K207" s="11">
        <f t="shared" si="23"/>
        <v>35</v>
      </c>
      <c r="L207" s="2">
        <f t="shared" si="18"/>
        <v>188.12</v>
      </c>
      <c r="M207" s="11">
        <f t="shared" si="19"/>
        <v>36</v>
      </c>
      <c r="N207" s="11">
        <f t="shared" si="20"/>
        <v>189</v>
      </c>
      <c r="O207">
        <f t="shared" si="21"/>
        <v>106.41</v>
      </c>
      <c r="P207">
        <f t="shared" si="22"/>
        <v>30.1495</v>
      </c>
      <c r="Q207">
        <v>362</v>
      </c>
    </row>
    <row r="208" spans="1:17" x14ac:dyDescent="0.3">
      <c r="A208">
        <v>207</v>
      </c>
      <c r="B208" t="s">
        <v>228</v>
      </c>
      <c r="C208" t="s">
        <v>22</v>
      </c>
      <c r="D208" t="s">
        <v>20</v>
      </c>
      <c r="E208" s="1">
        <v>45647</v>
      </c>
      <c r="G208" s="6">
        <v>282.10000000000002</v>
      </c>
      <c r="H208">
        <v>10</v>
      </c>
      <c r="I208">
        <v>12</v>
      </c>
      <c r="J208" s="4">
        <v>368.69</v>
      </c>
      <c r="K208" s="11">
        <f t="shared" si="23"/>
        <v>282</v>
      </c>
      <c r="L208" s="2">
        <f t="shared" si="18"/>
        <v>368.69</v>
      </c>
      <c r="M208" s="11">
        <f t="shared" si="19"/>
        <v>283</v>
      </c>
      <c r="N208" s="11">
        <f t="shared" si="20"/>
        <v>369</v>
      </c>
      <c r="O208">
        <f t="shared" si="21"/>
        <v>2821</v>
      </c>
      <c r="P208">
        <f t="shared" si="22"/>
        <v>248.24800000000002</v>
      </c>
      <c r="Q208">
        <v>363</v>
      </c>
    </row>
    <row r="209" spans="1:17" x14ac:dyDescent="0.3">
      <c r="A209">
        <v>208</v>
      </c>
      <c r="B209" t="s">
        <v>229</v>
      </c>
      <c r="C209" t="s">
        <v>9</v>
      </c>
      <c r="D209" t="s">
        <v>13</v>
      </c>
      <c r="E209" s="1">
        <v>45631</v>
      </c>
      <c r="F209" s="7" t="s">
        <v>11</v>
      </c>
      <c r="G209" s="6">
        <v>180.39</v>
      </c>
      <c r="H209">
        <v>5</v>
      </c>
      <c r="I209">
        <v>18</v>
      </c>
      <c r="J209" s="4">
        <v>137.74</v>
      </c>
      <c r="K209" s="11">
        <f t="shared" si="23"/>
        <v>180</v>
      </c>
      <c r="L209" s="2">
        <f t="shared" si="18"/>
        <v>137.74</v>
      </c>
      <c r="M209" s="11">
        <f t="shared" si="19"/>
        <v>181</v>
      </c>
      <c r="N209" s="11">
        <f t="shared" si="20"/>
        <v>138</v>
      </c>
      <c r="O209">
        <f t="shared" si="21"/>
        <v>901.94999999999993</v>
      </c>
      <c r="P209">
        <f t="shared" si="22"/>
        <v>147.91980000000001</v>
      </c>
      <c r="Q209">
        <v>364</v>
      </c>
    </row>
    <row r="210" spans="1:17" x14ac:dyDescent="0.3">
      <c r="A210">
        <v>209</v>
      </c>
      <c r="B210" t="s">
        <v>230</v>
      </c>
      <c r="C210" t="s">
        <v>22</v>
      </c>
      <c r="D210" t="s">
        <v>13</v>
      </c>
      <c r="E210" s="1">
        <v>45655</v>
      </c>
      <c r="G210" s="6">
        <v>700.6</v>
      </c>
      <c r="H210">
        <v>5</v>
      </c>
      <c r="I210">
        <v>16</v>
      </c>
      <c r="J210" s="4">
        <v>464.85</v>
      </c>
      <c r="K210" s="11">
        <f t="shared" si="23"/>
        <v>701</v>
      </c>
      <c r="L210" s="2">
        <f t="shared" si="18"/>
        <v>464.85</v>
      </c>
      <c r="M210" s="11">
        <f t="shared" si="19"/>
        <v>701</v>
      </c>
      <c r="N210" s="11">
        <f t="shared" si="20"/>
        <v>465</v>
      </c>
      <c r="O210">
        <f t="shared" si="21"/>
        <v>3503</v>
      </c>
      <c r="P210">
        <f t="shared" si="22"/>
        <v>588.50400000000002</v>
      </c>
      <c r="Q210">
        <v>366</v>
      </c>
    </row>
    <row r="211" spans="1:17" x14ac:dyDescent="0.3">
      <c r="A211">
        <v>210</v>
      </c>
      <c r="B211" t="s">
        <v>231</v>
      </c>
      <c r="C211" t="s">
        <v>22</v>
      </c>
      <c r="E211" s="1">
        <v>45666</v>
      </c>
      <c r="G211" s="6">
        <v>765.1</v>
      </c>
      <c r="H211">
        <v>6</v>
      </c>
      <c r="I211">
        <v>14</v>
      </c>
      <c r="J211" s="4">
        <v>497.09</v>
      </c>
      <c r="K211" s="11">
        <f t="shared" si="23"/>
        <v>765</v>
      </c>
      <c r="L211" s="2">
        <f t="shared" si="18"/>
        <v>497.09</v>
      </c>
      <c r="M211" s="11">
        <f t="shared" si="19"/>
        <v>766</v>
      </c>
      <c r="N211" s="11">
        <f t="shared" si="20"/>
        <v>498</v>
      </c>
      <c r="O211">
        <f t="shared" si="21"/>
        <v>4590.6000000000004</v>
      </c>
      <c r="P211">
        <f t="shared" si="22"/>
        <v>657.98599999999999</v>
      </c>
      <c r="Q211">
        <v>367</v>
      </c>
    </row>
    <row r="212" spans="1:17" x14ac:dyDescent="0.3">
      <c r="A212">
        <v>211</v>
      </c>
      <c r="B212" t="s">
        <v>232</v>
      </c>
      <c r="C212" t="s">
        <v>9</v>
      </c>
      <c r="E212" s="1">
        <v>45672</v>
      </c>
      <c r="F212" s="7" t="s">
        <v>43</v>
      </c>
      <c r="G212" s="6">
        <v>800.18</v>
      </c>
      <c r="H212">
        <v>14</v>
      </c>
      <c r="I212">
        <v>9</v>
      </c>
      <c r="J212" s="4">
        <v>55.5</v>
      </c>
      <c r="K212" s="11">
        <f t="shared" si="23"/>
        <v>800</v>
      </c>
      <c r="L212" s="2">
        <f t="shared" si="18"/>
        <v>55.5</v>
      </c>
      <c r="M212" s="11">
        <f t="shared" si="19"/>
        <v>801</v>
      </c>
      <c r="N212" s="11">
        <f t="shared" si="20"/>
        <v>56</v>
      </c>
      <c r="O212">
        <f t="shared" si="21"/>
        <v>11202.519999999999</v>
      </c>
      <c r="P212">
        <f t="shared" si="22"/>
        <v>728.16379999999992</v>
      </c>
      <c r="Q212">
        <v>368</v>
      </c>
    </row>
    <row r="213" spans="1:17" x14ac:dyDescent="0.3">
      <c r="A213">
        <v>212</v>
      </c>
      <c r="B213" t="s">
        <v>233</v>
      </c>
      <c r="C213" t="s">
        <v>22</v>
      </c>
      <c r="D213" t="s">
        <v>31</v>
      </c>
      <c r="E213" s="1">
        <v>45675</v>
      </c>
      <c r="G213" s="6">
        <v>421.1</v>
      </c>
      <c r="H213">
        <v>5</v>
      </c>
      <c r="I213">
        <v>0</v>
      </c>
      <c r="J213" s="4">
        <v>398.83</v>
      </c>
      <c r="K213" s="11">
        <f t="shared" si="23"/>
        <v>421</v>
      </c>
      <c r="L213" s="2">
        <f t="shared" si="18"/>
        <v>398.83</v>
      </c>
      <c r="M213" s="11">
        <f t="shared" si="19"/>
        <v>422</v>
      </c>
      <c r="N213" s="11">
        <f t="shared" si="20"/>
        <v>399</v>
      </c>
      <c r="O213">
        <f t="shared" si="21"/>
        <v>2105.5</v>
      </c>
      <c r="P213">
        <f t="shared" si="22"/>
        <v>421.1</v>
      </c>
      <c r="Q213">
        <v>369</v>
      </c>
    </row>
    <row r="214" spans="1:17" x14ac:dyDescent="0.3">
      <c r="A214">
        <v>213</v>
      </c>
      <c r="B214" t="s">
        <v>234</v>
      </c>
      <c r="D214" t="s">
        <v>10</v>
      </c>
      <c r="E214" s="1">
        <v>45668</v>
      </c>
      <c r="F214" s="7" t="s">
        <v>14</v>
      </c>
      <c r="G214" s="6">
        <v>137.47999999999999</v>
      </c>
      <c r="H214">
        <v>13</v>
      </c>
      <c r="I214">
        <v>17</v>
      </c>
      <c r="J214" s="4">
        <v>71.84</v>
      </c>
      <c r="K214" s="11">
        <f t="shared" si="23"/>
        <v>137</v>
      </c>
      <c r="L214" s="2">
        <f t="shared" si="18"/>
        <v>71.84</v>
      </c>
      <c r="M214" s="11">
        <f t="shared" si="19"/>
        <v>138</v>
      </c>
      <c r="N214" s="11">
        <f t="shared" si="20"/>
        <v>72</v>
      </c>
      <c r="O214">
        <f t="shared" si="21"/>
        <v>1787.2399999999998</v>
      </c>
      <c r="P214">
        <f t="shared" si="22"/>
        <v>114.10839999999999</v>
      </c>
      <c r="Q214">
        <v>370</v>
      </c>
    </row>
    <row r="215" spans="1:17" x14ac:dyDescent="0.3">
      <c r="A215">
        <v>214</v>
      </c>
      <c r="B215" t="s">
        <v>235</v>
      </c>
      <c r="C215" t="s">
        <v>9</v>
      </c>
      <c r="D215" t="s">
        <v>31</v>
      </c>
      <c r="E215" s="1">
        <v>45643</v>
      </c>
      <c r="G215" s="6">
        <v>304.08999999999997</v>
      </c>
      <c r="H215">
        <v>6</v>
      </c>
      <c r="I215">
        <v>11</v>
      </c>
      <c r="J215" s="4">
        <v>127.87</v>
      </c>
      <c r="K215" s="11">
        <f t="shared" si="23"/>
        <v>304</v>
      </c>
      <c r="L215" s="2">
        <f t="shared" si="18"/>
        <v>127.87</v>
      </c>
      <c r="M215" s="11">
        <f t="shared" si="19"/>
        <v>305</v>
      </c>
      <c r="N215" s="11">
        <f t="shared" si="20"/>
        <v>128</v>
      </c>
      <c r="O215">
        <f t="shared" si="21"/>
        <v>1824.54</v>
      </c>
      <c r="P215">
        <f t="shared" si="22"/>
        <v>270.64009999999996</v>
      </c>
      <c r="Q215">
        <v>371</v>
      </c>
    </row>
    <row r="216" spans="1:17" x14ac:dyDescent="0.3">
      <c r="A216">
        <v>215</v>
      </c>
      <c r="B216" t="s">
        <v>236</v>
      </c>
      <c r="C216" t="s">
        <v>16</v>
      </c>
      <c r="E216" s="1">
        <v>45659</v>
      </c>
      <c r="G216" s="6">
        <v>599.73</v>
      </c>
      <c r="H216">
        <v>14</v>
      </c>
      <c r="I216">
        <v>6</v>
      </c>
      <c r="J216" s="4">
        <v>78.3</v>
      </c>
      <c r="K216" s="11">
        <f t="shared" si="23"/>
        <v>600</v>
      </c>
      <c r="L216" s="2">
        <f t="shared" si="18"/>
        <v>78.3</v>
      </c>
      <c r="M216" s="11">
        <f t="shared" si="19"/>
        <v>600</v>
      </c>
      <c r="N216" s="11">
        <f t="shared" si="20"/>
        <v>79</v>
      </c>
      <c r="O216">
        <f t="shared" si="21"/>
        <v>8396.2200000000012</v>
      </c>
      <c r="P216">
        <f t="shared" si="22"/>
        <v>563.74619999999993</v>
      </c>
      <c r="Q216">
        <v>372</v>
      </c>
    </row>
    <row r="217" spans="1:17" x14ac:dyDescent="0.3">
      <c r="A217">
        <v>216</v>
      </c>
      <c r="B217" t="s">
        <v>237</v>
      </c>
      <c r="C217" t="s">
        <v>22</v>
      </c>
      <c r="D217" t="s">
        <v>20</v>
      </c>
      <c r="E217" s="1">
        <v>45652</v>
      </c>
      <c r="F217" s="7" t="s">
        <v>14</v>
      </c>
      <c r="G217" s="6">
        <v>532.17999999999995</v>
      </c>
      <c r="H217">
        <v>14</v>
      </c>
      <c r="I217">
        <v>14</v>
      </c>
      <c r="J217" s="4">
        <v>30.78</v>
      </c>
      <c r="K217" s="11">
        <f t="shared" si="23"/>
        <v>532</v>
      </c>
      <c r="L217" s="2">
        <f t="shared" si="18"/>
        <v>30.78</v>
      </c>
      <c r="M217" s="11">
        <f t="shared" si="19"/>
        <v>533</v>
      </c>
      <c r="N217" s="11">
        <f t="shared" si="20"/>
        <v>31</v>
      </c>
      <c r="O217">
        <f t="shared" si="21"/>
        <v>7450.5199999999995</v>
      </c>
      <c r="P217">
        <f t="shared" si="22"/>
        <v>457.67479999999995</v>
      </c>
      <c r="Q217">
        <v>374</v>
      </c>
    </row>
    <row r="218" spans="1:17" x14ac:dyDescent="0.3">
      <c r="A218">
        <v>217</v>
      </c>
      <c r="B218" t="s">
        <v>238</v>
      </c>
      <c r="D218" t="s">
        <v>31</v>
      </c>
      <c r="E218" s="1">
        <v>45628</v>
      </c>
      <c r="G218" s="6">
        <v>138.19</v>
      </c>
      <c r="H218">
        <v>9</v>
      </c>
      <c r="I218">
        <v>15</v>
      </c>
      <c r="J218" s="4">
        <v>177.72</v>
      </c>
      <c r="K218" s="11">
        <f t="shared" si="23"/>
        <v>138</v>
      </c>
      <c r="L218" s="2">
        <f t="shared" si="18"/>
        <v>177.72</v>
      </c>
      <c r="M218" s="11">
        <f t="shared" si="19"/>
        <v>139</v>
      </c>
      <c r="N218" s="11">
        <f t="shared" si="20"/>
        <v>178</v>
      </c>
      <c r="O218">
        <f t="shared" si="21"/>
        <v>1243.71</v>
      </c>
      <c r="P218">
        <f t="shared" si="22"/>
        <v>117.4615</v>
      </c>
      <c r="Q218">
        <v>375</v>
      </c>
    </row>
    <row r="219" spans="1:17" x14ac:dyDescent="0.3">
      <c r="A219">
        <v>218</v>
      </c>
      <c r="B219" t="s">
        <v>239</v>
      </c>
      <c r="C219" t="s">
        <v>22</v>
      </c>
      <c r="D219" t="s">
        <v>10</v>
      </c>
      <c r="E219" s="1">
        <v>45659</v>
      </c>
      <c r="G219" s="6">
        <v>940.07</v>
      </c>
      <c r="H219">
        <v>13</v>
      </c>
      <c r="I219">
        <v>8</v>
      </c>
      <c r="J219" s="4">
        <v>75.25</v>
      </c>
      <c r="K219" s="11">
        <f t="shared" si="23"/>
        <v>940</v>
      </c>
      <c r="L219" s="2">
        <f t="shared" si="18"/>
        <v>75.25</v>
      </c>
      <c r="M219" s="11">
        <f t="shared" si="19"/>
        <v>941</v>
      </c>
      <c r="N219" s="11">
        <f t="shared" si="20"/>
        <v>76</v>
      </c>
      <c r="O219">
        <f t="shared" si="21"/>
        <v>12220.91</v>
      </c>
      <c r="P219">
        <f t="shared" si="22"/>
        <v>864.86440000000005</v>
      </c>
      <c r="Q219">
        <v>381</v>
      </c>
    </row>
    <row r="220" spans="1:17" x14ac:dyDescent="0.3">
      <c r="A220">
        <v>219</v>
      </c>
      <c r="B220" t="s">
        <v>240</v>
      </c>
      <c r="C220" t="s">
        <v>9</v>
      </c>
      <c r="D220" t="s">
        <v>13</v>
      </c>
      <c r="E220" s="1">
        <v>45631</v>
      </c>
      <c r="G220" s="6">
        <v>999.67</v>
      </c>
      <c r="H220">
        <v>13</v>
      </c>
      <c r="I220">
        <v>8</v>
      </c>
      <c r="J220" s="4">
        <v>435.87</v>
      </c>
      <c r="K220" s="11">
        <f t="shared" si="23"/>
        <v>1000</v>
      </c>
      <c r="L220" s="2">
        <f t="shared" si="18"/>
        <v>435.87</v>
      </c>
      <c r="M220" s="11">
        <f t="shared" si="19"/>
        <v>1000</v>
      </c>
      <c r="N220" s="11">
        <f t="shared" si="20"/>
        <v>436</v>
      </c>
      <c r="O220">
        <f t="shared" si="21"/>
        <v>12995.71</v>
      </c>
      <c r="P220">
        <f t="shared" si="22"/>
        <v>919.69640000000004</v>
      </c>
      <c r="Q220">
        <v>382</v>
      </c>
    </row>
    <row r="221" spans="1:17" x14ac:dyDescent="0.3">
      <c r="A221">
        <v>220</v>
      </c>
      <c r="B221" t="s">
        <v>241</v>
      </c>
      <c r="D221" t="s">
        <v>31</v>
      </c>
      <c r="E221" s="1">
        <v>45646</v>
      </c>
      <c r="G221" s="6">
        <v>398.58</v>
      </c>
      <c r="H221">
        <v>6</v>
      </c>
      <c r="I221">
        <v>5</v>
      </c>
      <c r="J221" s="4">
        <v>367.12</v>
      </c>
      <c r="K221" s="11">
        <f t="shared" si="23"/>
        <v>399</v>
      </c>
      <c r="L221" s="2">
        <f t="shared" si="18"/>
        <v>367.12</v>
      </c>
      <c r="M221" s="11">
        <f t="shared" si="19"/>
        <v>399</v>
      </c>
      <c r="N221" s="11">
        <f t="shared" si="20"/>
        <v>368</v>
      </c>
      <c r="O221">
        <f t="shared" si="21"/>
        <v>2391.48</v>
      </c>
      <c r="P221">
        <f t="shared" si="22"/>
        <v>378.65099999999995</v>
      </c>
      <c r="Q221">
        <v>383</v>
      </c>
    </row>
    <row r="222" spans="1:17" x14ac:dyDescent="0.3">
      <c r="A222">
        <v>221</v>
      </c>
      <c r="B222" t="s">
        <v>242</v>
      </c>
      <c r="C222" t="s">
        <v>18</v>
      </c>
      <c r="D222" t="s">
        <v>10</v>
      </c>
      <c r="E222" s="1">
        <v>45669</v>
      </c>
      <c r="G222" s="6">
        <v>319.54000000000002</v>
      </c>
      <c r="H222">
        <v>4</v>
      </c>
      <c r="I222">
        <v>13</v>
      </c>
      <c r="J222" s="4">
        <v>66.209999999999994</v>
      </c>
      <c r="K222" s="11">
        <f t="shared" si="23"/>
        <v>320</v>
      </c>
      <c r="L222" s="2">
        <f t="shared" si="18"/>
        <v>66.209999999999994</v>
      </c>
      <c r="M222" s="11">
        <f t="shared" si="19"/>
        <v>320</v>
      </c>
      <c r="N222" s="11">
        <f t="shared" si="20"/>
        <v>67</v>
      </c>
      <c r="O222">
        <f t="shared" si="21"/>
        <v>1278.1600000000001</v>
      </c>
      <c r="P222">
        <f t="shared" si="22"/>
        <v>277.99979999999999</v>
      </c>
      <c r="Q222">
        <v>385</v>
      </c>
    </row>
    <row r="223" spans="1:17" x14ac:dyDescent="0.3">
      <c r="A223">
        <v>222</v>
      </c>
      <c r="B223" t="s">
        <v>243</v>
      </c>
      <c r="D223" t="s">
        <v>31</v>
      </c>
      <c r="E223" s="1">
        <v>45649</v>
      </c>
      <c r="G223" s="6">
        <v>56.93</v>
      </c>
      <c r="H223">
        <v>10</v>
      </c>
      <c r="I223">
        <v>1</v>
      </c>
      <c r="J223" s="4">
        <v>337.9</v>
      </c>
      <c r="K223" s="11">
        <f t="shared" si="23"/>
        <v>57</v>
      </c>
      <c r="L223" s="2">
        <f t="shared" si="18"/>
        <v>337.9</v>
      </c>
      <c r="M223" s="11">
        <f t="shared" si="19"/>
        <v>57</v>
      </c>
      <c r="N223" s="11">
        <f t="shared" si="20"/>
        <v>338</v>
      </c>
      <c r="O223">
        <f t="shared" si="21"/>
        <v>569.29999999999995</v>
      </c>
      <c r="P223">
        <f t="shared" si="22"/>
        <v>56.360700000000001</v>
      </c>
      <c r="Q223">
        <v>387</v>
      </c>
    </row>
    <row r="224" spans="1:17" x14ac:dyDescent="0.3">
      <c r="A224">
        <v>223</v>
      </c>
      <c r="B224" t="s">
        <v>244</v>
      </c>
      <c r="C224" t="s">
        <v>9</v>
      </c>
      <c r="E224" s="1">
        <v>45640</v>
      </c>
      <c r="F224" s="7" t="s">
        <v>11</v>
      </c>
      <c r="G224" s="6">
        <v>132.99</v>
      </c>
      <c r="H224">
        <v>11</v>
      </c>
      <c r="I224">
        <v>5</v>
      </c>
      <c r="J224" s="4">
        <v>410.53</v>
      </c>
      <c r="K224" s="11">
        <f t="shared" si="23"/>
        <v>133</v>
      </c>
      <c r="L224" s="2">
        <f t="shared" si="18"/>
        <v>410.53</v>
      </c>
      <c r="M224" s="11">
        <f t="shared" si="19"/>
        <v>133</v>
      </c>
      <c r="N224" s="11">
        <f t="shared" si="20"/>
        <v>411</v>
      </c>
      <c r="O224">
        <f t="shared" si="21"/>
        <v>1462.89</v>
      </c>
      <c r="P224">
        <f t="shared" si="22"/>
        <v>126.34050000000001</v>
      </c>
      <c r="Q224">
        <v>388</v>
      </c>
    </row>
    <row r="225" spans="1:17" x14ac:dyDescent="0.3">
      <c r="A225">
        <v>224</v>
      </c>
      <c r="B225" t="s">
        <v>245</v>
      </c>
      <c r="C225" t="s">
        <v>18</v>
      </c>
      <c r="D225" t="s">
        <v>31</v>
      </c>
      <c r="E225" s="1">
        <v>45657</v>
      </c>
      <c r="G225" s="6">
        <v>138.97999999999999</v>
      </c>
      <c r="H225">
        <v>3</v>
      </c>
      <c r="I225">
        <v>17</v>
      </c>
      <c r="J225" s="4">
        <v>101.75</v>
      </c>
      <c r="K225" s="11">
        <f t="shared" si="23"/>
        <v>139</v>
      </c>
      <c r="L225" s="2">
        <f t="shared" si="18"/>
        <v>101.75</v>
      </c>
      <c r="M225" s="11">
        <f t="shared" si="19"/>
        <v>139</v>
      </c>
      <c r="N225" s="11">
        <f t="shared" si="20"/>
        <v>102</v>
      </c>
      <c r="O225">
        <f t="shared" si="21"/>
        <v>416.93999999999994</v>
      </c>
      <c r="P225">
        <f t="shared" si="22"/>
        <v>115.35339999999998</v>
      </c>
      <c r="Q225">
        <v>389</v>
      </c>
    </row>
    <row r="226" spans="1:17" x14ac:dyDescent="0.3">
      <c r="A226">
        <v>225</v>
      </c>
      <c r="B226" t="s">
        <v>246</v>
      </c>
      <c r="C226" t="s">
        <v>18</v>
      </c>
      <c r="D226" t="s">
        <v>31</v>
      </c>
      <c r="E226" s="1">
        <v>45641</v>
      </c>
      <c r="G226" s="6">
        <v>683.13</v>
      </c>
      <c r="H226">
        <v>14</v>
      </c>
      <c r="I226">
        <v>16</v>
      </c>
      <c r="J226" s="4">
        <v>492.08</v>
      </c>
      <c r="K226" s="11">
        <f t="shared" si="23"/>
        <v>683</v>
      </c>
      <c r="L226" s="2">
        <f t="shared" si="18"/>
        <v>492.08</v>
      </c>
      <c r="M226" s="11">
        <f t="shared" si="19"/>
        <v>684</v>
      </c>
      <c r="N226" s="11">
        <f t="shared" si="20"/>
        <v>493</v>
      </c>
      <c r="O226">
        <f t="shared" si="21"/>
        <v>9563.82</v>
      </c>
      <c r="P226">
        <f t="shared" si="22"/>
        <v>573.82920000000001</v>
      </c>
      <c r="Q226">
        <v>393</v>
      </c>
    </row>
    <row r="227" spans="1:17" x14ac:dyDescent="0.3">
      <c r="A227">
        <v>226</v>
      </c>
      <c r="B227" t="s">
        <v>247</v>
      </c>
      <c r="C227" t="s">
        <v>18</v>
      </c>
      <c r="D227" t="s">
        <v>10</v>
      </c>
      <c r="E227" s="1">
        <v>45661</v>
      </c>
      <c r="F227" s="7" t="s">
        <v>43</v>
      </c>
      <c r="G227" s="6">
        <v>220.01</v>
      </c>
      <c r="H227">
        <v>3</v>
      </c>
      <c r="I227">
        <v>11</v>
      </c>
      <c r="J227" s="4">
        <v>390.92</v>
      </c>
      <c r="K227" s="11">
        <f t="shared" si="23"/>
        <v>220</v>
      </c>
      <c r="L227" s="2">
        <f t="shared" si="18"/>
        <v>390.92</v>
      </c>
      <c r="M227" s="11">
        <f t="shared" si="19"/>
        <v>221</v>
      </c>
      <c r="N227" s="11">
        <f t="shared" si="20"/>
        <v>391</v>
      </c>
      <c r="O227">
        <f t="shared" si="21"/>
        <v>660.03</v>
      </c>
      <c r="P227">
        <f t="shared" si="22"/>
        <v>195.80889999999999</v>
      </c>
      <c r="Q227">
        <v>394</v>
      </c>
    </row>
    <row r="228" spans="1:17" x14ac:dyDescent="0.3">
      <c r="A228">
        <v>227</v>
      </c>
      <c r="B228" t="s">
        <v>248</v>
      </c>
      <c r="C228" t="s">
        <v>16</v>
      </c>
      <c r="D228" t="s">
        <v>13</v>
      </c>
      <c r="E228" s="1">
        <v>45648</v>
      </c>
      <c r="F228" s="7" t="s">
        <v>11</v>
      </c>
      <c r="G228" s="6">
        <v>938.96</v>
      </c>
      <c r="H228">
        <v>12</v>
      </c>
      <c r="I228">
        <v>5</v>
      </c>
      <c r="J228" s="4">
        <v>378.45</v>
      </c>
      <c r="K228" s="11">
        <f t="shared" si="23"/>
        <v>939</v>
      </c>
      <c r="L228" s="2">
        <f t="shared" si="18"/>
        <v>378.45</v>
      </c>
      <c r="M228" s="11">
        <f t="shared" si="19"/>
        <v>939</v>
      </c>
      <c r="N228" s="11">
        <f t="shared" si="20"/>
        <v>379</v>
      </c>
      <c r="O228">
        <f t="shared" si="21"/>
        <v>11267.52</v>
      </c>
      <c r="P228">
        <f t="shared" si="22"/>
        <v>892.01199999999994</v>
      </c>
      <c r="Q228">
        <v>397</v>
      </c>
    </row>
    <row r="229" spans="1:17" x14ac:dyDescent="0.3">
      <c r="A229">
        <v>228</v>
      </c>
      <c r="B229" t="s">
        <v>249</v>
      </c>
      <c r="C229" t="s">
        <v>18</v>
      </c>
      <c r="D229" t="s">
        <v>20</v>
      </c>
      <c r="E229" s="1">
        <v>45653</v>
      </c>
      <c r="G229" s="6">
        <v>565.08000000000004</v>
      </c>
      <c r="H229">
        <v>15</v>
      </c>
      <c r="I229">
        <v>11</v>
      </c>
      <c r="J229" s="4">
        <v>482.36</v>
      </c>
      <c r="K229" s="11">
        <f t="shared" si="23"/>
        <v>565</v>
      </c>
      <c r="L229" s="2">
        <f t="shared" si="18"/>
        <v>482.36</v>
      </c>
      <c r="M229" s="11">
        <f t="shared" si="19"/>
        <v>566</v>
      </c>
      <c r="N229" s="11">
        <f t="shared" si="20"/>
        <v>483</v>
      </c>
      <c r="O229">
        <f t="shared" si="21"/>
        <v>8476.2000000000007</v>
      </c>
      <c r="P229">
        <f t="shared" si="22"/>
        <v>502.92120000000006</v>
      </c>
      <c r="Q229">
        <v>399</v>
      </c>
    </row>
    <row r="230" spans="1:17" x14ac:dyDescent="0.3">
      <c r="A230">
        <v>229</v>
      </c>
      <c r="B230" t="s">
        <v>250</v>
      </c>
      <c r="C230" t="s">
        <v>24</v>
      </c>
      <c r="E230" s="1">
        <v>45630</v>
      </c>
      <c r="G230" s="6">
        <v>960.17</v>
      </c>
      <c r="H230">
        <v>1</v>
      </c>
      <c r="I230">
        <v>9</v>
      </c>
      <c r="J230" s="4">
        <v>300.56</v>
      </c>
      <c r="K230" s="11">
        <f t="shared" si="23"/>
        <v>960</v>
      </c>
      <c r="L230" s="2">
        <f t="shared" si="18"/>
        <v>300.56</v>
      </c>
      <c r="M230" s="11">
        <f t="shared" si="19"/>
        <v>961</v>
      </c>
      <c r="N230" s="11">
        <f t="shared" si="20"/>
        <v>301</v>
      </c>
      <c r="O230">
        <f t="shared" si="21"/>
        <v>960.17</v>
      </c>
      <c r="P230">
        <f t="shared" si="22"/>
        <v>873.75469999999996</v>
      </c>
      <c r="Q230">
        <v>401</v>
      </c>
    </row>
    <row r="231" spans="1:17" x14ac:dyDescent="0.3">
      <c r="A231">
        <v>230</v>
      </c>
      <c r="B231" t="s">
        <v>251</v>
      </c>
      <c r="C231" t="s">
        <v>9</v>
      </c>
      <c r="E231" s="1">
        <v>45647</v>
      </c>
      <c r="F231" s="7" t="s">
        <v>14</v>
      </c>
      <c r="G231" s="6">
        <v>514.29999999999995</v>
      </c>
      <c r="H231">
        <v>11</v>
      </c>
      <c r="I231">
        <v>16</v>
      </c>
      <c r="J231" s="4">
        <v>136.91</v>
      </c>
      <c r="K231" s="11">
        <f t="shared" si="23"/>
        <v>514</v>
      </c>
      <c r="L231" s="2">
        <f t="shared" si="18"/>
        <v>136.91</v>
      </c>
      <c r="M231" s="11">
        <f t="shared" si="19"/>
        <v>515</v>
      </c>
      <c r="N231" s="11">
        <f t="shared" si="20"/>
        <v>137</v>
      </c>
      <c r="O231">
        <f t="shared" si="21"/>
        <v>5657.2999999999993</v>
      </c>
      <c r="P231">
        <f t="shared" si="22"/>
        <v>432.01199999999994</v>
      </c>
      <c r="Q231">
        <v>402</v>
      </c>
    </row>
    <row r="232" spans="1:17" x14ac:dyDescent="0.3">
      <c r="A232">
        <v>231</v>
      </c>
      <c r="B232" t="s">
        <v>252</v>
      </c>
      <c r="C232" t="s">
        <v>16</v>
      </c>
      <c r="E232" s="1">
        <v>45652</v>
      </c>
      <c r="G232" s="6">
        <v>947.07</v>
      </c>
      <c r="H232">
        <v>12</v>
      </c>
      <c r="I232">
        <v>14</v>
      </c>
      <c r="J232" s="4">
        <v>403.22</v>
      </c>
      <c r="K232" s="11">
        <f t="shared" si="23"/>
        <v>947</v>
      </c>
      <c r="L232" s="2">
        <f t="shared" si="18"/>
        <v>403.22</v>
      </c>
      <c r="M232" s="11">
        <f t="shared" si="19"/>
        <v>948</v>
      </c>
      <c r="N232" s="11">
        <f t="shared" si="20"/>
        <v>404</v>
      </c>
      <c r="O232">
        <f t="shared" si="21"/>
        <v>11364.84</v>
      </c>
      <c r="P232">
        <f t="shared" si="22"/>
        <v>814.48020000000008</v>
      </c>
      <c r="Q232">
        <v>404</v>
      </c>
    </row>
    <row r="233" spans="1:17" x14ac:dyDescent="0.3">
      <c r="A233">
        <v>232</v>
      </c>
      <c r="B233" t="s">
        <v>253</v>
      </c>
      <c r="D233" t="s">
        <v>31</v>
      </c>
      <c r="E233" s="1">
        <v>45657</v>
      </c>
      <c r="G233" s="6">
        <v>328.52</v>
      </c>
      <c r="H233">
        <v>6</v>
      </c>
      <c r="I233">
        <v>20</v>
      </c>
      <c r="J233" s="4">
        <v>108.3</v>
      </c>
      <c r="K233" s="11">
        <f t="shared" si="23"/>
        <v>329</v>
      </c>
      <c r="L233" s="2">
        <f t="shared" si="18"/>
        <v>108.3</v>
      </c>
      <c r="M233" s="11">
        <f t="shared" si="19"/>
        <v>329</v>
      </c>
      <c r="N233" s="11">
        <f t="shared" si="20"/>
        <v>109</v>
      </c>
      <c r="O233">
        <f t="shared" si="21"/>
        <v>1971.12</v>
      </c>
      <c r="P233">
        <f t="shared" si="22"/>
        <v>262.81599999999997</v>
      </c>
      <c r="Q233">
        <v>408</v>
      </c>
    </row>
    <row r="234" spans="1:17" x14ac:dyDescent="0.3">
      <c r="A234">
        <v>233</v>
      </c>
      <c r="B234" t="s">
        <v>254</v>
      </c>
      <c r="D234" t="s">
        <v>13</v>
      </c>
      <c r="E234" s="1">
        <v>45628</v>
      </c>
      <c r="G234" s="6">
        <v>675.18</v>
      </c>
      <c r="H234">
        <v>6</v>
      </c>
      <c r="I234">
        <v>15</v>
      </c>
      <c r="J234" s="4">
        <v>453.78</v>
      </c>
      <c r="K234" s="11">
        <f t="shared" si="23"/>
        <v>675</v>
      </c>
      <c r="L234" s="2">
        <f t="shared" si="18"/>
        <v>453.78</v>
      </c>
      <c r="M234" s="11">
        <f t="shared" si="19"/>
        <v>676</v>
      </c>
      <c r="N234" s="11">
        <f t="shared" si="20"/>
        <v>454</v>
      </c>
      <c r="O234">
        <f t="shared" si="21"/>
        <v>4051.08</v>
      </c>
      <c r="P234">
        <f t="shared" si="22"/>
        <v>573.90299999999991</v>
      </c>
      <c r="Q234">
        <v>413</v>
      </c>
    </row>
    <row r="235" spans="1:17" x14ac:dyDescent="0.3">
      <c r="A235">
        <v>234</v>
      </c>
      <c r="B235" t="s">
        <v>255</v>
      </c>
      <c r="C235" t="s">
        <v>22</v>
      </c>
      <c r="D235" t="s">
        <v>20</v>
      </c>
      <c r="E235" s="1">
        <v>45671</v>
      </c>
      <c r="G235" s="6">
        <v>669.02</v>
      </c>
      <c r="H235">
        <v>10</v>
      </c>
      <c r="I235">
        <v>16</v>
      </c>
      <c r="J235" s="4">
        <v>249</v>
      </c>
      <c r="K235" s="11">
        <f t="shared" si="23"/>
        <v>669</v>
      </c>
      <c r="L235" s="2">
        <f t="shared" si="18"/>
        <v>249</v>
      </c>
      <c r="M235" s="11">
        <f t="shared" si="19"/>
        <v>670</v>
      </c>
      <c r="N235" s="11">
        <f t="shared" si="20"/>
        <v>249</v>
      </c>
      <c r="O235">
        <f t="shared" si="21"/>
        <v>6690.2</v>
      </c>
      <c r="P235">
        <f t="shared" si="22"/>
        <v>561.97679999999991</v>
      </c>
      <c r="Q235">
        <v>414</v>
      </c>
    </row>
    <row r="236" spans="1:17" x14ac:dyDescent="0.3">
      <c r="A236">
        <v>235</v>
      </c>
      <c r="B236" t="s">
        <v>256</v>
      </c>
      <c r="C236" t="s">
        <v>16</v>
      </c>
      <c r="E236" s="1">
        <v>45670</v>
      </c>
      <c r="F236" s="7" t="s">
        <v>11</v>
      </c>
      <c r="G236" s="6">
        <v>886.13</v>
      </c>
      <c r="H236">
        <v>7</v>
      </c>
      <c r="I236">
        <v>4</v>
      </c>
      <c r="J236" s="4">
        <v>464.78</v>
      </c>
      <c r="K236" s="11">
        <f t="shared" si="23"/>
        <v>886</v>
      </c>
      <c r="L236" s="2">
        <f t="shared" si="18"/>
        <v>464.78</v>
      </c>
      <c r="M236" s="11">
        <f t="shared" si="19"/>
        <v>887</v>
      </c>
      <c r="N236" s="11">
        <f t="shared" si="20"/>
        <v>465</v>
      </c>
      <c r="O236">
        <f t="shared" si="21"/>
        <v>6202.91</v>
      </c>
      <c r="P236">
        <f t="shared" si="22"/>
        <v>850.6848</v>
      </c>
      <c r="Q236">
        <v>415</v>
      </c>
    </row>
    <row r="237" spans="1:17" x14ac:dyDescent="0.3">
      <c r="A237">
        <v>236</v>
      </c>
      <c r="B237" t="s">
        <v>257</v>
      </c>
      <c r="C237" t="s">
        <v>16</v>
      </c>
      <c r="D237" t="s">
        <v>20</v>
      </c>
      <c r="E237" s="1">
        <v>45639</v>
      </c>
      <c r="F237" s="7" t="s">
        <v>14</v>
      </c>
      <c r="G237" s="6">
        <v>29.41</v>
      </c>
      <c r="H237">
        <v>5</v>
      </c>
      <c r="I237">
        <v>20</v>
      </c>
      <c r="J237" s="4">
        <v>121.8</v>
      </c>
      <c r="K237" s="11">
        <f t="shared" si="23"/>
        <v>29</v>
      </c>
      <c r="L237" s="2">
        <f t="shared" si="18"/>
        <v>121.8</v>
      </c>
      <c r="M237" s="11">
        <f t="shared" si="19"/>
        <v>30</v>
      </c>
      <c r="N237" s="11">
        <f t="shared" si="20"/>
        <v>122</v>
      </c>
      <c r="O237">
        <f t="shared" si="21"/>
        <v>147.05000000000001</v>
      </c>
      <c r="P237">
        <f t="shared" si="22"/>
        <v>23.528000000000002</v>
      </c>
      <c r="Q237">
        <v>416</v>
      </c>
    </row>
    <row r="238" spans="1:17" x14ac:dyDescent="0.3">
      <c r="A238">
        <v>237</v>
      </c>
      <c r="B238" t="s">
        <v>258</v>
      </c>
      <c r="D238" t="s">
        <v>13</v>
      </c>
      <c r="E238" s="1">
        <v>45631</v>
      </c>
      <c r="F238" s="7" t="s">
        <v>43</v>
      </c>
      <c r="G238" s="6">
        <v>117.29</v>
      </c>
      <c r="H238">
        <v>12</v>
      </c>
      <c r="I238">
        <v>4</v>
      </c>
      <c r="J238" s="4">
        <v>360.39</v>
      </c>
      <c r="K238" s="11">
        <f t="shared" si="23"/>
        <v>117</v>
      </c>
      <c r="L238" s="2">
        <f t="shared" si="18"/>
        <v>360.39</v>
      </c>
      <c r="M238" s="11">
        <f t="shared" si="19"/>
        <v>118</v>
      </c>
      <c r="N238" s="11">
        <f t="shared" si="20"/>
        <v>361</v>
      </c>
      <c r="O238">
        <f t="shared" si="21"/>
        <v>1407.48</v>
      </c>
      <c r="P238">
        <f t="shared" si="22"/>
        <v>112.5984</v>
      </c>
      <c r="Q238">
        <v>417</v>
      </c>
    </row>
    <row r="239" spans="1:17" x14ac:dyDescent="0.3">
      <c r="A239">
        <v>238</v>
      </c>
      <c r="B239" t="s">
        <v>259</v>
      </c>
      <c r="D239" t="s">
        <v>27</v>
      </c>
      <c r="E239" s="1">
        <v>45675</v>
      </c>
      <c r="F239" s="7" t="s">
        <v>35</v>
      </c>
      <c r="G239" s="6">
        <v>811.6</v>
      </c>
      <c r="H239">
        <v>12</v>
      </c>
      <c r="I239">
        <v>15</v>
      </c>
      <c r="J239" s="4">
        <v>320.95</v>
      </c>
      <c r="K239" s="11">
        <f t="shared" si="23"/>
        <v>812</v>
      </c>
      <c r="L239" s="2">
        <f t="shared" si="18"/>
        <v>320.95</v>
      </c>
      <c r="M239" s="11">
        <f t="shared" si="19"/>
        <v>812</v>
      </c>
      <c r="N239" s="11">
        <f t="shared" si="20"/>
        <v>321</v>
      </c>
      <c r="O239">
        <f t="shared" si="21"/>
        <v>9739.2000000000007</v>
      </c>
      <c r="P239">
        <f t="shared" si="22"/>
        <v>689.86</v>
      </c>
      <c r="Q239">
        <v>418</v>
      </c>
    </row>
    <row r="240" spans="1:17" x14ac:dyDescent="0.3">
      <c r="A240">
        <v>239</v>
      </c>
      <c r="B240" t="s">
        <v>260</v>
      </c>
      <c r="C240" t="s">
        <v>18</v>
      </c>
      <c r="D240" t="s">
        <v>13</v>
      </c>
      <c r="E240" s="1">
        <v>45641</v>
      </c>
      <c r="G240" s="6">
        <v>442.26</v>
      </c>
      <c r="H240">
        <v>9</v>
      </c>
      <c r="I240">
        <v>7</v>
      </c>
      <c r="J240" s="4">
        <v>194.69</v>
      </c>
      <c r="K240" s="11">
        <f t="shared" si="23"/>
        <v>442</v>
      </c>
      <c r="L240" s="2">
        <f t="shared" si="18"/>
        <v>194.69</v>
      </c>
      <c r="M240" s="11">
        <f t="shared" si="19"/>
        <v>443</v>
      </c>
      <c r="N240" s="11">
        <f t="shared" si="20"/>
        <v>195</v>
      </c>
      <c r="O240">
        <f t="shared" si="21"/>
        <v>3980.34</v>
      </c>
      <c r="P240">
        <f t="shared" si="22"/>
        <v>411.30179999999996</v>
      </c>
      <c r="Q240">
        <v>419</v>
      </c>
    </row>
    <row r="241" spans="1:17" x14ac:dyDescent="0.3">
      <c r="A241">
        <v>240</v>
      </c>
      <c r="B241" t="s">
        <v>261</v>
      </c>
      <c r="C241" t="s">
        <v>16</v>
      </c>
      <c r="D241" t="s">
        <v>27</v>
      </c>
      <c r="E241" s="1">
        <v>45648</v>
      </c>
      <c r="G241" s="6">
        <v>334.24</v>
      </c>
      <c r="H241">
        <v>1</v>
      </c>
      <c r="I241">
        <v>18</v>
      </c>
      <c r="J241" s="4">
        <v>432.83</v>
      </c>
      <c r="K241" s="11">
        <f t="shared" si="23"/>
        <v>334</v>
      </c>
      <c r="L241" s="2">
        <f t="shared" si="18"/>
        <v>432.83</v>
      </c>
      <c r="M241" s="11">
        <f t="shared" si="19"/>
        <v>335</v>
      </c>
      <c r="N241" s="11">
        <f t="shared" si="20"/>
        <v>433</v>
      </c>
      <c r="O241">
        <f t="shared" si="21"/>
        <v>334.24</v>
      </c>
      <c r="P241">
        <f t="shared" si="22"/>
        <v>274.07680000000005</v>
      </c>
      <c r="Q241">
        <v>422</v>
      </c>
    </row>
    <row r="242" spans="1:17" x14ac:dyDescent="0.3">
      <c r="A242">
        <v>241</v>
      </c>
      <c r="B242" t="s">
        <v>262</v>
      </c>
      <c r="C242" t="s">
        <v>16</v>
      </c>
      <c r="D242" t="s">
        <v>31</v>
      </c>
      <c r="E242" s="1">
        <v>45674</v>
      </c>
      <c r="G242" s="6">
        <v>884.05</v>
      </c>
      <c r="H242">
        <v>7</v>
      </c>
      <c r="I242">
        <v>12</v>
      </c>
      <c r="J242" s="4">
        <v>340.87</v>
      </c>
      <c r="K242" s="11">
        <f t="shared" si="23"/>
        <v>884</v>
      </c>
      <c r="L242" s="2">
        <f t="shared" si="18"/>
        <v>340.87</v>
      </c>
      <c r="M242" s="11">
        <f t="shared" si="19"/>
        <v>885</v>
      </c>
      <c r="N242" s="11">
        <f t="shared" si="20"/>
        <v>341</v>
      </c>
      <c r="O242">
        <f t="shared" si="21"/>
        <v>6188.3499999999995</v>
      </c>
      <c r="P242">
        <f t="shared" si="22"/>
        <v>777.96399999999994</v>
      </c>
      <c r="Q242">
        <v>424</v>
      </c>
    </row>
    <row r="243" spans="1:17" x14ac:dyDescent="0.3">
      <c r="A243">
        <v>242</v>
      </c>
      <c r="B243" t="s">
        <v>263</v>
      </c>
      <c r="C243" t="s">
        <v>24</v>
      </c>
      <c r="D243" t="s">
        <v>13</v>
      </c>
      <c r="E243" s="1">
        <v>45638</v>
      </c>
      <c r="G243" s="6">
        <v>20.47</v>
      </c>
      <c r="H243">
        <v>2</v>
      </c>
      <c r="I243">
        <v>7</v>
      </c>
      <c r="J243" s="4">
        <v>467.6</v>
      </c>
      <c r="K243" s="11">
        <f t="shared" si="23"/>
        <v>20</v>
      </c>
      <c r="L243" s="2">
        <f t="shared" si="18"/>
        <v>467.6</v>
      </c>
      <c r="M243" s="11">
        <f t="shared" si="19"/>
        <v>21</v>
      </c>
      <c r="N243" s="11">
        <f t="shared" si="20"/>
        <v>468</v>
      </c>
      <c r="O243">
        <f t="shared" si="21"/>
        <v>40.94</v>
      </c>
      <c r="P243">
        <f t="shared" si="22"/>
        <v>19.037099999999999</v>
      </c>
      <c r="Q243">
        <v>428</v>
      </c>
    </row>
    <row r="244" spans="1:17" x14ac:dyDescent="0.3">
      <c r="A244">
        <v>243</v>
      </c>
      <c r="B244" t="s">
        <v>264</v>
      </c>
      <c r="C244" t="s">
        <v>22</v>
      </c>
      <c r="E244" s="1">
        <v>45662</v>
      </c>
      <c r="F244" s="7" t="s">
        <v>35</v>
      </c>
      <c r="G244" s="6">
        <v>268.16000000000003</v>
      </c>
      <c r="H244">
        <v>11</v>
      </c>
      <c r="I244">
        <v>8</v>
      </c>
      <c r="J244" s="4">
        <v>17.05</v>
      </c>
      <c r="K244" s="11">
        <f t="shared" si="23"/>
        <v>268</v>
      </c>
      <c r="L244" s="2">
        <f t="shared" si="18"/>
        <v>17.05</v>
      </c>
      <c r="M244" s="11">
        <f t="shared" si="19"/>
        <v>269</v>
      </c>
      <c r="N244" s="11">
        <f t="shared" si="20"/>
        <v>18</v>
      </c>
      <c r="O244">
        <f t="shared" si="21"/>
        <v>2949.76</v>
      </c>
      <c r="P244">
        <f t="shared" si="22"/>
        <v>246.70720000000003</v>
      </c>
      <c r="Q244">
        <v>432</v>
      </c>
    </row>
    <row r="245" spans="1:17" x14ac:dyDescent="0.3">
      <c r="A245">
        <v>244</v>
      </c>
      <c r="B245" t="s">
        <v>265</v>
      </c>
      <c r="D245" t="s">
        <v>31</v>
      </c>
      <c r="E245" s="1">
        <v>45656</v>
      </c>
      <c r="F245" s="7" t="s">
        <v>35</v>
      </c>
      <c r="G245" s="6">
        <v>264.17</v>
      </c>
      <c r="H245">
        <v>8</v>
      </c>
      <c r="I245">
        <v>2</v>
      </c>
      <c r="J245" s="4">
        <v>146.53</v>
      </c>
      <c r="K245" s="11">
        <f t="shared" si="23"/>
        <v>264</v>
      </c>
      <c r="L245" s="2">
        <f t="shared" si="18"/>
        <v>146.53</v>
      </c>
      <c r="M245" s="11">
        <f t="shared" si="19"/>
        <v>265</v>
      </c>
      <c r="N245" s="11">
        <f t="shared" si="20"/>
        <v>147</v>
      </c>
      <c r="O245">
        <f t="shared" si="21"/>
        <v>2113.36</v>
      </c>
      <c r="P245">
        <f t="shared" si="22"/>
        <v>258.88659999999999</v>
      </c>
      <c r="Q245">
        <v>433</v>
      </c>
    </row>
    <row r="246" spans="1:17" x14ac:dyDescent="0.3">
      <c r="A246">
        <v>245</v>
      </c>
      <c r="B246" t="s">
        <v>266</v>
      </c>
      <c r="C246" t="s">
        <v>9</v>
      </c>
      <c r="E246" s="1">
        <v>45676</v>
      </c>
      <c r="F246" s="7" t="s">
        <v>14</v>
      </c>
      <c r="G246" s="6">
        <v>497.75</v>
      </c>
      <c r="H246">
        <v>11</v>
      </c>
      <c r="I246">
        <v>5</v>
      </c>
      <c r="J246" s="4">
        <v>348.55</v>
      </c>
      <c r="K246" s="11">
        <f t="shared" si="23"/>
        <v>498</v>
      </c>
      <c r="L246" s="2">
        <f t="shared" si="18"/>
        <v>348.55</v>
      </c>
      <c r="M246" s="11">
        <f t="shared" si="19"/>
        <v>498</v>
      </c>
      <c r="N246" s="11">
        <f t="shared" si="20"/>
        <v>349</v>
      </c>
      <c r="O246">
        <f t="shared" si="21"/>
        <v>5475.25</v>
      </c>
      <c r="P246">
        <f t="shared" si="22"/>
        <v>472.86249999999995</v>
      </c>
      <c r="Q246">
        <v>435</v>
      </c>
    </row>
    <row r="247" spans="1:17" x14ac:dyDescent="0.3">
      <c r="A247">
        <v>246</v>
      </c>
      <c r="B247" t="s">
        <v>267</v>
      </c>
      <c r="D247" t="s">
        <v>20</v>
      </c>
      <c r="E247" s="1">
        <v>45674</v>
      </c>
      <c r="F247" s="7" t="s">
        <v>43</v>
      </c>
      <c r="G247" s="6">
        <v>720.3</v>
      </c>
      <c r="H247">
        <v>5</v>
      </c>
      <c r="I247">
        <v>20</v>
      </c>
      <c r="J247" s="4">
        <v>489.65</v>
      </c>
      <c r="K247" s="11">
        <f t="shared" si="23"/>
        <v>720</v>
      </c>
      <c r="L247" s="2">
        <f t="shared" si="18"/>
        <v>489.65</v>
      </c>
      <c r="M247" s="11">
        <f t="shared" si="19"/>
        <v>721</v>
      </c>
      <c r="N247" s="11">
        <f t="shared" si="20"/>
        <v>490</v>
      </c>
      <c r="O247">
        <f t="shared" si="21"/>
        <v>3601.5</v>
      </c>
      <c r="P247">
        <f t="shared" si="22"/>
        <v>576.24</v>
      </c>
      <c r="Q247">
        <v>438</v>
      </c>
    </row>
    <row r="248" spans="1:17" x14ac:dyDescent="0.3">
      <c r="A248">
        <v>247</v>
      </c>
      <c r="B248" t="s">
        <v>268</v>
      </c>
      <c r="C248" t="s">
        <v>18</v>
      </c>
      <c r="D248" t="s">
        <v>13</v>
      </c>
      <c r="E248" s="1">
        <v>45659</v>
      </c>
      <c r="G248" s="6">
        <v>38.450000000000003</v>
      </c>
      <c r="H248">
        <v>6</v>
      </c>
      <c r="I248">
        <v>19</v>
      </c>
      <c r="J248" s="4">
        <v>279.24</v>
      </c>
      <c r="K248" s="11">
        <f t="shared" si="23"/>
        <v>38</v>
      </c>
      <c r="L248" s="2">
        <f t="shared" si="18"/>
        <v>279.24</v>
      </c>
      <c r="M248" s="11">
        <f t="shared" si="19"/>
        <v>39</v>
      </c>
      <c r="N248" s="11">
        <f t="shared" si="20"/>
        <v>280</v>
      </c>
      <c r="O248">
        <f t="shared" si="21"/>
        <v>230.70000000000002</v>
      </c>
      <c r="P248">
        <f t="shared" si="22"/>
        <v>31.144500000000004</v>
      </c>
      <c r="Q248">
        <v>439</v>
      </c>
    </row>
    <row r="249" spans="1:17" x14ac:dyDescent="0.3">
      <c r="A249">
        <v>248</v>
      </c>
      <c r="B249" t="s">
        <v>269</v>
      </c>
      <c r="D249" t="s">
        <v>31</v>
      </c>
      <c r="E249" s="1">
        <v>45633</v>
      </c>
      <c r="G249" s="6">
        <v>250.45</v>
      </c>
      <c r="H249">
        <v>4</v>
      </c>
      <c r="I249">
        <v>0</v>
      </c>
      <c r="J249" s="4">
        <v>261.72000000000003</v>
      </c>
      <c r="K249" s="11">
        <f t="shared" si="23"/>
        <v>250</v>
      </c>
      <c r="L249" s="2">
        <f t="shared" si="18"/>
        <v>261.72000000000003</v>
      </c>
      <c r="M249" s="11">
        <f t="shared" si="19"/>
        <v>251</v>
      </c>
      <c r="N249" s="11">
        <f t="shared" si="20"/>
        <v>262</v>
      </c>
      <c r="O249">
        <f t="shared" si="21"/>
        <v>1001.8</v>
      </c>
      <c r="P249">
        <f t="shared" si="22"/>
        <v>250.45</v>
      </c>
      <c r="Q249">
        <v>440</v>
      </c>
    </row>
    <row r="250" spans="1:17" x14ac:dyDescent="0.3">
      <c r="A250">
        <v>249</v>
      </c>
      <c r="B250" t="s">
        <v>270</v>
      </c>
      <c r="C250" t="s">
        <v>18</v>
      </c>
      <c r="D250" t="s">
        <v>20</v>
      </c>
      <c r="E250" s="1">
        <v>45627</v>
      </c>
      <c r="F250" s="7" t="s">
        <v>11</v>
      </c>
      <c r="G250" s="6">
        <v>688.42</v>
      </c>
      <c r="H250">
        <v>9</v>
      </c>
      <c r="I250">
        <v>16</v>
      </c>
      <c r="J250" s="4">
        <v>13.29</v>
      </c>
      <c r="K250" s="11">
        <f t="shared" si="23"/>
        <v>688</v>
      </c>
      <c r="L250" s="2">
        <f t="shared" si="18"/>
        <v>13.29</v>
      </c>
      <c r="M250" s="11">
        <f t="shared" si="19"/>
        <v>689</v>
      </c>
      <c r="N250" s="11">
        <f t="shared" si="20"/>
        <v>14</v>
      </c>
      <c r="O250">
        <f t="shared" si="21"/>
        <v>6195.78</v>
      </c>
      <c r="P250">
        <f t="shared" si="22"/>
        <v>578.27279999999996</v>
      </c>
      <c r="Q250">
        <v>441</v>
      </c>
    </row>
    <row r="251" spans="1:17" x14ac:dyDescent="0.3">
      <c r="A251">
        <v>250</v>
      </c>
      <c r="B251" t="s">
        <v>271</v>
      </c>
      <c r="D251" t="s">
        <v>13</v>
      </c>
      <c r="E251" s="1">
        <v>45663</v>
      </c>
      <c r="G251" s="6">
        <v>450.81</v>
      </c>
      <c r="H251">
        <v>1</v>
      </c>
      <c r="I251">
        <v>8</v>
      </c>
      <c r="J251" s="4">
        <v>426.49</v>
      </c>
      <c r="K251" s="11">
        <f t="shared" si="23"/>
        <v>451</v>
      </c>
      <c r="L251" s="2">
        <f t="shared" si="18"/>
        <v>426.49</v>
      </c>
      <c r="M251" s="11">
        <f t="shared" si="19"/>
        <v>451</v>
      </c>
      <c r="N251" s="11">
        <f t="shared" si="20"/>
        <v>427</v>
      </c>
      <c r="O251">
        <f t="shared" si="21"/>
        <v>450.81</v>
      </c>
      <c r="P251">
        <f t="shared" si="22"/>
        <v>414.74520000000001</v>
      </c>
      <c r="Q251">
        <v>443</v>
      </c>
    </row>
    <row r="252" spans="1:17" x14ac:dyDescent="0.3">
      <c r="A252">
        <v>251</v>
      </c>
      <c r="B252" t="s">
        <v>272</v>
      </c>
      <c r="C252" t="s">
        <v>24</v>
      </c>
      <c r="D252" t="s">
        <v>13</v>
      </c>
      <c r="E252" s="1">
        <v>45649</v>
      </c>
      <c r="G252" s="6">
        <v>109.51</v>
      </c>
      <c r="H252">
        <v>1</v>
      </c>
      <c r="I252">
        <v>10</v>
      </c>
      <c r="J252" s="4">
        <v>473.06</v>
      </c>
      <c r="K252" s="11">
        <f t="shared" si="23"/>
        <v>110</v>
      </c>
      <c r="L252" s="2">
        <f t="shared" si="18"/>
        <v>473.06</v>
      </c>
      <c r="M252" s="11">
        <f t="shared" si="19"/>
        <v>110</v>
      </c>
      <c r="N252" s="11">
        <f t="shared" si="20"/>
        <v>474</v>
      </c>
      <c r="O252">
        <f t="shared" si="21"/>
        <v>109.51</v>
      </c>
      <c r="P252">
        <f t="shared" si="22"/>
        <v>98.559000000000012</v>
      </c>
      <c r="Q252">
        <v>449</v>
      </c>
    </row>
    <row r="253" spans="1:17" x14ac:dyDescent="0.3">
      <c r="A253">
        <v>252</v>
      </c>
      <c r="B253" t="s">
        <v>273</v>
      </c>
      <c r="D253" t="s">
        <v>10</v>
      </c>
      <c r="E253" s="1">
        <v>45673</v>
      </c>
      <c r="G253" s="6">
        <v>761.25</v>
      </c>
      <c r="H253">
        <v>5</v>
      </c>
      <c r="I253">
        <v>19</v>
      </c>
      <c r="J253" s="4">
        <v>427.78</v>
      </c>
      <c r="K253" s="11">
        <f t="shared" si="23"/>
        <v>761</v>
      </c>
      <c r="L253" s="2">
        <f t="shared" si="18"/>
        <v>427.78</v>
      </c>
      <c r="M253" s="11">
        <f t="shared" si="19"/>
        <v>762</v>
      </c>
      <c r="N253" s="11">
        <f t="shared" si="20"/>
        <v>428</v>
      </c>
      <c r="O253">
        <f t="shared" si="21"/>
        <v>3806.25</v>
      </c>
      <c r="P253">
        <f t="shared" si="22"/>
        <v>616.61250000000007</v>
      </c>
      <c r="Q253">
        <v>450</v>
      </c>
    </row>
    <row r="254" spans="1:17" x14ac:dyDescent="0.3">
      <c r="A254">
        <v>253</v>
      </c>
      <c r="B254" t="s">
        <v>274</v>
      </c>
      <c r="C254" t="s">
        <v>22</v>
      </c>
      <c r="D254" t="s">
        <v>27</v>
      </c>
      <c r="E254" s="1">
        <v>45629</v>
      </c>
      <c r="G254" s="6">
        <v>509.93</v>
      </c>
      <c r="H254">
        <v>2</v>
      </c>
      <c r="I254">
        <v>2</v>
      </c>
      <c r="J254" s="4">
        <v>375.04</v>
      </c>
      <c r="K254" s="11">
        <f t="shared" si="23"/>
        <v>510</v>
      </c>
      <c r="L254" s="2">
        <f t="shared" si="18"/>
        <v>375.04</v>
      </c>
      <c r="M254" s="11">
        <f t="shared" si="19"/>
        <v>510</v>
      </c>
      <c r="N254" s="11">
        <f t="shared" si="20"/>
        <v>376</v>
      </c>
      <c r="O254">
        <f t="shared" si="21"/>
        <v>1019.86</v>
      </c>
      <c r="P254">
        <f t="shared" si="22"/>
        <v>499.73140000000001</v>
      </c>
      <c r="Q254">
        <v>454</v>
      </c>
    </row>
    <row r="255" spans="1:17" x14ac:dyDescent="0.3">
      <c r="A255">
        <v>254</v>
      </c>
      <c r="B255" t="s">
        <v>275</v>
      </c>
      <c r="C255" t="s">
        <v>18</v>
      </c>
      <c r="D255" t="s">
        <v>10</v>
      </c>
      <c r="E255" s="1">
        <v>45635</v>
      </c>
      <c r="F255" s="7" t="s">
        <v>43</v>
      </c>
      <c r="G255" s="6">
        <v>180.09</v>
      </c>
      <c r="H255">
        <v>11</v>
      </c>
      <c r="I255">
        <v>3</v>
      </c>
      <c r="J255" s="4">
        <v>357.63</v>
      </c>
      <c r="K255" s="11">
        <f t="shared" si="23"/>
        <v>180</v>
      </c>
      <c r="L255" s="2">
        <f t="shared" si="18"/>
        <v>357.63</v>
      </c>
      <c r="M255" s="11">
        <f t="shared" si="19"/>
        <v>181</v>
      </c>
      <c r="N255" s="11">
        <f t="shared" si="20"/>
        <v>358</v>
      </c>
      <c r="O255">
        <f t="shared" si="21"/>
        <v>1980.99</v>
      </c>
      <c r="P255">
        <f t="shared" si="22"/>
        <v>174.68729999999999</v>
      </c>
      <c r="Q255">
        <v>455</v>
      </c>
    </row>
    <row r="256" spans="1:17" x14ac:dyDescent="0.3">
      <c r="A256">
        <v>255</v>
      </c>
      <c r="B256" t="s">
        <v>276</v>
      </c>
      <c r="C256" t="s">
        <v>16</v>
      </c>
      <c r="D256" t="s">
        <v>27</v>
      </c>
      <c r="E256" s="1">
        <v>45630</v>
      </c>
      <c r="G256" s="6">
        <v>945.15</v>
      </c>
      <c r="H256">
        <v>7</v>
      </c>
      <c r="I256">
        <v>2</v>
      </c>
      <c r="J256" s="4">
        <v>119.37</v>
      </c>
      <c r="K256" s="11">
        <f t="shared" si="23"/>
        <v>945</v>
      </c>
      <c r="L256" s="2">
        <f t="shared" si="18"/>
        <v>119.37</v>
      </c>
      <c r="M256" s="11">
        <f t="shared" si="19"/>
        <v>946</v>
      </c>
      <c r="N256" s="11">
        <f t="shared" si="20"/>
        <v>120</v>
      </c>
      <c r="O256">
        <f t="shared" si="21"/>
        <v>6616.05</v>
      </c>
      <c r="P256">
        <f t="shared" si="22"/>
        <v>926.24699999999996</v>
      </c>
      <c r="Q256">
        <v>456</v>
      </c>
    </row>
    <row r="257" spans="1:17" x14ac:dyDescent="0.3">
      <c r="A257">
        <v>256</v>
      </c>
      <c r="B257" t="s">
        <v>277</v>
      </c>
      <c r="C257" t="s">
        <v>9</v>
      </c>
      <c r="D257" t="s">
        <v>31</v>
      </c>
      <c r="E257" s="1">
        <v>45631</v>
      </c>
      <c r="G257" s="6">
        <v>352.92</v>
      </c>
      <c r="H257">
        <v>8</v>
      </c>
      <c r="I257">
        <v>17</v>
      </c>
      <c r="J257" s="4">
        <v>347.27</v>
      </c>
      <c r="K257" s="11">
        <f t="shared" si="23"/>
        <v>353</v>
      </c>
      <c r="L257" s="2">
        <f t="shared" si="18"/>
        <v>347.27</v>
      </c>
      <c r="M257" s="11">
        <f t="shared" si="19"/>
        <v>353</v>
      </c>
      <c r="N257" s="11">
        <f t="shared" si="20"/>
        <v>348</v>
      </c>
      <c r="O257">
        <f t="shared" si="21"/>
        <v>2823.36</v>
      </c>
      <c r="P257">
        <f t="shared" si="22"/>
        <v>292.92360000000002</v>
      </c>
      <c r="Q257">
        <v>457</v>
      </c>
    </row>
    <row r="258" spans="1:17" x14ac:dyDescent="0.3">
      <c r="A258">
        <v>257</v>
      </c>
      <c r="B258" t="s">
        <v>278</v>
      </c>
      <c r="C258" t="s">
        <v>22</v>
      </c>
      <c r="D258" t="s">
        <v>27</v>
      </c>
      <c r="E258" s="1">
        <v>45670</v>
      </c>
      <c r="G258" s="6">
        <v>993.44</v>
      </c>
      <c r="H258">
        <v>15</v>
      </c>
      <c r="I258">
        <v>1</v>
      </c>
      <c r="J258" s="4">
        <v>265.13</v>
      </c>
      <c r="K258" s="11">
        <f t="shared" si="23"/>
        <v>993</v>
      </c>
      <c r="L258" s="2">
        <f t="shared" si="18"/>
        <v>265.13</v>
      </c>
      <c r="M258" s="11">
        <f t="shared" si="19"/>
        <v>994</v>
      </c>
      <c r="N258" s="11">
        <f t="shared" si="20"/>
        <v>266</v>
      </c>
      <c r="O258">
        <f t="shared" si="21"/>
        <v>14901.6</v>
      </c>
      <c r="P258">
        <f t="shared" si="22"/>
        <v>983.50560000000007</v>
      </c>
      <c r="Q258">
        <v>458</v>
      </c>
    </row>
    <row r="259" spans="1:17" x14ac:dyDescent="0.3">
      <c r="A259">
        <v>258</v>
      </c>
      <c r="B259" t="s">
        <v>279</v>
      </c>
      <c r="C259" t="s">
        <v>9</v>
      </c>
      <c r="D259" t="s">
        <v>31</v>
      </c>
      <c r="E259" s="1">
        <v>45645</v>
      </c>
      <c r="G259" s="6">
        <v>263.95999999999998</v>
      </c>
      <c r="H259">
        <v>15</v>
      </c>
      <c r="I259">
        <v>11</v>
      </c>
      <c r="J259" s="4">
        <v>149.44</v>
      </c>
      <c r="K259" s="11">
        <f t="shared" si="23"/>
        <v>264</v>
      </c>
      <c r="L259" s="2">
        <f t="shared" ref="L259:L322" si="24">ROUND(J259,2)</f>
        <v>149.44</v>
      </c>
      <c r="M259" s="11">
        <f t="shared" ref="M259:M322" si="25">ROUNDUP(G259,0)</f>
        <v>264</v>
      </c>
      <c r="N259" s="11">
        <f t="shared" ref="N259:N322" si="26">ROUNDUP(J259,0)</f>
        <v>150</v>
      </c>
      <c r="O259">
        <f t="shared" ref="O259:O322" si="27">H259*G259</f>
        <v>3959.3999999999996</v>
      </c>
      <c r="P259">
        <f t="shared" ref="P259:P322" si="28">G259*(1-I259/100)</f>
        <v>234.92439999999999</v>
      </c>
      <c r="Q259">
        <v>462</v>
      </c>
    </row>
    <row r="260" spans="1:17" x14ac:dyDescent="0.3">
      <c r="A260">
        <v>259</v>
      </c>
      <c r="B260" t="s">
        <v>280</v>
      </c>
      <c r="D260" t="s">
        <v>27</v>
      </c>
      <c r="E260" s="1">
        <v>45664</v>
      </c>
      <c r="G260" s="6">
        <v>823.81</v>
      </c>
      <c r="H260">
        <v>3</v>
      </c>
      <c r="I260">
        <v>20</v>
      </c>
      <c r="J260" s="4">
        <v>253.52</v>
      </c>
      <c r="K260" s="11">
        <f t="shared" ref="K260:K323" si="29">ROUND(G260,0)</f>
        <v>824</v>
      </c>
      <c r="L260" s="2">
        <f t="shared" si="24"/>
        <v>253.52</v>
      </c>
      <c r="M260" s="11">
        <f t="shared" si="25"/>
        <v>824</v>
      </c>
      <c r="N260" s="11">
        <f t="shared" si="26"/>
        <v>254</v>
      </c>
      <c r="O260">
        <f t="shared" si="27"/>
        <v>2471.4299999999998</v>
      </c>
      <c r="P260">
        <f t="shared" si="28"/>
        <v>659.048</v>
      </c>
      <c r="Q260">
        <v>463</v>
      </c>
    </row>
    <row r="261" spans="1:17" x14ac:dyDescent="0.3">
      <c r="A261">
        <v>260</v>
      </c>
      <c r="B261" t="s">
        <v>281</v>
      </c>
      <c r="C261" t="s">
        <v>24</v>
      </c>
      <c r="D261" t="s">
        <v>10</v>
      </c>
      <c r="E261" s="1">
        <v>45636</v>
      </c>
      <c r="G261" s="6">
        <v>634.1</v>
      </c>
      <c r="H261">
        <v>1</v>
      </c>
      <c r="I261">
        <v>19</v>
      </c>
      <c r="J261" s="4">
        <v>340.71</v>
      </c>
      <c r="K261" s="11">
        <f t="shared" si="29"/>
        <v>634</v>
      </c>
      <c r="L261" s="2">
        <f t="shared" si="24"/>
        <v>340.71</v>
      </c>
      <c r="M261" s="11">
        <f t="shared" si="25"/>
        <v>635</v>
      </c>
      <c r="N261" s="11">
        <f t="shared" si="26"/>
        <v>341</v>
      </c>
      <c r="O261">
        <f t="shared" si="27"/>
        <v>634.1</v>
      </c>
      <c r="P261">
        <f t="shared" si="28"/>
        <v>513.62100000000009</v>
      </c>
      <c r="Q261">
        <v>464</v>
      </c>
    </row>
    <row r="262" spans="1:17" x14ac:dyDescent="0.3">
      <c r="A262">
        <v>261</v>
      </c>
      <c r="B262" t="s">
        <v>282</v>
      </c>
      <c r="C262" t="s">
        <v>9</v>
      </c>
      <c r="D262" t="s">
        <v>20</v>
      </c>
      <c r="E262" s="1">
        <v>45659</v>
      </c>
      <c r="G262" s="6">
        <v>59.44</v>
      </c>
      <c r="H262">
        <v>2</v>
      </c>
      <c r="I262">
        <v>16</v>
      </c>
      <c r="J262" s="4">
        <v>160.41999999999999</v>
      </c>
      <c r="K262" s="11">
        <f t="shared" si="29"/>
        <v>59</v>
      </c>
      <c r="L262" s="2">
        <f t="shared" si="24"/>
        <v>160.41999999999999</v>
      </c>
      <c r="M262" s="11">
        <f t="shared" si="25"/>
        <v>60</v>
      </c>
      <c r="N262" s="11">
        <f t="shared" si="26"/>
        <v>161</v>
      </c>
      <c r="O262">
        <f t="shared" si="27"/>
        <v>118.88</v>
      </c>
      <c r="P262">
        <f t="shared" si="28"/>
        <v>49.929599999999994</v>
      </c>
      <c r="Q262">
        <v>465</v>
      </c>
    </row>
    <row r="263" spans="1:17" x14ac:dyDescent="0.3">
      <c r="A263">
        <v>262</v>
      </c>
      <c r="B263" t="s">
        <v>283</v>
      </c>
      <c r="C263" t="s">
        <v>16</v>
      </c>
      <c r="E263" s="1">
        <v>45631</v>
      </c>
      <c r="F263" s="7" t="s">
        <v>11</v>
      </c>
      <c r="G263" s="6">
        <v>12.66</v>
      </c>
      <c r="H263">
        <v>5</v>
      </c>
      <c r="I263">
        <v>20</v>
      </c>
      <c r="J263" s="4">
        <v>228.5</v>
      </c>
      <c r="K263" s="11">
        <f t="shared" si="29"/>
        <v>13</v>
      </c>
      <c r="L263" s="2">
        <f t="shared" si="24"/>
        <v>228.5</v>
      </c>
      <c r="M263" s="11">
        <f t="shared" si="25"/>
        <v>13</v>
      </c>
      <c r="N263" s="11">
        <f t="shared" si="26"/>
        <v>229</v>
      </c>
      <c r="O263">
        <f t="shared" si="27"/>
        <v>63.3</v>
      </c>
      <c r="P263">
        <f t="shared" si="28"/>
        <v>10.128</v>
      </c>
      <c r="Q263">
        <v>467</v>
      </c>
    </row>
    <row r="264" spans="1:17" x14ac:dyDescent="0.3">
      <c r="A264">
        <v>263</v>
      </c>
      <c r="B264" t="s">
        <v>284</v>
      </c>
      <c r="C264" t="s">
        <v>9</v>
      </c>
      <c r="D264" t="s">
        <v>27</v>
      </c>
      <c r="E264" s="1">
        <v>45666</v>
      </c>
      <c r="G264" s="6">
        <v>504.93</v>
      </c>
      <c r="H264">
        <v>2</v>
      </c>
      <c r="I264">
        <v>18</v>
      </c>
      <c r="J264" s="4">
        <v>309.81</v>
      </c>
      <c r="K264" s="11">
        <f t="shared" si="29"/>
        <v>505</v>
      </c>
      <c r="L264" s="2">
        <f t="shared" si="24"/>
        <v>309.81</v>
      </c>
      <c r="M264" s="11">
        <f t="shared" si="25"/>
        <v>505</v>
      </c>
      <c r="N264" s="11">
        <f t="shared" si="26"/>
        <v>310</v>
      </c>
      <c r="O264">
        <f t="shared" si="27"/>
        <v>1009.86</v>
      </c>
      <c r="P264">
        <f t="shared" si="28"/>
        <v>414.04260000000005</v>
      </c>
      <c r="Q264">
        <v>469</v>
      </c>
    </row>
    <row r="265" spans="1:17" x14ac:dyDescent="0.3">
      <c r="A265">
        <v>264</v>
      </c>
      <c r="B265" t="s">
        <v>285</v>
      </c>
      <c r="D265" t="s">
        <v>31</v>
      </c>
      <c r="E265" s="1">
        <v>45636</v>
      </c>
      <c r="G265" s="6">
        <v>679</v>
      </c>
      <c r="H265">
        <v>11</v>
      </c>
      <c r="I265">
        <v>18</v>
      </c>
      <c r="J265" s="4">
        <v>221.46</v>
      </c>
      <c r="K265" s="11">
        <f t="shared" si="29"/>
        <v>679</v>
      </c>
      <c r="L265" s="2">
        <f t="shared" si="24"/>
        <v>221.46</v>
      </c>
      <c r="M265" s="11">
        <f t="shared" si="25"/>
        <v>679</v>
      </c>
      <c r="N265" s="11">
        <f t="shared" si="26"/>
        <v>222</v>
      </c>
      <c r="O265">
        <f t="shared" si="27"/>
        <v>7469</v>
      </c>
      <c r="P265">
        <f t="shared" si="28"/>
        <v>556.78000000000009</v>
      </c>
      <c r="Q265">
        <v>470</v>
      </c>
    </row>
    <row r="266" spans="1:17" x14ac:dyDescent="0.3">
      <c r="A266">
        <v>265</v>
      </c>
      <c r="B266" t="s">
        <v>286</v>
      </c>
      <c r="D266" t="s">
        <v>20</v>
      </c>
      <c r="E266" s="1">
        <v>45665</v>
      </c>
      <c r="F266" s="7" t="s">
        <v>14</v>
      </c>
      <c r="G266" s="6">
        <v>635.52</v>
      </c>
      <c r="H266">
        <v>2</v>
      </c>
      <c r="I266">
        <v>16</v>
      </c>
      <c r="J266" s="4">
        <v>234.02</v>
      </c>
      <c r="K266" s="11">
        <f t="shared" si="29"/>
        <v>636</v>
      </c>
      <c r="L266" s="2">
        <f t="shared" si="24"/>
        <v>234.02</v>
      </c>
      <c r="M266" s="11">
        <f t="shared" si="25"/>
        <v>636</v>
      </c>
      <c r="N266" s="11">
        <f t="shared" si="26"/>
        <v>235</v>
      </c>
      <c r="O266">
        <f t="shared" si="27"/>
        <v>1271.04</v>
      </c>
      <c r="P266">
        <f t="shared" si="28"/>
        <v>533.83679999999993</v>
      </c>
      <c r="Q266">
        <v>471</v>
      </c>
    </row>
    <row r="267" spans="1:17" x14ac:dyDescent="0.3">
      <c r="A267">
        <v>266</v>
      </c>
      <c r="B267" t="s">
        <v>287</v>
      </c>
      <c r="C267" t="s">
        <v>18</v>
      </c>
      <c r="D267" t="s">
        <v>20</v>
      </c>
      <c r="E267" s="1">
        <v>45664</v>
      </c>
      <c r="G267" s="6">
        <v>891.78</v>
      </c>
      <c r="H267">
        <v>7</v>
      </c>
      <c r="I267">
        <v>20</v>
      </c>
      <c r="J267" s="4">
        <v>276.19</v>
      </c>
      <c r="K267" s="11">
        <f t="shared" si="29"/>
        <v>892</v>
      </c>
      <c r="L267" s="2">
        <f t="shared" si="24"/>
        <v>276.19</v>
      </c>
      <c r="M267" s="11">
        <f t="shared" si="25"/>
        <v>892</v>
      </c>
      <c r="N267" s="11">
        <f t="shared" si="26"/>
        <v>277</v>
      </c>
      <c r="O267">
        <f t="shared" si="27"/>
        <v>6242.46</v>
      </c>
      <c r="P267">
        <f t="shared" si="28"/>
        <v>713.42399999999998</v>
      </c>
      <c r="Q267">
        <v>477</v>
      </c>
    </row>
    <row r="268" spans="1:17" x14ac:dyDescent="0.3">
      <c r="A268">
        <v>267</v>
      </c>
      <c r="B268" t="s">
        <v>288</v>
      </c>
      <c r="D268" t="s">
        <v>31</v>
      </c>
      <c r="E268" s="1">
        <v>45632</v>
      </c>
      <c r="G268" s="6">
        <v>280.64999999999998</v>
      </c>
      <c r="H268">
        <v>13</v>
      </c>
      <c r="I268">
        <v>10</v>
      </c>
      <c r="J268" s="4">
        <v>354.72</v>
      </c>
      <c r="K268" s="11">
        <f t="shared" si="29"/>
        <v>281</v>
      </c>
      <c r="L268" s="2">
        <f t="shared" si="24"/>
        <v>354.72</v>
      </c>
      <c r="M268" s="11">
        <f t="shared" si="25"/>
        <v>281</v>
      </c>
      <c r="N268" s="11">
        <f t="shared" si="26"/>
        <v>355</v>
      </c>
      <c r="O268">
        <f t="shared" si="27"/>
        <v>3648.45</v>
      </c>
      <c r="P268">
        <f t="shared" si="28"/>
        <v>252.58499999999998</v>
      </c>
      <c r="Q268">
        <v>478</v>
      </c>
    </row>
    <row r="269" spans="1:17" x14ac:dyDescent="0.3">
      <c r="A269">
        <v>268</v>
      </c>
      <c r="B269" t="s">
        <v>289</v>
      </c>
      <c r="C269" t="s">
        <v>22</v>
      </c>
      <c r="D269" t="s">
        <v>20</v>
      </c>
      <c r="E269" s="1">
        <v>45672</v>
      </c>
      <c r="G269" s="6">
        <v>519.54999999999995</v>
      </c>
      <c r="H269">
        <v>5</v>
      </c>
      <c r="I269">
        <v>4</v>
      </c>
      <c r="J269" s="4">
        <v>461.26</v>
      </c>
      <c r="K269" s="11">
        <f t="shared" si="29"/>
        <v>520</v>
      </c>
      <c r="L269" s="2">
        <f t="shared" si="24"/>
        <v>461.26</v>
      </c>
      <c r="M269" s="11">
        <f t="shared" si="25"/>
        <v>520</v>
      </c>
      <c r="N269" s="11">
        <f t="shared" si="26"/>
        <v>462</v>
      </c>
      <c r="O269">
        <f t="shared" si="27"/>
        <v>2597.75</v>
      </c>
      <c r="P269">
        <f t="shared" si="28"/>
        <v>498.76799999999992</v>
      </c>
      <c r="Q269">
        <v>479</v>
      </c>
    </row>
    <row r="270" spans="1:17" x14ac:dyDescent="0.3">
      <c r="A270">
        <v>269</v>
      </c>
      <c r="B270" t="s">
        <v>290</v>
      </c>
      <c r="C270" t="s">
        <v>9</v>
      </c>
      <c r="D270" t="s">
        <v>27</v>
      </c>
      <c r="E270" s="1">
        <v>45658</v>
      </c>
      <c r="G270" s="6">
        <v>716.97</v>
      </c>
      <c r="H270">
        <v>11</v>
      </c>
      <c r="I270">
        <v>20</v>
      </c>
      <c r="J270" s="4">
        <v>262.57</v>
      </c>
      <c r="K270" s="11">
        <f t="shared" si="29"/>
        <v>717</v>
      </c>
      <c r="L270" s="2">
        <f t="shared" si="24"/>
        <v>262.57</v>
      </c>
      <c r="M270" s="11">
        <f t="shared" si="25"/>
        <v>717</v>
      </c>
      <c r="N270" s="11">
        <f t="shared" si="26"/>
        <v>263</v>
      </c>
      <c r="O270">
        <f t="shared" si="27"/>
        <v>7886.67</v>
      </c>
      <c r="P270">
        <f t="shared" si="28"/>
        <v>573.57600000000002</v>
      </c>
      <c r="Q270">
        <v>480</v>
      </c>
    </row>
    <row r="271" spans="1:17" x14ac:dyDescent="0.3">
      <c r="A271">
        <v>270</v>
      </c>
      <c r="B271" t="s">
        <v>291</v>
      </c>
      <c r="C271" t="s">
        <v>22</v>
      </c>
      <c r="E271" s="1">
        <v>45652</v>
      </c>
      <c r="G271" s="6">
        <v>420.91</v>
      </c>
      <c r="H271">
        <v>3</v>
      </c>
      <c r="I271">
        <v>3</v>
      </c>
      <c r="J271" s="4">
        <v>88.8</v>
      </c>
      <c r="K271" s="11">
        <f t="shared" si="29"/>
        <v>421</v>
      </c>
      <c r="L271" s="2">
        <f t="shared" si="24"/>
        <v>88.8</v>
      </c>
      <c r="M271" s="11">
        <f t="shared" si="25"/>
        <v>421</v>
      </c>
      <c r="N271" s="11">
        <f t="shared" si="26"/>
        <v>89</v>
      </c>
      <c r="O271">
        <f t="shared" si="27"/>
        <v>1262.73</v>
      </c>
      <c r="P271">
        <f t="shared" si="28"/>
        <v>408.28270000000003</v>
      </c>
      <c r="Q271">
        <v>481</v>
      </c>
    </row>
    <row r="272" spans="1:17" x14ac:dyDescent="0.3">
      <c r="A272">
        <v>271</v>
      </c>
      <c r="B272" t="s">
        <v>292</v>
      </c>
      <c r="C272" t="s">
        <v>18</v>
      </c>
      <c r="D272" t="s">
        <v>10</v>
      </c>
      <c r="E272" s="1">
        <v>45630</v>
      </c>
      <c r="G272" s="6">
        <v>350.12</v>
      </c>
      <c r="H272">
        <v>7</v>
      </c>
      <c r="I272">
        <v>17</v>
      </c>
      <c r="J272" s="4">
        <v>437.63</v>
      </c>
      <c r="K272" s="11">
        <f t="shared" si="29"/>
        <v>350</v>
      </c>
      <c r="L272" s="2">
        <f t="shared" si="24"/>
        <v>437.63</v>
      </c>
      <c r="M272" s="11">
        <f t="shared" si="25"/>
        <v>351</v>
      </c>
      <c r="N272" s="11">
        <f t="shared" si="26"/>
        <v>438</v>
      </c>
      <c r="O272">
        <f t="shared" si="27"/>
        <v>2450.84</v>
      </c>
      <c r="P272">
        <f t="shared" si="28"/>
        <v>290.59960000000001</v>
      </c>
      <c r="Q272">
        <v>483</v>
      </c>
    </row>
    <row r="273" spans="1:17" x14ac:dyDescent="0.3">
      <c r="A273">
        <v>272</v>
      </c>
      <c r="B273" t="s">
        <v>293</v>
      </c>
      <c r="C273" t="s">
        <v>16</v>
      </c>
      <c r="D273" t="s">
        <v>20</v>
      </c>
      <c r="E273" s="1">
        <v>45640</v>
      </c>
      <c r="F273" s="7" t="s">
        <v>11</v>
      </c>
      <c r="G273" s="6">
        <v>763.03</v>
      </c>
      <c r="H273">
        <v>11</v>
      </c>
      <c r="I273">
        <v>16</v>
      </c>
      <c r="J273" s="4">
        <v>426.3</v>
      </c>
      <c r="K273" s="11">
        <f t="shared" si="29"/>
        <v>763</v>
      </c>
      <c r="L273" s="2">
        <f t="shared" si="24"/>
        <v>426.3</v>
      </c>
      <c r="M273" s="11">
        <f t="shared" si="25"/>
        <v>764</v>
      </c>
      <c r="N273" s="11">
        <f t="shared" si="26"/>
        <v>427</v>
      </c>
      <c r="O273">
        <f t="shared" si="27"/>
        <v>8393.33</v>
      </c>
      <c r="P273">
        <f t="shared" si="28"/>
        <v>640.9452</v>
      </c>
      <c r="Q273">
        <v>484</v>
      </c>
    </row>
    <row r="274" spans="1:17" x14ac:dyDescent="0.3">
      <c r="A274">
        <v>273</v>
      </c>
      <c r="B274" t="s">
        <v>294</v>
      </c>
      <c r="C274" t="s">
        <v>24</v>
      </c>
      <c r="D274" t="s">
        <v>20</v>
      </c>
      <c r="E274" s="1">
        <v>45670</v>
      </c>
      <c r="G274" s="6">
        <v>19.48</v>
      </c>
      <c r="H274">
        <v>6</v>
      </c>
      <c r="I274">
        <v>1</v>
      </c>
      <c r="J274" s="4">
        <v>61.44</v>
      </c>
      <c r="K274" s="11">
        <f t="shared" si="29"/>
        <v>19</v>
      </c>
      <c r="L274" s="2">
        <f t="shared" si="24"/>
        <v>61.44</v>
      </c>
      <c r="M274" s="11">
        <f t="shared" si="25"/>
        <v>20</v>
      </c>
      <c r="N274" s="11">
        <f t="shared" si="26"/>
        <v>62</v>
      </c>
      <c r="O274">
        <f t="shared" si="27"/>
        <v>116.88</v>
      </c>
      <c r="P274">
        <f t="shared" si="28"/>
        <v>19.2852</v>
      </c>
      <c r="Q274">
        <v>485</v>
      </c>
    </row>
    <row r="275" spans="1:17" x14ac:dyDescent="0.3">
      <c r="A275">
        <v>274</v>
      </c>
      <c r="B275" t="s">
        <v>295</v>
      </c>
      <c r="C275" t="s">
        <v>16</v>
      </c>
      <c r="D275" t="s">
        <v>10</v>
      </c>
      <c r="E275" s="1">
        <v>45665</v>
      </c>
      <c r="G275" s="6">
        <v>685.12</v>
      </c>
      <c r="H275">
        <v>11</v>
      </c>
      <c r="I275">
        <v>2</v>
      </c>
      <c r="J275" s="4">
        <v>252.77</v>
      </c>
      <c r="K275" s="11">
        <f t="shared" si="29"/>
        <v>685</v>
      </c>
      <c r="L275" s="2">
        <f t="shared" si="24"/>
        <v>252.77</v>
      </c>
      <c r="M275" s="11">
        <f t="shared" si="25"/>
        <v>686</v>
      </c>
      <c r="N275" s="11">
        <f t="shared" si="26"/>
        <v>253</v>
      </c>
      <c r="O275">
        <f t="shared" si="27"/>
        <v>7536.32</v>
      </c>
      <c r="P275">
        <f t="shared" si="28"/>
        <v>671.41759999999999</v>
      </c>
      <c r="Q275">
        <v>489</v>
      </c>
    </row>
    <row r="276" spans="1:17" x14ac:dyDescent="0.3">
      <c r="A276">
        <v>275</v>
      </c>
      <c r="B276" t="s">
        <v>296</v>
      </c>
      <c r="C276" t="s">
        <v>22</v>
      </c>
      <c r="D276" t="s">
        <v>13</v>
      </c>
      <c r="E276" s="1">
        <v>45644</v>
      </c>
      <c r="G276" s="6">
        <v>121.78</v>
      </c>
      <c r="H276">
        <v>9</v>
      </c>
      <c r="I276">
        <v>18</v>
      </c>
      <c r="J276" s="4">
        <v>1.51</v>
      </c>
      <c r="K276" s="11">
        <f t="shared" si="29"/>
        <v>122</v>
      </c>
      <c r="L276" s="2">
        <f t="shared" si="24"/>
        <v>1.51</v>
      </c>
      <c r="M276" s="11">
        <f t="shared" si="25"/>
        <v>122</v>
      </c>
      <c r="N276" s="11">
        <f t="shared" si="26"/>
        <v>2</v>
      </c>
      <c r="O276">
        <f t="shared" si="27"/>
        <v>1096.02</v>
      </c>
      <c r="P276">
        <f t="shared" si="28"/>
        <v>99.859600000000015</v>
      </c>
      <c r="Q276">
        <v>493</v>
      </c>
    </row>
    <row r="277" spans="1:17" x14ac:dyDescent="0.3">
      <c r="A277">
        <v>276</v>
      </c>
      <c r="B277" t="s">
        <v>297</v>
      </c>
      <c r="C277" t="s">
        <v>24</v>
      </c>
      <c r="D277" t="s">
        <v>10</v>
      </c>
      <c r="E277" s="1">
        <v>45628</v>
      </c>
      <c r="G277" s="6">
        <v>334.98</v>
      </c>
      <c r="H277">
        <v>9</v>
      </c>
      <c r="I277">
        <v>4</v>
      </c>
      <c r="J277" s="4">
        <v>87.99</v>
      </c>
      <c r="K277" s="11">
        <f t="shared" si="29"/>
        <v>335</v>
      </c>
      <c r="L277" s="2">
        <f t="shared" si="24"/>
        <v>87.99</v>
      </c>
      <c r="M277" s="11">
        <f t="shared" si="25"/>
        <v>335</v>
      </c>
      <c r="N277" s="11">
        <f t="shared" si="26"/>
        <v>88</v>
      </c>
      <c r="O277">
        <f t="shared" si="27"/>
        <v>3014.82</v>
      </c>
      <c r="P277">
        <f t="shared" si="28"/>
        <v>321.58080000000001</v>
      </c>
      <c r="Q277">
        <v>494</v>
      </c>
    </row>
    <row r="278" spans="1:17" x14ac:dyDescent="0.3">
      <c r="A278">
        <v>277</v>
      </c>
      <c r="B278" t="s">
        <v>298</v>
      </c>
      <c r="C278" t="s">
        <v>24</v>
      </c>
      <c r="D278" t="s">
        <v>27</v>
      </c>
      <c r="E278" s="1">
        <v>45668</v>
      </c>
      <c r="G278" s="6">
        <v>670.38</v>
      </c>
      <c r="H278">
        <v>13</v>
      </c>
      <c r="I278">
        <v>12</v>
      </c>
      <c r="J278" s="4">
        <v>411.28</v>
      </c>
      <c r="K278" s="11">
        <f t="shared" si="29"/>
        <v>670</v>
      </c>
      <c r="L278" s="2">
        <f t="shared" si="24"/>
        <v>411.28</v>
      </c>
      <c r="M278" s="11">
        <f t="shared" si="25"/>
        <v>671</v>
      </c>
      <c r="N278" s="11">
        <f t="shared" si="26"/>
        <v>412</v>
      </c>
      <c r="O278">
        <f t="shared" si="27"/>
        <v>8714.94</v>
      </c>
      <c r="P278">
        <f t="shared" si="28"/>
        <v>589.93439999999998</v>
      </c>
      <c r="Q278">
        <v>498</v>
      </c>
    </row>
    <row r="279" spans="1:17" x14ac:dyDescent="0.3">
      <c r="A279">
        <v>278</v>
      </c>
      <c r="B279" t="s">
        <v>299</v>
      </c>
      <c r="C279" t="s">
        <v>18</v>
      </c>
      <c r="D279" t="s">
        <v>27</v>
      </c>
      <c r="E279" s="1">
        <v>45656</v>
      </c>
      <c r="G279" s="6">
        <v>627.01</v>
      </c>
      <c r="H279">
        <v>6</v>
      </c>
      <c r="I279">
        <v>12</v>
      </c>
      <c r="J279" s="4">
        <v>291.49</v>
      </c>
      <c r="K279" s="11">
        <f t="shared" si="29"/>
        <v>627</v>
      </c>
      <c r="L279" s="2">
        <f t="shared" si="24"/>
        <v>291.49</v>
      </c>
      <c r="M279" s="11">
        <f t="shared" si="25"/>
        <v>628</v>
      </c>
      <c r="N279" s="11">
        <f t="shared" si="26"/>
        <v>292</v>
      </c>
      <c r="O279">
        <f t="shared" si="27"/>
        <v>3762.06</v>
      </c>
      <c r="P279">
        <f t="shared" si="28"/>
        <v>551.76879999999994</v>
      </c>
      <c r="Q279">
        <v>499</v>
      </c>
    </row>
    <row r="280" spans="1:17" x14ac:dyDescent="0.3">
      <c r="A280">
        <v>279</v>
      </c>
      <c r="B280" t="s">
        <v>300</v>
      </c>
      <c r="C280" t="s">
        <v>24</v>
      </c>
      <c r="D280" t="s">
        <v>27</v>
      </c>
      <c r="E280" s="1">
        <v>45652</v>
      </c>
      <c r="G280" s="6">
        <v>315.12</v>
      </c>
      <c r="H280">
        <v>15</v>
      </c>
      <c r="I280">
        <v>14</v>
      </c>
      <c r="J280" s="4">
        <v>257.52999999999997</v>
      </c>
      <c r="K280" s="11">
        <f t="shared" si="29"/>
        <v>315</v>
      </c>
      <c r="L280" s="2">
        <f t="shared" si="24"/>
        <v>257.52999999999997</v>
      </c>
      <c r="M280" s="11">
        <f t="shared" si="25"/>
        <v>316</v>
      </c>
      <c r="N280" s="11">
        <f t="shared" si="26"/>
        <v>258</v>
      </c>
      <c r="O280">
        <f t="shared" si="27"/>
        <v>4726.8</v>
      </c>
      <c r="P280">
        <f t="shared" si="28"/>
        <v>271.00319999999999</v>
      </c>
      <c r="Q280">
        <v>500</v>
      </c>
    </row>
    <row r="281" spans="1:17" x14ac:dyDescent="0.3">
      <c r="A281">
        <v>280</v>
      </c>
      <c r="B281" t="s">
        <v>301</v>
      </c>
      <c r="D281" t="s">
        <v>10</v>
      </c>
      <c r="E281" s="1">
        <v>45661</v>
      </c>
      <c r="G281" s="6">
        <v>956.29</v>
      </c>
      <c r="H281">
        <v>6</v>
      </c>
      <c r="I281">
        <v>17</v>
      </c>
      <c r="J281" s="4">
        <v>299.63</v>
      </c>
      <c r="K281" s="11">
        <f t="shared" si="29"/>
        <v>956</v>
      </c>
      <c r="L281" s="2">
        <f t="shared" si="24"/>
        <v>299.63</v>
      </c>
      <c r="M281" s="11">
        <f t="shared" si="25"/>
        <v>957</v>
      </c>
      <c r="N281" s="11">
        <f t="shared" si="26"/>
        <v>300</v>
      </c>
      <c r="O281">
        <f t="shared" si="27"/>
        <v>5737.74</v>
      </c>
      <c r="P281">
        <f t="shared" si="28"/>
        <v>793.72069999999997</v>
      </c>
      <c r="Q281">
        <v>501</v>
      </c>
    </row>
    <row r="282" spans="1:17" x14ac:dyDescent="0.3">
      <c r="A282">
        <v>281</v>
      </c>
      <c r="B282" t="s">
        <v>302</v>
      </c>
      <c r="C282" t="s">
        <v>18</v>
      </c>
      <c r="D282" t="s">
        <v>20</v>
      </c>
      <c r="E282" s="1">
        <v>45649</v>
      </c>
      <c r="G282" s="6">
        <v>660.3</v>
      </c>
      <c r="H282">
        <v>14</v>
      </c>
      <c r="I282">
        <v>16</v>
      </c>
      <c r="J282" s="4">
        <v>145.16</v>
      </c>
      <c r="K282" s="11">
        <f t="shared" si="29"/>
        <v>660</v>
      </c>
      <c r="L282" s="2">
        <f t="shared" si="24"/>
        <v>145.16</v>
      </c>
      <c r="M282" s="11">
        <f t="shared" si="25"/>
        <v>661</v>
      </c>
      <c r="N282" s="11">
        <f t="shared" si="26"/>
        <v>146</v>
      </c>
      <c r="O282">
        <f t="shared" si="27"/>
        <v>9244.1999999999989</v>
      </c>
      <c r="P282">
        <f t="shared" si="28"/>
        <v>554.65199999999993</v>
      </c>
      <c r="Q282">
        <v>502</v>
      </c>
    </row>
    <row r="283" spans="1:17" x14ac:dyDescent="0.3">
      <c r="A283">
        <v>282</v>
      </c>
      <c r="B283" t="s">
        <v>303</v>
      </c>
      <c r="C283" t="s">
        <v>22</v>
      </c>
      <c r="D283" t="s">
        <v>31</v>
      </c>
      <c r="E283" s="1">
        <v>45641</v>
      </c>
      <c r="G283" s="6">
        <v>782.03</v>
      </c>
      <c r="H283">
        <v>7</v>
      </c>
      <c r="I283">
        <v>12</v>
      </c>
      <c r="J283" s="4">
        <v>85.42</v>
      </c>
      <c r="K283" s="11">
        <f t="shared" si="29"/>
        <v>782</v>
      </c>
      <c r="L283" s="2">
        <f t="shared" si="24"/>
        <v>85.42</v>
      </c>
      <c r="M283" s="11">
        <f t="shared" si="25"/>
        <v>783</v>
      </c>
      <c r="N283" s="11">
        <f t="shared" si="26"/>
        <v>86</v>
      </c>
      <c r="O283">
        <f t="shared" si="27"/>
        <v>5474.21</v>
      </c>
      <c r="P283">
        <f t="shared" si="28"/>
        <v>688.18639999999994</v>
      </c>
      <c r="Q283">
        <v>503</v>
      </c>
    </row>
    <row r="284" spans="1:17" x14ac:dyDescent="0.3">
      <c r="A284">
        <v>283</v>
      </c>
      <c r="B284" t="s">
        <v>304</v>
      </c>
      <c r="C284" t="s">
        <v>24</v>
      </c>
      <c r="D284" t="s">
        <v>13</v>
      </c>
      <c r="E284" s="1">
        <v>45657</v>
      </c>
      <c r="G284" s="6">
        <v>369.4</v>
      </c>
      <c r="H284">
        <v>10</v>
      </c>
      <c r="I284">
        <v>5</v>
      </c>
      <c r="J284" s="4">
        <v>333.18</v>
      </c>
      <c r="K284" s="11">
        <f t="shared" si="29"/>
        <v>369</v>
      </c>
      <c r="L284" s="2">
        <f t="shared" si="24"/>
        <v>333.18</v>
      </c>
      <c r="M284" s="11">
        <f t="shared" si="25"/>
        <v>370</v>
      </c>
      <c r="N284" s="11">
        <f t="shared" si="26"/>
        <v>334</v>
      </c>
      <c r="O284">
        <f t="shared" si="27"/>
        <v>3694</v>
      </c>
      <c r="P284">
        <f t="shared" si="28"/>
        <v>350.92999999999995</v>
      </c>
      <c r="Q284">
        <v>505</v>
      </c>
    </row>
    <row r="285" spans="1:17" x14ac:dyDescent="0.3">
      <c r="A285">
        <v>284</v>
      </c>
      <c r="B285" t="s">
        <v>305</v>
      </c>
      <c r="C285" t="s">
        <v>24</v>
      </c>
      <c r="D285" t="s">
        <v>27</v>
      </c>
      <c r="E285" s="1">
        <v>45674</v>
      </c>
      <c r="G285" s="6">
        <v>984.22</v>
      </c>
      <c r="H285">
        <v>15</v>
      </c>
      <c r="I285">
        <v>14</v>
      </c>
      <c r="J285" s="4">
        <v>488.91</v>
      </c>
      <c r="K285" s="11">
        <f t="shared" si="29"/>
        <v>984</v>
      </c>
      <c r="L285" s="2">
        <f t="shared" si="24"/>
        <v>488.91</v>
      </c>
      <c r="M285" s="11">
        <f t="shared" si="25"/>
        <v>985</v>
      </c>
      <c r="N285" s="11">
        <f t="shared" si="26"/>
        <v>489</v>
      </c>
      <c r="O285">
        <f t="shared" si="27"/>
        <v>14763.300000000001</v>
      </c>
      <c r="P285">
        <f t="shared" si="28"/>
        <v>846.42920000000004</v>
      </c>
      <c r="Q285">
        <v>506</v>
      </c>
    </row>
    <row r="286" spans="1:17" x14ac:dyDescent="0.3">
      <c r="A286">
        <v>285</v>
      </c>
      <c r="B286" t="s">
        <v>306</v>
      </c>
      <c r="C286" t="s">
        <v>18</v>
      </c>
      <c r="D286" t="s">
        <v>10</v>
      </c>
      <c r="E286" s="1">
        <v>45668</v>
      </c>
      <c r="G286" s="6">
        <v>18.37</v>
      </c>
      <c r="H286">
        <v>4</v>
      </c>
      <c r="I286">
        <v>11</v>
      </c>
      <c r="J286" s="4">
        <v>156.72999999999999</v>
      </c>
      <c r="K286" s="11">
        <f t="shared" si="29"/>
        <v>18</v>
      </c>
      <c r="L286" s="2">
        <f t="shared" si="24"/>
        <v>156.72999999999999</v>
      </c>
      <c r="M286" s="11">
        <f t="shared" si="25"/>
        <v>19</v>
      </c>
      <c r="N286" s="11">
        <f t="shared" si="26"/>
        <v>157</v>
      </c>
      <c r="O286">
        <f t="shared" si="27"/>
        <v>73.48</v>
      </c>
      <c r="P286">
        <f t="shared" si="28"/>
        <v>16.349299999999999</v>
      </c>
      <c r="Q286">
        <v>507</v>
      </c>
    </row>
    <row r="287" spans="1:17" x14ac:dyDescent="0.3">
      <c r="A287">
        <v>286</v>
      </c>
      <c r="B287" t="s">
        <v>307</v>
      </c>
      <c r="C287" t="s">
        <v>22</v>
      </c>
      <c r="D287" t="s">
        <v>10</v>
      </c>
      <c r="E287" s="1">
        <v>45660</v>
      </c>
      <c r="G287" s="6">
        <v>992.31</v>
      </c>
      <c r="H287">
        <v>10</v>
      </c>
      <c r="I287">
        <v>11</v>
      </c>
      <c r="J287" s="4">
        <v>435.2</v>
      </c>
      <c r="K287" s="11">
        <f t="shared" si="29"/>
        <v>992</v>
      </c>
      <c r="L287" s="2">
        <f t="shared" si="24"/>
        <v>435.2</v>
      </c>
      <c r="M287" s="11">
        <f t="shared" si="25"/>
        <v>993</v>
      </c>
      <c r="N287" s="11">
        <f t="shared" si="26"/>
        <v>436</v>
      </c>
      <c r="O287">
        <f t="shared" si="27"/>
        <v>9923.0999999999985</v>
      </c>
      <c r="P287">
        <f t="shared" si="28"/>
        <v>883.15589999999997</v>
      </c>
      <c r="Q287">
        <v>508</v>
      </c>
    </row>
    <row r="288" spans="1:17" x14ac:dyDescent="0.3">
      <c r="A288">
        <v>287</v>
      </c>
      <c r="B288" t="s">
        <v>308</v>
      </c>
      <c r="C288" t="s">
        <v>24</v>
      </c>
      <c r="D288" t="s">
        <v>13</v>
      </c>
      <c r="E288" s="1">
        <v>45649</v>
      </c>
      <c r="G288" s="6">
        <v>310.44</v>
      </c>
      <c r="H288">
        <v>1</v>
      </c>
      <c r="I288">
        <v>13</v>
      </c>
      <c r="J288" s="4">
        <v>277.08999999999997</v>
      </c>
      <c r="K288" s="11">
        <f t="shared" si="29"/>
        <v>310</v>
      </c>
      <c r="L288" s="2">
        <f t="shared" si="24"/>
        <v>277.08999999999997</v>
      </c>
      <c r="M288" s="11">
        <f t="shared" si="25"/>
        <v>311</v>
      </c>
      <c r="N288" s="11">
        <f t="shared" si="26"/>
        <v>278</v>
      </c>
      <c r="O288">
        <f t="shared" si="27"/>
        <v>310.44</v>
      </c>
      <c r="P288">
        <f t="shared" si="28"/>
        <v>270.08280000000002</v>
      </c>
      <c r="Q288">
        <v>510</v>
      </c>
    </row>
    <row r="289" spans="1:17" x14ac:dyDescent="0.3">
      <c r="A289">
        <v>288</v>
      </c>
      <c r="B289" t="s">
        <v>309</v>
      </c>
      <c r="C289" t="s">
        <v>9</v>
      </c>
      <c r="D289" t="s">
        <v>10</v>
      </c>
      <c r="E289" s="1">
        <v>45652</v>
      </c>
      <c r="G289" s="6">
        <v>162.53</v>
      </c>
      <c r="H289">
        <v>1</v>
      </c>
      <c r="I289">
        <v>17</v>
      </c>
      <c r="J289" s="4">
        <v>462.99</v>
      </c>
      <c r="K289" s="11">
        <f t="shared" si="29"/>
        <v>163</v>
      </c>
      <c r="L289" s="2">
        <f t="shared" si="24"/>
        <v>462.99</v>
      </c>
      <c r="M289" s="11">
        <f t="shared" si="25"/>
        <v>163</v>
      </c>
      <c r="N289" s="11">
        <f t="shared" si="26"/>
        <v>463</v>
      </c>
      <c r="O289">
        <f t="shared" si="27"/>
        <v>162.53</v>
      </c>
      <c r="P289">
        <f t="shared" si="28"/>
        <v>134.8999</v>
      </c>
      <c r="Q289">
        <v>511</v>
      </c>
    </row>
    <row r="290" spans="1:17" x14ac:dyDescent="0.3">
      <c r="A290">
        <v>289</v>
      </c>
      <c r="B290" t="s">
        <v>310</v>
      </c>
      <c r="D290" t="s">
        <v>27</v>
      </c>
      <c r="E290" s="1">
        <v>45628</v>
      </c>
      <c r="G290" s="6">
        <v>789.32</v>
      </c>
      <c r="H290">
        <v>14</v>
      </c>
      <c r="I290">
        <v>4</v>
      </c>
      <c r="J290" s="4">
        <v>487.39</v>
      </c>
      <c r="K290" s="11">
        <f t="shared" si="29"/>
        <v>789</v>
      </c>
      <c r="L290" s="2">
        <f t="shared" si="24"/>
        <v>487.39</v>
      </c>
      <c r="M290" s="11">
        <f t="shared" si="25"/>
        <v>790</v>
      </c>
      <c r="N290" s="11">
        <f t="shared" si="26"/>
        <v>488</v>
      </c>
      <c r="O290">
        <f t="shared" si="27"/>
        <v>11050.480000000001</v>
      </c>
      <c r="P290">
        <f t="shared" si="28"/>
        <v>757.74720000000002</v>
      </c>
      <c r="Q290">
        <v>512</v>
      </c>
    </row>
    <row r="291" spans="1:17" x14ac:dyDescent="0.3">
      <c r="A291">
        <v>290</v>
      </c>
      <c r="B291" t="s">
        <v>311</v>
      </c>
      <c r="C291" t="s">
        <v>24</v>
      </c>
      <c r="D291" t="s">
        <v>13</v>
      </c>
      <c r="E291" s="1">
        <v>45648</v>
      </c>
      <c r="F291" s="7" t="s">
        <v>14</v>
      </c>
      <c r="G291" s="6">
        <v>188.01</v>
      </c>
      <c r="H291">
        <v>14</v>
      </c>
      <c r="I291">
        <v>11</v>
      </c>
      <c r="J291" s="4">
        <v>34.24</v>
      </c>
      <c r="K291" s="11">
        <f t="shared" si="29"/>
        <v>188</v>
      </c>
      <c r="L291" s="2">
        <f t="shared" si="24"/>
        <v>34.24</v>
      </c>
      <c r="M291" s="11">
        <f t="shared" si="25"/>
        <v>189</v>
      </c>
      <c r="N291" s="11">
        <f t="shared" si="26"/>
        <v>35</v>
      </c>
      <c r="O291">
        <f t="shared" si="27"/>
        <v>2632.14</v>
      </c>
      <c r="P291">
        <f t="shared" si="28"/>
        <v>167.3289</v>
      </c>
      <c r="Q291">
        <v>515</v>
      </c>
    </row>
    <row r="292" spans="1:17" x14ac:dyDescent="0.3">
      <c r="A292">
        <v>291</v>
      </c>
      <c r="B292" t="s">
        <v>312</v>
      </c>
      <c r="C292" t="s">
        <v>22</v>
      </c>
      <c r="D292" t="s">
        <v>20</v>
      </c>
      <c r="E292" s="1">
        <v>45638</v>
      </c>
      <c r="G292" s="6">
        <v>211.05</v>
      </c>
      <c r="H292">
        <v>7</v>
      </c>
      <c r="I292">
        <v>20</v>
      </c>
      <c r="J292" s="4">
        <v>391.27</v>
      </c>
      <c r="K292" s="11">
        <f t="shared" si="29"/>
        <v>211</v>
      </c>
      <c r="L292" s="2">
        <f t="shared" si="24"/>
        <v>391.27</v>
      </c>
      <c r="M292" s="11">
        <f t="shared" si="25"/>
        <v>212</v>
      </c>
      <c r="N292" s="11">
        <f t="shared" si="26"/>
        <v>392</v>
      </c>
      <c r="O292">
        <f t="shared" si="27"/>
        <v>1477.3500000000001</v>
      </c>
      <c r="P292">
        <f t="shared" si="28"/>
        <v>168.84000000000003</v>
      </c>
      <c r="Q292">
        <v>516</v>
      </c>
    </row>
    <row r="293" spans="1:17" x14ac:dyDescent="0.3">
      <c r="A293">
        <v>292</v>
      </c>
      <c r="B293" t="s">
        <v>313</v>
      </c>
      <c r="D293" t="s">
        <v>20</v>
      </c>
      <c r="E293" s="1">
        <v>45636</v>
      </c>
      <c r="G293" s="6">
        <v>699.72</v>
      </c>
      <c r="H293">
        <v>14</v>
      </c>
      <c r="I293">
        <v>16</v>
      </c>
      <c r="J293" s="4">
        <v>414.1</v>
      </c>
      <c r="K293" s="11">
        <f t="shared" si="29"/>
        <v>700</v>
      </c>
      <c r="L293" s="2">
        <f t="shared" si="24"/>
        <v>414.1</v>
      </c>
      <c r="M293" s="11">
        <f t="shared" si="25"/>
        <v>700</v>
      </c>
      <c r="N293" s="11">
        <f t="shared" si="26"/>
        <v>415</v>
      </c>
      <c r="O293">
        <f t="shared" si="27"/>
        <v>9796.08</v>
      </c>
      <c r="P293">
        <f t="shared" si="28"/>
        <v>587.76480000000004</v>
      </c>
      <c r="Q293">
        <v>517</v>
      </c>
    </row>
    <row r="294" spans="1:17" x14ac:dyDescent="0.3">
      <c r="A294">
        <v>293</v>
      </c>
      <c r="B294" t="s">
        <v>314</v>
      </c>
      <c r="C294" t="s">
        <v>18</v>
      </c>
      <c r="D294" t="s">
        <v>13</v>
      </c>
      <c r="E294" s="1">
        <v>45633</v>
      </c>
      <c r="G294" s="6">
        <v>576.76</v>
      </c>
      <c r="H294">
        <v>2</v>
      </c>
      <c r="I294">
        <v>0</v>
      </c>
      <c r="J294" s="4">
        <v>172.59</v>
      </c>
      <c r="K294" s="11">
        <f t="shared" si="29"/>
        <v>577</v>
      </c>
      <c r="L294" s="2">
        <f t="shared" si="24"/>
        <v>172.59</v>
      </c>
      <c r="M294" s="11">
        <f t="shared" si="25"/>
        <v>577</v>
      </c>
      <c r="N294" s="11">
        <f t="shared" si="26"/>
        <v>173</v>
      </c>
      <c r="O294">
        <f t="shared" si="27"/>
        <v>1153.52</v>
      </c>
      <c r="P294">
        <f t="shared" si="28"/>
        <v>576.76</v>
      </c>
      <c r="Q294">
        <v>519</v>
      </c>
    </row>
    <row r="295" spans="1:17" x14ac:dyDescent="0.3">
      <c r="A295">
        <v>294</v>
      </c>
      <c r="B295" t="s">
        <v>315</v>
      </c>
      <c r="C295" t="s">
        <v>24</v>
      </c>
      <c r="D295" t="s">
        <v>10</v>
      </c>
      <c r="E295" s="1">
        <v>45656</v>
      </c>
      <c r="F295" s="7" t="s">
        <v>35</v>
      </c>
      <c r="G295" s="6">
        <v>269.25</v>
      </c>
      <c r="H295">
        <v>4</v>
      </c>
      <c r="I295">
        <v>8</v>
      </c>
      <c r="J295" s="4">
        <v>135.16</v>
      </c>
      <c r="K295" s="11">
        <f t="shared" si="29"/>
        <v>269</v>
      </c>
      <c r="L295" s="2">
        <f t="shared" si="24"/>
        <v>135.16</v>
      </c>
      <c r="M295" s="11">
        <f t="shared" si="25"/>
        <v>270</v>
      </c>
      <c r="N295" s="11">
        <f t="shared" si="26"/>
        <v>136</v>
      </c>
      <c r="O295">
        <f t="shared" si="27"/>
        <v>1077</v>
      </c>
      <c r="P295">
        <f t="shared" si="28"/>
        <v>247.71</v>
      </c>
      <c r="Q295">
        <v>522</v>
      </c>
    </row>
    <row r="296" spans="1:17" x14ac:dyDescent="0.3">
      <c r="A296">
        <v>295</v>
      </c>
      <c r="B296" t="s">
        <v>316</v>
      </c>
      <c r="C296" t="s">
        <v>24</v>
      </c>
      <c r="D296" t="s">
        <v>27</v>
      </c>
      <c r="E296" s="1">
        <v>45645</v>
      </c>
      <c r="F296" s="7" t="s">
        <v>35</v>
      </c>
      <c r="G296" s="6">
        <v>236.34</v>
      </c>
      <c r="H296">
        <v>8</v>
      </c>
      <c r="I296">
        <v>16</v>
      </c>
      <c r="J296" s="4">
        <v>20.149999999999999</v>
      </c>
      <c r="K296" s="11">
        <f t="shared" si="29"/>
        <v>236</v>
      </c>
      <c r="L296" s="2">
        <f t="shared" si="24"/>
        <v>20.149999999999999</v>
      </c>
      <c r="M296" s="11">
        <f t="shared" si="25"/>
        <v>237</v>
      </c>
      <c r="N296" s="11">
        <f t="shared" si="26"/>
        <v>21</v>
      </c>
      <c r="O296">
        <f t="shared" si="27"/>
        <v>1890.72</v>
      </c>
      <c r="P296">
        <f t="shared" si="28"/>
        <v>198.5256</v>
      </c>
      <c r="Q296">
        <v>523</v>
      </c>
    </row>
    <row r="297" spans="1:17" x14ac:dyDescent="0.3">
      <c r="A297">
        <v>296</v>
      </c>
      <c r="B297" t="s">
        <v>317</v>
      </c>
      <c r="C297" t="s">
        <v>18</v>
      </c>
      <c r="D297" t="s">
        <v>13</v>
      </c>
      <c r="E297" s="1">
        <v>45670</v>
      </c>
      <c r="F297" s="7" t="s">
        <v>35</v>
      </c>
      <c r="G297" s="6">
        <v>264.77</v>
      </c>
      <c r="H297">
        <v>1</v>
      </c>
      <c r="I297">
        <v>10</v>
      </c>
      <c r="J297" s="4">
        <v>121.75</v>
      </c>
      <c r="K297" s="11">
        <f t="shared" si="29"/>
        <v>265</v>
      </c>
      <c r="L297" s="2">
        <f t="shared" si="24"/>
        <v>121.75</v>
      </c>
      <c r="M297" s="11">
        <f t="shared" si="25"/>
        <v>265</v>
      </c>
      <c r="N297" s="11">
        <f t="shared" si="26"/>
        <v>122</v>
      </c>
      <c r="O297">
        <f t="shared" si="27"/>
        <v>264.77</v>
      </c>
      <c r="P297">
        <f t="shared" si="28"/>
        <v>238.29299999999998</v>
      </c>
      <c r="Q297">
        <v>524</v>
      </c>
    </row>
    <row r="298" spans="1:17" x14ac:dyDescent="0.3">
      <c r="A298">
        <v>297</v>
      </c>
      <c r="B298" t="s">
        <v>318</v>
      </c>
      <c r="D298" t="s">
        <v>31</v>
      </c>
      <c r="E298" s="1">
        <v>45642</v>
      </c>
      <c r="G298" s="6">
        <v>337.59</v>
      </c>
      <c r="H298">
        <v>8</v>
      </c>
      <c r="I298">
        <v>18</v>
      </c>
      <c r="J298" s="4">
        <v>427.62</v>
      </c>
      <c r="K298" s="11">
        <f t="shared" si="29"/>
        <v>338</v>
      </c>
      <c r="L298" s="2">
        <f t="shared" si="24"/>
        <v>427.62</v>
      </c>
      <c r="M298" s="11">
        <f t="shared" si="25"/>
        <v>338</v>
      </c>
      <c r="N298" s="11">
        <f t="shared" si="26"/>
        <v>428</v>
      </c>
      <c r="O298">
        <f t="shared" si="27"/>
        <v>2700.72</v>
      </c>
      <c r="P298">
        <f t="shared" si="28"/>
        <v>276.82380000000001</v>
      </c>
      <c r="Q298">
        <v>525</v>
      </c>
    </row>
    <row r="299" spans="1:17" x14ac:dyDescent="0.3">
      <c r="A299">
        <v>298</v>
      </c>
      <c r="B299" t="s">
        <v>319</v>
      </c>
      <c r="C299" t="s">
        <v>18</v>
      </c>
      <c r="D299" t="s">
        <v>10</v>
      </c>
      <c r="E299" s="1">
        <v>45672</v>
      </c>
      <c r="G299" s="6">
        <v>862.29</v>
      </c>
      <c r="H299">
        <v>12</v>
      </c>
      <c r="I299">
        <v>9</v>
      </c>
      <c r="J299" s="4">
        <v>388.37</v>
      </c>
      <c r="K299" s="11">
        <f t="shared" si="29"/>
        <v>862</v>
      </c>
      <c r="L299" s="2">
        <f t="shared" si="24"/>
        <v>388.37</v>
      </c>
      <c r="M299" s="11">
        <f t="shared" si="25"/>
        <v>863</v>
      </c>
      <c r="N299" s="11">
        <f t="shared" si="26"/>
        <v>389</v>
      </c>
      <c r="O299">
        <f t="shared" si="27"/>
        <v>10347.48</v>
      </c>
      <c r="P299">
        <f t="shared" si="28"/>
        <v>784.68389999999999</v>
      </c>
      <c r="Q299">
        <v>526</v>
      </c>
    </row>
    <row r="300" spans="1:17" x14ac:dyDescent="0.3">
      <c r="A300">
        <v>299</v>
      </c>
      <c r="B300" t="s">
        <v>320</v>
      </c>
      <c r="D300" t="s">
        <v>13</v>
      </c>
      <c r="E300" s="1">
        <v>45649</v>
      </c>
      <c r="G300" s="6">
        <v>731.85</v>
      </c>
      <c r="H300">
        <v>7</v>
      </c>
      <c r="I300">
        <v>13</v>
      </c>
      <c r="J300" s="4">
        <v>202.49</v>
      </c>
      <c r="K300" s="11">
        <f t="shared" si="29"/>
        <v>732</v>
      </c>
      <c r="L300" s="2">
        <f t="shared" si="24"/>
        <v>202.49</v>
      </c>
      <c r="M300" s="11">
        <f t="shared" si="25"/>
        <v>732</v>
      </c>
      <c r="N300" s="11">
        <f t="shared" si="26"/>
        <v>203</v>
      </c>
      <c r="O300">
        <f t="shared" si="27"/>
        <v>5122.95</v>
      </c>
      <c r="P300">
        <f t="shared" si="28"/>
        <v>636.70950000000005</v>
      </c>
      <c r="Q300">
        <v>527</v>
      </c>
    </row>
    <row r="301" spans="1:17" x14ac:dyDescent="0.3">
      <c r="A301">
        <v>300</v>
      </c>
      <c r="B301" t="s">
        <v>321</v>
      </c>
      <c r="C301" t="s">
        <v>18</v>
      </c>
      <c r="D301" t="s">
        <v>10</v>
      </c>
      <c r="E301" s="1">
        <v>45659</v>
      </c>
      <c r="G301" s="6">
        <v>792.55</v>
      </c>
      <c r="H301">
        <v>1</v>
      </c>
      <c r="I301">
        <v>15</v>
      </c>
      <c r="J301" s="4">
        <v>214.11</v>
      </c>
      <c r="K301" s="11">
        <f t="shared" si="29"/>
        <v>793</v>
      </c>
      <c r="L301" s="2">
        <f t="shared" si="24"/>
        <v>214.11</v>
      </c>
      <c r="M301" s="11">
        <f t="shared" si="25"/>
        <v>793</v>
      </c>
      <c r="N301" s="11">
        <f t="shared" si="26"/>
        <v>215</v>
      </c>
      <c r="O301">
        <f t="shared" si="27"/>
        <v>792.55</v>
      </c>
      <c r="P301">
        <f t="shared" si="28"/>
        <v>673.6674999999999</v>
      </c>
      <c r="Q301">
        <v>529</v>
      </c>
    </row>
    <row r="302" spans="1:17" x14ac:dyDescent="0.3">
      <c r="A302">
        <v>301</v>
      </c>
      <c r="B302" t="s">
        <v>322</v>
      </c>
      <c r="C302" t="s">
        <v>24</v>
      </c>
      <c r="D302" t="s">
        <v>10</v>
      </c>
      <c r="E302" s="1">
        <v>45668</v>
      </c>
      <c r="G302" s="6">
        <v>187.27</v>
      </c>
      <c r="H302">
        <v>2</v>
      </c>
      <c r="I302">
        <v>8</v>
      </c>
      <c r="J302" s="4">
        <v>290.58</v>
      </c>
      <c r="K302" s="11">
        <f t="shared" si="29"/>
        <v>187</v>
      </c>
      <c r="L302" s="2">
        <f t="shared" si="24"/>
        <v>290.58</v>
      </c>
      <c r="M302" s="11">
        <f t="shared" si="25"/>
        <v>188</v>
      </c>
      <c r="N302" s="11">
        <f t="shared" si="26"/>
        <v>291</v>
      </c>
      <c r="O302">
        <f t="shared" si="27"/>
        <v>374.54</v>
      </c>
      <c r="P302">
        <f t="shared" si="28"/>
        <v>172.28840000000002</v>
      </c>
      <c r="Q302">
        <v>530</v>
      </c>
    </row>
    <row r="303" spans="1:17" x14ac:dyDescent="0.3">
      <c r="A303">
        <v>302</v>
      </c>
      <c r="B303" t="s">
        <v>323</v>
      </c>
      <c r="D303" t="s">
        <v>31</v>
      </c>
      <c r="E303" s="1">
        <v>45650</v>
      </c>
      <c r="G303" s="6">
        <v>774.03</v>
      </c>
      <c r="H303">
        <v>9</v>
      </c>
      <c r="I303">
        <v>12</v>
      </c>
      <c r="J303" s="4">
        <v>79.59</v>
      </c>
      <c r="K303" s="11">
        <f t="shared" si="29"/>
        <v>774</v>
      </c>
      <c r="L303" s="2">
        <f t="shared" si="24"/>
        <v>79.59</v>
      </c>
      <c r="M303" s="11">
        <f t="shared" si="25"/>
        <v>775</v>
      </c>
      <c r="N303" s="11">
        <f t="shared" si="26"/>
        <v>80</v>
      </c>
      <c r="O303">
        <f t="shared" si="27"/>
        <v>6966.2699999999995</v>
      </c>
      <c r="P303">
        <f t="shared" si="28"/>
        <v>681.14639999999997</v>
      </c>
      <c r="Q303">
        <v>531</v>
      </c>
    </row>
    <row r="304" spans="1:17" x14ac:dyDescent="0.3">
      <c r="A304">
        <v>303</v>
      </c>
      <c r="B304" t="s">
        <v>324</v>
      </c>
      <c r="C304" t="s">
        <v>24</v>
      </c>
      <c r="D304" t="s">
        <v>20</v>
      </c>
      <c r="E304" s="1">
        <v>45645</v>
      </c>
      <c r="G304" s="6">
        <v>138.32</v>
      </c>
      <c r="H304">
        <v>8</v>
      </c>
      <c r="I304">
        <v>9</v>
      </c>
      <c r="J304" s="4">
        <v>144.81</v>
      </c>
      <c r="K304" s="11">
        <f t="shared" si="29"/>
        <v>138</v>
      </c>
      <c r="L304" s="2">
        <f t="shared" si="24"/>
        <v>144.81</v>
      </c>
      <c r="M304" s="11">
        <f t="shared" si="25"/>
        <v>139</v>
      </c>
      <c r="N304" s="11">
        <f t="shared" si="26"/>
        <v>145</v>
      </c>
      <c r="O304">
        <f t="shared" si="27"/>
        <v>1106.56</v>
      </c>
      <c r="P304">
        <f t="shared" si="28"/>
        <v>125.8712</v>
      </c>
      <c r="Q304">
        <v>534</v>
      </c>
    </row>
    <row r="305" spans="1:17" x14ac:dyDescent="0.3">
      <c r="A305">
        <v>304</v>
      </c>
      <c r="B305" t="s">
        <v>325</v>
      </c>
      <c r="C305" t="s">
        <v>9</v>
      </c>
      <c r="D305" t="s">
        <v>13</v>
      </c>
      <c r="E305" s="1">
        <v>45649</v>
      </c>
      <c r="F305" s="7" t="s">
        <v>43</v>
      </c>
      <c r="G305" s="6">
        <v>228.42</v>
      </c>
      <c r="H305">
        <v>12</v>
      </c>
      <c r="I305">
        <v>20</v>
      </c>
      <c r="J305" s="4">
        <v>19.170000000000002</v>
      </c>
      <c r="K305" s="11">
        <f t="shared" si="29"/>
        <v>228</v>
      </c>
      <c r="L305" s="2">
        <f t="shared" si="24"/>
        <v>19.170000000000002</v>
      </c>
      <c r="M305" s="11">
        <f t="shared" si="25"/>
        <v>229</v>
      </c>
      <c r="N305" s="11">
        <f t="shared" si="26"/>
        <v>20</v>
      </c>
      <c r="O305">
        <f t="shared" si="27"/>
        <v>2741.04</v>
      </c>
      <c r="P305">
        <f t="shared" si="28"/>
        <v>182.73599999999999</v>
      </c>
      <c r="Q305">
        <v>535</v>
      </c>
    </row>
    <row r="306" spans="1:17" x14ac:dyDescent="0.3">
      <c r="A306">
        <v>305</v>
      </c>
      <c r="B306" t="s">
        <v>326</v>
      </c>
      <c r="E306" s="1">
        <v>45652</v>
      </c>
      <c r="G306" s="6">
        <v>447.63</v>
      </c>
      <c r="H306">
        <v>5</v>
      </c>
      <c r="I306">
        <v>15</v>
      </c>
      <c r="J306" s="4">
        <v>427.91</v>
      </c>
      <c r="K306" s="11">
        <f t="shared" si="29"/>
        <v>448</v>
      </c>
      <c r="L306" s="2">
        <f t="shared" si="24"/>
        <v>427.91</v>
      </c>
      <c r="M306" s="11">
        <f t="shared" si="25"/>
        <v>448</v>
      </c>
      <c r="N306" s="11">
        <f t="shared" si="26"/>
        <v>428</v>
      </c>
      <c r="O306">
        <f t="shared" si="27"/>
        <v>2238.15</v>
      </c>
      <c r="P306">
        <f t="shared" si="28"/>
        <v>380.4855</v>
      </c>
      <c r="Q306">
        <v>537</v>
      </c>
    </row>
    <row r="307" spans="1:17" x14ac:dyDescent="0.3">
      <c r="A307">
        <v>306</v>
      </c>
      <c r="B307" t="s">
        <v>327</v>
      </c>
      <c r="C307" t="s">
        <v>16</v>
      </c>
      <c r="D307" t="s">
        <v>10</v>
      </c>
      <c r="E307" s="1">
        <v>45641</v>
      </c>
      <c r="G307" s="6">
        <v>199.47</v>
      </c>
      <c r="H307">
        <v>9</v>
      </c>
      <c r="I307">
        <v>16</v>
      </c>
      <c r="J307" s="4">
        <v>320.56</v>
      </c>
      <c r="K307" s="11">
        <f t="shared" si="29"/>
        <v>199</v>
      </c>
      <c r="L307" s="2">
        <f t="shared" si="24"/>
        <v>320.56</v>
      </c>
      <c r="M307" s="11">
        <f t="shared" si="25"/>
        <v>200</v>
      </c>
      <c r="N307" s="11">
        <f t="shared" si="26"/>
        <v>321</v>
      </c>
      <c r="O307">
        <f t="shared" si="27"/>
        <v>1795.23</v>
      </c>
      <c r="P307">
        <f t="shared" si="28"/>
        <v>167.5548</v>
      </c>
      <c r="Q307">
        <v>539</v>
      </c>
    </row>
    <row r="308" spans="1:17" x14ac:dyDescent="0.3">
      <c r="A308">
        <v>307</v>
      </c>
      <c r="B308" t="s">
        <v>328</v>
      </c>
      <c r="C308" t="s">
        <v>18</v>
      </c>
      <c r="E308" s="1">
        <v>45670</v>
      </c>
      <c r="G308" s="6">
        <v>413.62</v>
      </c>
      <c r="H308">
        <v>11</v>
      </c>
      <c r="I308">
        <v>7</v>
      </c>
      <c r="J308" s="4">
        <v>455.12</v>
      </c>
      <c r="K308" s="11">
        <f t="shared" si="29"/>
        <v>414</v>
      </c>
      <c r="L308" s="2">
        <f t="shared" si="24"/>
        <v>455.12</v>
      </c>
      <c r="M308" s="11">
        <f t="shared" si="25"/>
        <v>414</v>
      </c>
      <c r="N308" s="11">
        <f t="shared" si="26"/>
        <v>456</v>
      </c>
      <c r="O308">
        <f t="shared" si="27"/>
        <v>4549.82</v>
      </c>
      <c r="P308">
        <f t="shared" si="28"/>
        <v>384.66659999999996</v>
      </c>
      <c r="Q308">
        <v>541</v>
      </c>
    </row>
    <row r="309" spans="1:17" x14ac:dyDescent="0.3">
      <c r="A309">
        <v>308</v>
      </c>
      <c r="B309" t="s">
        <v>329</v>
      </c>
      <c r="C309" t="s">
        <v>22</v>
      </c>
      <c r="D309" t="s">
        <v>27</v>
      </c>
      <c r="E309" s="1">
        <v>45663</v>
      </c>
      <c r="F309" s="7" t="s">
        <v>11</v>
      </c>
      <c r="G309" s="6">
        <v>97.99</v>
      </c>
      <c r="H309">
        <v>7</v>
      </c>
      <c r="I309">
        <v>14</v>
      </c>
      <c r="J309" s="4">
        <v>345.93</v>
      </c>
      <c r="K309" s="11">
        <f t="shared" si="29"/>
        <v>98</v>
      </c>
      <c r="L309" s="2">
        <f t="shared" si="24"/>
        <v>345.93</v>
      </c>
      <c r="M309" s="11">
        <f t="shared" si="25"/>
        <v>98</v>
      </c>
      <c r="N309" s="11">
        <f t="shared" si="26"/>
        <v>346</v>
      </c>
      <c r="O309">
        <f t="shared" si="27"/>
        <v>685.93</v>
      </c>
      <c r="P309">
        <f t="shared" si="28"/>
        <v>84.2714</v>
      </c>
      <c r="Q309">
        <v>543</v>
      </c>
    </row>
    <row r="310" spans="1:17" x14ac:dyDescent="0.3">
      <c r="A310">
        <v>309</v>
      </c>
      <c r="B310" t="s">
        <v>330</v>
      </c>
      <c r="C310" t="s">
        <v>24</v>
      </c>
      <c r="E310" s="1">
        <v>45642</v>
      </c>
      <c r="G310" s="6">
        <v>54.42</v>
      </c>
      <c r="H310">
        <v>13</v>
      </c>
      <c r="I310">
        <v>19</v>
      </c>
      <c r="J310" s="4">
        <v>426.36</v>
      </c>
      <c r="K310" s="11">
        <f t="shared" si="29"/>
        <v>54</v>
      </c>
      <c r="L310" s="2">
        <f t="shared" si="24"/>
        <v>426.36</v>
      </c>
      <c r="M310" s="11">
        <f t="shared" si="25"/>
        <v>55</v>
      </c>
      <c r="N310" s="11">
        <f t="shared" si="26"/>
        <v>427</v>
      </c>
      <c r="O310">
        <f t="shared" si="27"/>
        <v>707.46</v>
      </c>
      <c r="P310">
        <f t="shared" si="28"/>
        <v>44.080200000000005</v>
      </c>
      <c r="Q310">
        <v>546</v>
      </c>
    </row>
    <row r="311" spans="1:17" x14ac:dyDescent="0.3">
      <c r="A311">
        <v>310</v>
      </c>
      <c r="B311" t="s">
        <v>331</v>
      </c>
      <c r="D311" t="s">
        <v>31</v>
      </c>
      <c r="E311" s="1">
        <v>45634</v>
      </c>
      <c r="G311" s="6">
        <v>194.13</v>
      </c>
      <c r="H311">
        <v>10</v>
      </c>
      <c r="I311">
        <v>3</v>
      </c>
      <c r="J311" s="4">
        <v>145.55000000000001</v>
      </c>
      <c r="K311" s="11">
        <f t="shared" si="29"/>
        <v>194</v>
      </c>
      <c r="L311" s="2">
        <f t="shared" si="24"/>
        <v>145.55000000000001</v>
      </c>
      <c r="M311" s="11">
        <f t="shared" si="25"/>
        <v>195</v>
      </c>
      <c r="N311" s="11">
        <f t="shared" si="26"/>
        <v>146</v>
      </c>
      <c r="O311">
        <f t="shared" si="27"/>
        <v>1941.3</v>
      </c>
      <c r="P311">
        <f t="shared" si="28"/>
        <v>188.30609999999999</v>
      </c>
      <c r="Q311">
        <v>549</v>
      </c>
    </row>
    <row r="312" spans="1:17" x14ac:dyDescent="0.3">
      <c r="A312">
        <v>311</v>
      </c>
      <c r="B312" t="s">
        <v>332</v>
      </c>
      <c r="C312" t="s">
        <v>16</v>
      </c>
      <c r="D312" t="s">
        <v>27</v>
      </c>
      <c r="E312" s="1">
        <v>45632</v>
      </c>
      <c r="G312" s="6">
        <v>83.08</v>
      </c>
      <c r="H312">
        <v>3</v>
      </c>
      <c r="I312">
        <v>9</v>
      </c>
      <c r="J312" s="4">
        <v>79.19</v>
      </c>
      <c r="K312" s="11">
        <f t="shared" si="29"/>
        <v>83</v>
      </c>
      <c r="L312" s="2">
        <f t="shared" si="24"/>
        <v>79.19</v>
      </c>
      <c r="M312" s="11">
        <f t="shared" si="25"/>
        <v>84</v>
      </c>
      <c r="N312" s="11">
        <f t="shared" si="26"/>
        <v>80</v>
      </c>
      <c r="O312">
        <f t="shared" si="27"/>
        <v>249.24</v>
      </c>
      <c r="P312">
        <f t="shared" si="28"/>
        <v>75.602800000000002</v>
      </c>
      <c r="Q312">
        <v>551</v>
      </c>
    </row>
    <row r="313" spans="1:17" x14ac:dyDescent="0.3">
      <c r="A313">
        <v>312</v>
      </c>
      <c r="B313" t="s">
        <v>333</v>
      </c>
      <c r="C313" t="s">
        <v>9</v>
      </c>
      <c r="D313" t="s">
        <v>13</v>
      </c>
      <c r="E313" s="1">
        <v>45637</v>
      </c>
      <c r="G313" s="6">
        <v>773.78</v>
      </c>
      <c r="H313">
        <v>9</v>
      </c>
      <c r="I313">
        <v>13</v>
      </c>
      <c r="J313" s="4">
        <v>354.97</v>
      </c>
      <c r="K313" s="11">
        <f t="shared" si="29"/>
        <v>774</v>
      </c>
      <c r="L313" s="2">
        <f t="shared" si="24"/>
        <v>354.97</v>
      </c>
      <c r="M313" s="11">
        <f t="shared" si="25"/>
        <v>774</v>
      </c>
      <c r="N313" s="11">
        <f t="shared" si="26"/>
        <v>355</v>
      </c>
      <c r="O313">
        <f t="shared" si="27"/>
        <v>6964.0199999999995</v>
      </c>
      <c r="P313">
        <f t="shared" si="28"/>
        <v>673.18859999999995</v>
      </c>
      <c r="Q313">
        <v>552</v>
      </c>
    </row>
    <row r="314" spans="1:17" x14ac:dyDescent="0.3">
      <c r="A314">
        <v>313</v>
      </c>
      <c r="B314" t="s">
        <v>334</v>
      </c>
      <c r="D314" t="s">
        <v>13</v>
      </c>
      <c r="E314" s="1">
        <v>45653</v>
      </c>
      <c r="G314" s="6">
        <v>740.39</v>
      </c>
      <c r="H314">
        <v>3</v>
      </c>
      <c r="I314">
        <v>2</v>
      </c>
      <c r="J314" s="4">
        <v>94.58</v>
      </c>
      <c r="K314" s="11">
        <f t="shared" si="29"/>
        <v>740</v>
      </c>
      <c r="L314" s="2">
        <f t="shared" si="24"/>
        <v>94.58</v>
      </c>
      <c r="M314" s="11">
        <f t="shared" si="25"/>
        <v>741</v>
      </c>
      <c r="N314" s="11">
        <f t="shared" si="26"/>
        <v>95</v>
      </c>
      <c r="O314">
        <f t="shared" si="27"/>
        <v>2221.17</v>
      </c>
      <c r="P314">
        <f t="shared" si="28"/>
        <v>725.58219999999994</v>
      </c>
      <c r="Q314">
        <v>553</v>
      </c>
    </row>
    <row r="315" spans="1:17" x14ac:dyDescent="0.3">
      <c r="A315">
        <v>314</v>
      </c>
      <c r="B315" t="s">
        <v>335</v>
      </c>
      <c r="C315" t="s">
        <v>9</v>
      </c>
      <c r="D315" t="s">
        <v>20</v>
      </c>
      <c r="E315" s="1">
        <v>45647</v>
      </c>
      <c r="G315" s="6">
        <v>187.33</v>
      </c>
      <c r="H315">
        <v>9</v>
      </c>
      <c r="I315">
        <v>7</v>
      </c>
      <c r="J315" s="4">
        <v>495.34</v>
      </c>
      <c r="K315" s="11">
        <f t="shared" si="29"/>
        <v>187</v>
      </c>
      <c r="L315" s="2">
        <f t="shared" si="24"/>
        <v>495.34</v>
      </c>
      <c r="M315" s="11">
        <f t="shared" si="25"/>
        <v>188</v>
      </c>
      <c r="N315" s="11">
        <f t="shared" si="26"/>
        <v>496</v>
      </c>
      <c r="O315">
        <f t="shared" si="27"/>
        <v>1685.97</v>
      </c>
      <c r="P315">
        <f t="shared" si="28"/>
        <v>174.21690000000001</v>
      </c>
      <c r="Q315">
        <v>556</v>
      </c>
    </row>
    <row r="316" spans="1:17" x14ac:dyDescent="0.3">
      <c r="A316">
        <v>315</v>
      </c>
      <c r="B316" t="s">
        <v>336</v>
      </c>
      <c r="E316" s="1">
        <v>45635</v>
      </c>
      <c r="F316" s="7" t="s">
        <v>35</v>
      </c>
      <c r="G316" s="6">
        <v>952.41</v>
      </c>
      <c r="H316">
        <v>14</v>
      </c>
      <c r="I316">
        <v>6</v>
      </c>
      <c r="J316" s="4">
        <v>496.04</v>
      </c>
      <c r="K316" s="11">
        <f t="shared" si="29"/>
        <v>952</v>
      </c>
      <c r="L316" s="2">
        <f t="shared" si="24"/>
        <v>496.04</v>
      </c>
      <c r="M316" s="11">
        <f t="shared" si="25"/>
        <v>953</v>
      </c>
      <c r="N316" s="11">
        <f t="shared" si="26"/>
        <v>497</v>
      </c>
      <c r="O316">
        <f t="shared" si="27"/>
        <v>13333.74</v>
      </c>
      <c r="P316">
        <f t="shared" si="28"/>
        <v>895.26539999999989</v>
      </c>
      <c r="Q316">
        <v>557</v>
      </c>
    </row>
    <row r="317" spans="1:17" x14ac:dyDescent="0.3">
      <c r="A317">
        <v>316</v>
      </c>
      <c r="B317" t="s">
        <v>337</v>
      </c>
      <c r="C317" t="s">
        <v>16</v>
      </c>
      <c r="D317" t="s">
        <v>13</v>
      </c>
      <c r="E317" s="1">
        <v>45649</v>
      </c>
      <c r="G317" s="6">
        <v>322.06</v>
      </c>
      <c r="H317">
        <v>7</v>
      </c>
      <c r="I317">
        <v>19</v>
      </c>
      <c r="J317" s="4">
        <v>218.57</v>
      </c>
      <c r="K317" s="11">
        <f t="shared" si="29"/>
        <v>322</v>
      </c>
      <c r="L317" s="2">
        <f t="shared" si="24"/>
        <v>218.57</v>
      </c>
      <c r="M317" s="11">
        <f t="shared" si="25"/>
        <v>323</v>
      </c>
      <c r="N317" s="11">
        <f t="shared" si="26"/>
        <v>219</v>
      </c>
      <c r="O317">
        <f t="shared" si="27"/>
        <v>2254.42</v>
      </c>
      <c r="P317">
        <f t="shared" si="28"/>
        <v>260.86860000000001</v>
      </c>
      <c r="Q317">
        <v>559</v>
      </c>
    </row>
    <row r="318" spans="1:17" x14ac:dyDescent="0.3">
      <c r="A318">
        <v>317</v>
      </c>
      <c r="B318" t="s">
        <v>338</v>
      </c>
      <c r="C318" t="s">
        <v>22</v>
      </c>
      <c r="D318" t="s">
        <v>20</v>
      </c>
      <c r="E318" s="1">
        <v>45654</v>
      </c>
      <c r="G318" s="6">
        <v>244.35</v>
      </c>
      <c r="H318">
        <v>1</v>
      </c>
      <c r="I318">
        <v>3</v>
      </c>
      <c r="J318" s="4">
        <v>78.11</v>
      </c>
      <c r="K318" s="11">
        <f t="shared" si="29"/>
        <v>244</v>
      </c>
      <c r="L318" s="2">
        <f t="shared" si="24"/>
        <v>78.11</v>
      </c>
      <c r="M318" s="11">
        <f t="shared" si="25"/>
        <v>245</v>
      </c>
      <c r="N318" s="11">
        <f t="shared" si="26"/>
        <v>79</v>
      </c>
      <c r="O318">
        <f t="shared" si="27"/>
        <v>244.35</v>
      </c>
      <c r="P318">
        <f t="shared" si="28"/>
        <v>237.01949999999999</v>
      </c>
      <c r="Q318">
        <v>561</v>
      </c>
    </row>
    <row r="319" spans="1:17" x14ac:dyDescent="0.3">
      <c r="A319">
        <v>318</v>
      </c>
      <c r="B319" t="s">
        <v>339</v>
      </c>
      <c r="D319" t="s">
        <v>20</v>
      </c>
      <c r="E319" s="1">
        <v>45663</v>
      </c>
      <c r="G319" s="6">
        <v>338.97</v>
      </c>
      <c r="H319">
        <v>2</v>
      </c>
      <c r="I319">
        <v>16</v>
      </c>
      <c r="J319" s="4">
        <v>387.61</v>
      </c>
      <c r="K319" s="11">
        <f t="shared" si="29"/>
        <v>339</v>
      </c>
      <c r="L319" s="2">
        <f t="shared" si="24"/>
        <v>387.61</v>
      </c>
      <c r="M319" s="11">
        <f t="shared" si="25"/>
        <v>339</v>
      </c>
      <c r="N319" s="11">
        <f t="shared" si="26"/>
        <v>388</v>
      </c>
      <c r="O319">
        <f t="shared" si="27"/>
        <v>677.94</v>
      </c>
      <c r="P319">
        <f t="shared" si="28"/>
        <v>284.73480000000001</v>
      </c>
      <c r="Q319">
        <v>562</v>
      </c>
    </row>
    <row r="320" spans="1:17" x14ac:dyDescent="0.3">
      <c r="A320">
        <v>319</v>
      </c>
      <c r="B320" t="s">
        <v>340</v>
      </c>
      <c r="C320" t="s">
        <v>18</v>
      </c>
      <c r="D320" t="s">
        <v>20</v>
      </c>
      <c r="E320" s="1">
        <v>45675</v>
      </c>
      <c r="G320" s="6">
        <v>118.73</v>
      </c>
      <c r="H320">
        <v>13</v>
      </c>
      <c r="I320">
        <v>5</v>
      </c>
      <c r="J320" s="4">
        <v>399.48</v>
      </c>
      <c r="K320" s="11">
        <f t="shared" si="29"/>
        <v>119</v>
      </c>
      <c r="L320" s="2">
        <f t="shared" si="24"/>
        <v>399.48</v>
      </c>
      <c r="M320" s="11">
        <f t="shared" si="25"/>
        <v>119</v>
      </c>
      <c r="N320" s="11">
        <f t="shared" si="26"/>
        <v>400</v>
      </c>
      <c r="O320">
        <f t="shared" si="27"/>
        <v>1543.49</v>
      </c>
      <c r="P320">
        <f t="shared" si="28"/>
        <v>112.79349999999999</v>
      </c>
      <c r="Q320">
        <v>563</v>
      </c>
    </row>
    <row r="321" spans="1:17" x14ac:dyDescent="0.3">
      <c r="A321">
        <v>320</v>
      </c>
      <c r="B321" t="s">
        <v>341</v>
      </c>
      <c r="C321" t="s">
        <v>24</v>
      </c>
      <c r="D321" t="s">
        <v>31</v>
      </c>
      <c r="E321" s="1">
        <v>45627</v>
      </c>
      <c r="G321" s="6">
        <v>960.36</v>
      </c>
      <c r="H321">
        <v>3</v>
      </c>
      <c r="I321">
        <v>8</v>
      </c>
      <c r="J321" s="4">
        <v>195.93</v>
      </c>
      <c r="K321" s="11">
        <f t="shared" si="29"/>
        <v>960</v>
      </c>
      <c r="L321" s="2">
        <f t="shared" si="24"/>
        <v>195.93</v>
      </c>
      <c r="M321" s="11">
        <f t="shared" si="25"/>
        <v>961</v>
      </c>
      <c r="N321" s="11">
        <f t="shared" si="26"/>
        <v>196</v>
      </c>
      <c r="O321">
        <f t="shared" si="27"/>
        <v>2881.08</v>
      </c>
      <c r="P321">
        <f t="shared" si="28"/>
        <v>883.53120000000001</v>
      </c>
      <c r="Q321">
        <v>572</v>
      </c>
    </row>
    <row r="322" spans="1:17" x14ac:dyDescent="0.3">
      <c r="A322">
        <v>321</v>
      </c>
      <c r="B322" t="s">
        <v>342</v>
      </c>
      <c r="D322" t="s">
        <v>10</v>
      </c>
      <c r="E322" s="1">
        <v>45661</v>
      </c>
      <c r="G322" s="6">
        <v>411.63</v>
      </c>
      <c r="H322">
        <v>13</v>
      </c>
      <c r="I322">
        <v>20</v>
      </c>
      <c r="J322" s="4">
        <v>221.76</v>
      </c>
      <c r="K322" s="11">
        <f t="shared" si="29"/>
        <v>412</v>
      </c>
      <c r="L322" s="2">
        <f t="shared" si="24"/>
        <v>221.76</v>
      </c>
      <c r="M322" s="11">
        <f t="shared" si="25"/>
        <v>412</v>
      </c>
      <c r="N322" s="11">
        <f t="shared" si="26"/>
        <v>222</v>
      </c>
      <c r="O322">
        <f t="shared" si="27"/>
        <v>5351.19</v>
      </c>
      <c r="P322">
        <f t="shared" si="28"/>
        <v>329.30400000000003</v>
      </c>
      <c r="Q322">
        <v>573</v>
      </c>
    </row>
    <row r="323" spans="1:17" x14ac:dyDescent="0.3">
      <c r="A323">
        <v>322</v>
      </c>
      <c r="B323" t="s">
        <v>343</v>
      </c>
      <c r="D323" t="s">
        <v>31</v>
      </c>
      <c r="E323" s="1">
        <v>45661</v>
      </c>
      <c r="F323" s="7" t="s">
        <v>43</v>
      </c>
      <c r="G323" s="6">
        <v>582.83000000000004</v>
      </c>
      <c r="H323">
        <v>7</v>
      </c>
      <c r="I323">
        <v>8</v>
      </c>
      <c r="J323" s="4">
        <v>157.86000000000001</v>
      </c>
      <c r="K323" s="11">
        <f t="shared" si="29"/>
        <v>583</v>
      </c>
      <c r="L323" s="2">
        <f t="shared" ref="L323:L386" si="30">ROUND(J323,2)</f>
        <v>157.86000000000001</v>
      </c>
      <c r="M323" s="11">
        <f t="shared" ref="M323:M386" si="31">ROUNDUP(G323,0)</f>
        <v>583</v>
      </c>
      <c r="N323" s="11">
        <f t="shared" ref="N323:N386" si="32">ROUNDUP(J323,0)</f>
        <v>158</v>
      </c>
      <c r="O323">
        <f t="shared" ref="O323:O386" si="33">H323*G323</f>
        <v>4079.8100000000004</v>
      </c>
      <c r="P323">
        <f t="shared" ref="P323:P386" si="34">G323*(1-I323/100)</f>
        <v>536.20360000000005</v>
      </c>
      <c r="Q323">
        <v>575</v>
      </c>
    </row>
    <row r="324" spans="1:17" x14ac:dyDescent="0.3">
      <c r="A324">
        <v>323</v>
      </c>
      <c r="B324" t="s">
        <v>344</v>
      </c>
      <c r="D324" t="s">
        <v>10</v>
      </c>
      <c r="E324" s="1">
        <v>45658</v>
      </c>
      <c r="G324" s="6">
        <v>465.88</v>
      </c>
      <c r="H324">
        <v>8</v>
      </c>
      <c r="I324">
        <v>20</v>
      </c>
      <c r="J324" s="4">
        <v>479.97</v>
      </c>
      <c r="K324" s="11">
        <f t="shared" ref="K324:K387" si="35">ROUND(G324,0)</f>
        <v>466</v>
      </c>
      <c r="L324" s="2">
        <f t="shared" si="30"/>
        <v>479.97</v>
      </c>
      <c r="M324" s="11">
        <f t="shared" si="31"/>
        <v>466</v>
      </c>
      <c r="N324" s="11">
        <f t="shared" si="32"/>
        <v>480</v>
      </c>
      <c r="O324">
        <f t="shared" si="33"/>
        <v>3727.04</v>
      </c>
      <c r="P324">
        <f t="shared" si="34"/>
        <v>372.70400000000001</v>
      </c>
      <c r="Q324">
        <v>576</v>
      </c>
    </row>
    <row r="325" spans="1:17" x14ac:dyDescent="0.3">
      <c r="A325">
        <v>324</v>
      </c>
      <c r="B325" t="s">
        <v>345</v>
      </c>
      <c r="C325" t="s">
        <v>9</v>
      </c>
      <c r="D325" t="s">
        <v>31</v>
      </c>
      <c r="E325" s="1">
        <v>45660</v>
      </c>
      <c r="G325" s="6">
        <v>579.16</v>
      </c>
      <c r="H325">
        <v>8</v>
      </c>
      <c r="I325">
        <v>19</v>
      </c>
      <c r="J325" s="4">
        <v>244.85</v>
      </c>
      <c r="K325" s="11">
        <f t="shared" si="35"/>
        <v>579</v>
      </c>
      <c r="L325" s="2">
        <f t="shared" si="30"/>
        <v>244.85</v>
      </c>
      <c r="M325" s="11">
        <f t="shared" si="31"/>
        <v>580</v>
      </c>
      <c r="N325" s="11">
        <f t="shared" si="32"/>
        <v>245</v>
      </c>
      <c r="O325">
        <f t="shared" si="33"/>
        <v>4633.28</v>
      </c>
      <c r="P325">
        <f t="shared" si="34"/>
        <v>469.11959999999999</v>
      </c>
      <c r="Q325">
        <v>577</v>
      </c>
    </row>
    <row r="326" spans="1:17" x14ac:dyDescent="0.3">
      <c r="A326">
        <v>325</v>
      </c>
      <c r="B326" t="s">
        <v>346</v>
      </c>
      <c r="C326" t="s">
        <v>9</v>
      </c>
      <c r="D326" t="s">
        <v>31</v>
      </c>
      <c r="E326" s="1">
        <v>45659</v>
      </c>
      <c r="G326" s="6">
        <v>635.09</v>
      </c>
      <c r="H326">
        <v>2</v>
      </c>
      <c r="I326">
        <v>11</v>
      </c>
      <c r="J326" s="4">
        <v>177.34</v>
      </c>
      <c r="K326" s="11">
        <f t="shared" si="35"/>
        <v>635</v>
      </c>
      <c r="L326" s="2">
        <f t="shared" si="30"/>
        <v>177.34</v>
      </c>
      <c r="M326" s="11">
        <f t="shared" si="31"/>
        <v>636</v>
      </c>
      <c r="N326" s="11">
        <f t="shared" si="32"/>
        <v>178</v>
      </c>
      <c r="O326">
        <f t="shared" si="33"/>
        <v>1270.18</v>
      </c>
      <c r="P326">
        <f t="shared" si="34"/>
        <v>565.23009999999999</v>
      </c>
      <c r="Q326">
        <v>579</v>
      </c>
    </row>
    <row r="327" spans="1:17" x14ac:dyDescent="0.3">
      <c r="A327">
        <v>326</v>
      </c>
      <c r="B327" t="s">
        <v>347</v>
      </c>
      <c r="C327" t="s">
        <v>16</v>
      </c>
      <c r="D327" t="s">
        <v>10</v>
      </c>
      <c r="E327" s="1">
        <v>45661</v>
      </c>
      <c r="G327" s="6">
        <v>618</v>
      </c>
      <c r="H327">
        <v>15</v>
      </c>
      <c r="I327">
        <v>20</v>
      </c>
      <c r="J327" s="4">
        <v>360.23</v>
      </c>
      <c r="K327" s="11">
        <f t="shared" si="35"/>
        <v>618</v>
      </c>
      <c r="L327" s="2">
        <f t="shared" si="30"/>
        <v>360.23</v>
      </c>
      <c r="M327" s="11">
        <f t="shared" si="31"/>
        <v>618</v>
      </c>
      <c r="N327" s="11">
        <f t="shared" si="32"/>
        <v>361</v>
      </c>
      <c r="O327">
        <f t="shared" si="33"/>
        <v>9270</v>
      </c>
      <c r="P327">
        <f t="shared" si="34"/>
        <v>494.40000000000003</v>
      </c>
      <c r="Q327">
        <v>582</v>
      </c>
    </row>
    <row r="328" spans="1:17" x14ac:dyDescent="0.3">
      <c r="A328">
        <v>327</v>
      </c>
      <c r="B328" t="s">
        <v>348</v>
      </c>
      <c r="C328" t="s">
        <v>24</v>
      </c>
      <c r="D328" t="s">
        <v>13</v>
      </c>
      <c r="E328" s="1">
        <v>45676</v>
      </c>
      <c r="F328" s="7" t="s">
        <v>35</v>
      </c>
      <c r="G328" s="6">
        <v>495.76</v>
      </c>
      <c r="H328">
        <v>11</v>
      </c>
      <c r="I328">
        <v>2</v>
      </c>
      <c r="J328" s="4">
        <v>156.06</v>
      </c>
      <c r="K328" s="11">
        <f t="shared" si="35"/>
        <v>496</v>
      </c>
      <c r="L328" s="2">
        <f t="shared" si="30"/>
        <v>156.06</v>
      </c>
      <c r="M328" s="11">
        <f t="shared" si="31"/>
        <v>496</v>
      </c>
      <c r="N328" s="11">
        <f t="shared" si="32"/>
        <v>157</v>
      </c>
      <c r="O328">
        <f t="shared" si="33"/>
        <v>5453.36</v>
      </c>
      <c r="P328">
        <f t="shared" si="34"/>
        <v>485.84479999999996</v>
      </c>
      <c r="Q328">
        <v>584</v>
      </c>
    </row>
    <row r="329" spans="1:17" x14ac:dyDescent="0.3">
      <c r="A329">
        <v>328</v>
      </c>
      <c r="B329" t="s">
        <v>349</v>
      </c>
      <c r="C329" t="s">
        <v>16</v>
      </c>
      <c r="D329" t="s">
        <v>27</v>
      </c>
      <c r="E329" s="1">
        <v>45632</v>
      </c>
      <c r="G329" s="6">
        <v>86.24</v>
      </c>
      <c r="H329">
        <v>7</v>
      </c>
      <c r="I329">
        <v>9</v>
      </c>
      <c r="J329" s="4">
        <v>227.48</v>
      </c>
      <c r="K329" s="11">
        <f t="shared" si="35"/>
        <v>86</v>
      </c>
      <c r="L329" s="2">
        <f t="shared" si="30"/>
        <v>227.48</v>
      </c>
      <c r="M329" s="11">
        <f t="shared" si="31"/>
        <v>87</v>
      </c>
      <c r="N329" s="11">
        <f t="shared" si="32"/>
        <v>228</v>
      </c>
      <c r="O329">
        <f t="shared" si="33"/>
        <v>603.67999999999995</v>
      </c>
      <c r="P329">
        <f t="shared" si="34"/>
        <v>78.478399999999993</v>
      </c>
      <c r="Q329">
        <v>585</v>
      </c>
    </row>
    <row r="330" spans="1:17" x14ac:dyDescent="0.3">
      <c r="A330">
        <v>329</v>
      </c>
      <c r="B330" t="s">
        <v>350</v>
      </c>
      <c r="C330" t="s">
        <v>9</v>
      </c>
      <c r="D330" t="s">
        <v>27</v>
      </c>
      <c r="E330" s="1">
        <v>45650</v>
      </c>
      <c r="F330" s="7" t="s">
        <v>11</v>
      </c>
      <c r="G330" s="6">
        <v>974.35</v>
      </c>
      <c r="H330">
        <v>1</v>
      </c>
      <c r="I330">
        <v>8</v>
      </c>
      <c r="J330" s="4">
        <v>174.45</v>
      </c>
      <c r="K330" s="11">
        <f t="shared" si="35"/>
        <v>974</v>
      </c>
      <c r="L330" s="2">
        <f t="shared" si="30"/>
        <v>174.45</v>
      </c>
      <c r="M330" s="11">
        <f t="shared" si="31"/>
        <v>975</v>
      </c>
      <c r="N330" s="11">
        <f t="shared" si="32"/>
        <v>175</v>
      </c>
      <c r="O330">
        <f t="shared" si="33"/>
        <v>974.35</v>
      </c>
      <c r="P330">
        <f t="shared" si="34"/>
        <v>896.40200000000004</v>
      </c>
      <c r="Q330">
        <v>588</v>
      </c>
    </row>
    <row r="331" spans="1:17" x14ac:dyDescent="0.3">
      <c r="A331">
        <v>330</v>
      </c>
      <c r="B331" t="s">
        <v>351</v>
      </c>
      <c r="D331" t="s">
        <v>31</v>
      </c>
      <c r="E331" s="1">
        <v>45665</v>
      </c>
      <c r="F331" s="7" t="s">
        <v>35</v>
      </c>
      <c r="G331" s="6">
        <v>935.63</v>
      </c>
      <c r="H331">
        <v>6</v>
      </c>
      <c r="I331">
        <v>11</v>
      </c>
      <c r="J331" s="4">
        <v>260.91000000000003</v>
      </c>
      <c r="K331" s="11">
        <f t="shared" si="35"/>
        <v>936</v>
      </c>
      <c r="L331" s="2">
        <f t="shared" si="30"/>
        <v>260.91000000000003</v>
      </c>
      <c r="M331" s="11">
        <f t="shared" si="31"/>
        <v>936</v>
      </c>
      <c r="N331" s="11">
        <f t="shared" si="32"/>
        <v>261</v>
      </c>
      <c r="O331">
        <f t="shared" si="33"/>
        <v>5613.78</v>
      </c>
      <c r="P331">
        <f t="shared" si="34"/>
        <v>832.71069999999997</v>
      </c>
      <c r="Q331">
        <v>591</v>
      </c>
    </row>
    <row r="332" spans="1:17" x14ac:dyDescent="0.3">
      <c r="A332">
        <v>331</v>
      </c>
      <c r="B332" t="s">
        <v>352</v>
      </c>
      <c r="C332" t="s">
        <v>9</v>
      </c>
      <c r="D332" t="s">
        <v>13</v>
      </c>
      <c r="E332" s="1">
        <v>45657</v>
      </c>
      <c r="G332" s="6">
        <v>512.22</v>
      </c>
      <c r="H332">
        <v>7</v>
      </c>
      <c r="I332">
        <v>15</v>
      </c>
      <c r="J332" s="4">
        <v>257.52999999999997</v>
      </c>
      <c r="K332" s="11">
        <f t="shared" si="35"/>
        <v>512</v>
      </c>
      <c r="L332" s="2">
        <f t="shared" si="30"/>
        <v>257.52999999999997</v>
      </c>
      <c r="M332" s="11">
        <f t="shared" si="31"/>
        <v>513</v>
      </c>
      <c r="N332" s="11">
        <f t="shared" si="32"/>
        <v>258</v>
      </c>
      <c r="O332">
        <f t="shared" si="33"/>
        <v>3585.54</v>
      </c>
      <c r="P332">
        <f t="shared" si="34"/>
        <v>435.387</v>
      </c>
      <c r="Q332">
        <v>592</v>
      </c>
    </row>
    <row r="333" spans="1:17" x14ac:dyDescent="0.3">
      <c r="A333">
        <v>332</v>
      </c>
      <c r="B333" t="s">
        <v>353</v>
      </c>
      <c r="C333" t="s">
        <v>18</v>
      </c>
      <c r="D333" t="s">
        <v>10</v>
      </c>
      <c r="E333" s="1">
        <v>45651</v>
      </c>
      <c r="G333" s="6">
        <v>597.37</v>
      </c>
      <c r="H333">
        <v>10</v>
      </c>
      <c r="I333">
        <v>0</v>
      </c>
      <c r="J333" s="4">
        <v>186.78</v>
      </c>
      <c r="K333" s="11">
        <f t="shared" si="35"/>
        <v>597</v>
      </c>
      <c r="L333" s="2">
        <f t="shared" si="30"/>
        <v>186.78</v>
      </c>
      <c r="M333" s="11">
        <f t="shared" si="31"/>
        <v>598</v>
      </c>
      <c r="N333" s="11">
        <f t="shared" si="32"/>
        <v>187</v>
      </c>
      <c r="O333">
        <f t="shared" si="33"/>
        <v>5973.7</v>
      </c>
      <c r="P333">
        <f t="shared" si="34"/>
        <v>597.37</v>
      </c>
      <c r="Q333">
        <v>593</v>
      </c>
    </row>
    <row r="334" spans="1:17" x14ac:dyDescent="0.3">
      <c r="A334">
        <v>333</v>
      </c>
      <c r="B334" t="s">
        <v>354</v>
      </c>
      <c r="C334" t="s">
        <v>16</v>
      </c>
      <c r="E334" s="1">
        <v>45627</v>
      </c>
      <c r="G334" s="6">
        <v>583.22</v>
      </c>
      <c r="H334">
        <v>15</v>
      </c>
      <c r="I334">
        <v>14</v>
      </c>
      <c r="J334" s="4">
        <v>132.97</v>
      </c>
      <c r="K334" s="11">
        <f t="shared" si="35"/>
        <v>583</v>
      </c>
      <c r="L334" s="2">
        <f t="shared" si="30"/>
        <v>132.97</v>
      </c>
      <c r="M334" s="11">
        <f t="shared" si="31"/>
        <v>584</v>
      </c>
      <c r="N334" s="11">
        <f t="shared" si="32"/>
        <v>133</v>
      </c>
      <c r="O334">
        <f t="shared" si="33"/>
        <v>8748.3000000000011</v>
      </c>
      <c r="P334">
        <f t="shared" si="34"/>
        <v>501.56920000000002</v>
      </c>
      <c r="Q334">
        <v>598</v>
      </c>
    </row>
    <row r="335" spans="1:17" x14ac:dyDescent="0.3">
      <c r="A335">
        <v>334</v>
      </c>
      <c r="B335" t="s">
        <v>355</v>
      </c>
      <c r="C335" t="s">
        <v>18</v>
      </c>
      <c r="D335" t="s">
        <v>27</v>
      </c>
      <c r="E335" s="1">
        <v>45673</v>
      </c>
      <c r="F335" s="7" t="s">
        <v>35</v>
      </c>
      <c r="G335" s="6">
        <v>845.56</v>
      </c>
      <c r="H335">
        <v>5</v>
      </c>
      <c r="I335">
        <v>11</v>
      </c>
      <c r="J335" s="4">
        <v>105.74</v>
      </c>
      <c r="K335" s="11">
        <f t="shared" si="35"/>
        <v>846</v>
      </c>
      <c r="L335" s="2">
        <f t="shared" si="30"/>
        <v>105.74</v>
      </c>
      <c r="M335" s="11">
        <f t="shared" si="31"/>
        <v>846</v>
      </c>
      <c r="N335" s="11">
        <f t="shared" si="32"/>
        <v>106</v>
      </c>
      <c r="O335">
        <f t="shared" si="33"/>
        <v>4227.7999999999993</v>
      </c>
      <c r="P335">
        <f t="shared" si="34"/>
        <v>752.54840000000002</v>
      </c>
      <c r="Q335">
        <v>599</v>
      </c>
    </row>
    <row r="336" spans="1:17" x14ac:dyDescent="0.3">
      <c r="A336">
        <v>335</v>
      </c>
      <c r="B336" t="s">
        <v>356</v>
      </c>
      <c r="D336" t="s">
        <v>27</v>
      </c>
      <c r="E336" s="1">
        <v>45628</v>
      </c>
      <c r="G336" s="6">
        <v>612.88</v>
      </c>
      <c r="H336">
        <v>3</v>
      </c>
      <c r="I336">
        <v>13</v>
      </c>
      <c r="J336" s="4">
        <v>142.93</v>
      </c>
      <c r="K336" s="11">
        <f t="shared" si="35"/>
        <v>613</v>
      </c>
      <c r="L336" s="2">
        <f t="shared" si="30"/>
        <v>142.93</v>
      </c>
      <c r="M336" s="11">
        <f t="shared" si="31"/>
        <v>613</v>
      </c>
      <c r="N336" s="11">
        <f t="shared" si="32"/>
        <v>143</v>
      </c>
      <c r="O336">
        <f t="shared" si="33"/>
        <v>1838.6399999999999</v>
      </c>
      <c r="P336">
        <f t="shared" si="34"/>
        <v>533.2056</v>
      </c>
      <c r="Q336">
        <v>601</v>
      </c>
    </row>
    <row r="337" spans="1:17" x14ac:dyDescent="0.3">
      <c r="A337">
        <v>336</v>
      </c>
      <c r="B337" t="s">
        <v>357</v>
      </c>
      <c r="D337" t="s">
        <v>20</v>
      </c>
      <c r="E337" s="1">
        <v>45632</v>
      </c>
      <c r="G337" s="6">
        <v>122.44</v>
      </c>
      <c r="H337">
        <v>14</v>
      </c>
      <c r="I337">
        <v>12</v>
      </c>
      <c r="J337" s="4">
        <v>216.38</v>
      </c>
      <c r="K337" s="11">
        <f t="shared" si="35"/>
        <v>122</v>
      </c>
      <c r="L337" s="2">
        <f t="shared" si="30"/>
        <v>216.38</v>
      </c>
      <c r="M337" s="11">
        <f t="shared" si="31"/>
        <v>123</v>
      </c>
      <c r="N337" s="11">
        <f t="shared" si="32"/>
        <v>217</v>
      </c>
      <c r="O337">
        <f t="shared" si="33"/>
        <v>1714.1599999999999</v>
      </c>
      <c r="P337">
        <f t="shared" si="34"/>
        <v>107.74719999999999</v>
      </c>
      <c r="Q337">
        <v>602</v>
      </c>
    </row>
    <row r="338" spans="1:17" x14ac:dyDescent="0.3">
      <c r="A338">
        <v>337</v>
      </c>
      <c r="B338" t="s">
        <v>358</v>
      </c>
      <c r="C338" t="s">
        <v>9</v>
      </c>
      <c r="D338" t="s">
        <v>13</v>
      </c>
      <c r="E338" s="1">
        <v>45654</v>
      </c>
      <c r="G338" s="6">
        <v>838.09</v>
      </c>
      <c r="H338">
        <v>12</v>
      </c>
      <c r="I338">
        <v>18</v>
      </c>
      <c r="J338" s="4">
        <v>5.0199999999999996</v>
      </c>
      <c r="K338" s="11">
        <f t="shared" si="35"/>
        <v>838</v>
      </c>
      <c r="L338" s="2">
        <f t="shared" si="30"/>
        <v>5.0199999999999996</v>
      </c>
      <c r="M338" s="11">
        <f t="shared" si="31"/>
        <v>839</v>
      </c>
      <c r="N338" s="11">
        <f t="shared" si="32"/>
        <v>6</v>
      </c>
      <c r="O338">
        <f t="shared" si="33"/>
        <v>10057.08</v>
      </c>
      <c r="P338">
        <f t="shared" si="34"/>
        <v>687.23380000000009</v>
      </c>
      <c r="Q338">
        <v>604</v>
      </c>
    </row>
    <row r="339" spans="1:17" x14ac:dyDescent="0.3">
      <c r="A339">
        <v>338</v>
      </c>
      <c r="B339" t="s">
        <v>359</v>
      </c>
      <c r="E339" s="1">
        <v>45650</v>
      </c>
      <c r="G339" s="6">
        <v>112.51</v>
      </c>
      <c r="H339">
        <v>7</v>
      </c>
      <c r="I339">
        <v>16</v>
      </c>
      <c r="J339" s="4">
        <v>175.07</v>
      </c>
      <c r="K339" s="11">
        <f t="shared" si="35"/>
        <v>113</v>
      </c>
      <c r="L339" s="2">
        <f t="shared" si="30"/>
        <v>175.07</v>
      </c>
      <c r="M339" s="11">
        <f t="shared" si="31"/>
        <v>113</v>
      </c>
      <c r="N339" s="11">
        <f t="shared" si="32"/>
        <v>176</v>
      </c>
      <c r="O339">
        <f t="shared" si="33"/>
        <v>787.57</v>
      </c>
      <c r="P339">
        <f t="shared" si="34"/>
        <v>94.508399999999995</v>
      </c>
      <c r="Q339">
        <v>605</v>
      </c>
    </row>
    <row r="340" spans="1:17" x14ac:dyDescent="0.3">
      <c r="A340">
        <v>339</v>
      </c>
      <c r="B340" t="s">
        <v>360</v>
      </c>
      <c r="C340" t="s">
        <v>16</v>
      </c>
      <c r="D340" t="s">
        <v>10</v>
      </c>
      <c r="E340" s="1">
        <v>45657</v>
      </c>
      <c r="F340" s="7" t="s">
        <v>11</v>
      </c>
      <c r="G340" s="6">
        <v>680.63</v>
      </c>
      <c r="H340">
        <v>14</v>
      </c>
      <c r="I340">
        <v>13</v>
      </c>
      <c r="J340" s="4">
        <v>341.26</v>
      </c>
      <c r="K340" s="11">
        <f t="shared" si="35"/>
        <v>681</v>
      </c>
      <c r="L340" s="2">
        <f t="shared" si="30"/>
        <v>341.26</v>
      </c>
      <c r="M340" s="11">
        <f t="shared" si="31"/>
        <v>681</v>
      </c>
      <c r="N340" s="11">
        <f t="shared" si="32"/>
        <v>342</v>
      </c>
      <c r="O340">
        <f t="shared" si="33"/>
        <v>9528.82</v>
      </c>
      <c r="P340">
        <f t="shared" si="34"/>
        <v>592.1481</v>
      </c>
      <c r="Q340">
        <v>607</v>
      </c>
    </row>
    <row r="341" spans="1:17" x14ac:dyDescent="0.3">
      <c r="A341">
        <v>340</v>
      </c>
      <c r="B341" t="s">
        <v>361</v>
      </c>
      <c r="C341" t="s">
        <v>24</v>
      </c>
      <c r="D341" t="s">
        <v>20</v>
      </c>
      <c r="E341" s="1">
        <v>45627</v>
      </c>
      <c r="G341" s="6">
        <v>988.16</v>
      </c>
      <c r="H341">
        <v>3</v>
      </c>
      <c r="I341">
        <v>5</v>
      </c>
      <c r="J341" s="4">
        <v>126.25</v>
      </c>
      <c r="K341" s="11">
        <f t="shared" si="35"/>
        <v>988</v>
      </c>
      <c r="L341" s="2">
        <f t="shared" si="30"/>
        <v>126.25</v>
      </c>
      <c r="M341" s="11">
        <f t="shared" si="31"/>
        <v>989</v>
      </c>
      <c r="N341" s="11">
        <f t="shared" si="32"/>
        <v>127</v>
      </c>
      <c r="O341">
        <f t="shared" si="33"/>
        <v>2964.48</v>
      </c>
      <c r="P341">
        <f t="shared" si="34"/>
        <v>938.75199999999995</v>
      </c>
      <c r="Q341">
        <v>609</v>
      </c>
    </row>
    <row r="342" spans="1:17" x14ac:dyDescent="0.3">
      <c r="A342">
        <v>341</v>
      </c>
      <c r="B342" t="s">
        <v>362</v>
      </c>
      <c r="C342" t="s">
        <v>24</v>
      </c>
      <c r="D342" t="s">
        <v>13</v>
      </c>
      <c r="E342" s="1">
        <v>45650</v>
      </c>
      <c r="G342" s="6">
        <v>791.74</v>
      </c>
      <c r="H342">
        <v>4</v>
      </c>
      <c r="I342">
        <v>13</v>
      </c>
      <c r="J342" s="4">
        <v>338.21</v>
      </c>
      <c r="K342" s="11">
        <f t="shared" si="35"/>
        <v>792</v>
      </c>
      <c r="L342" s="2">
        <f t="shared" si="30"/>
        <v>338.21</v>
      </c>
      <c r="M342" s="11">
        <f t="shared" si="31"/>
        <v>792</v>
      </c>
      <c r="N342" s="11">
        <f t="shared" si="32"/>
        <v>339</v>
      </c>
      <c r="O342">
        <f t="shared" si="33"/>
        <v>3166.96</v>
      </c>
      <c r="P342">
        <f t="shared" si="34"/>
        <v>688.81380000000001</v>
      </c>
      <c r="Q342">
        <v>611</v>
      </c>
    </row>
    <row r="343" spans="1:17" x14ac:dyDescent="0.3">
      <c r="A343">
        <v>342</v>
      </c>
      <c r="B343" t="s">
        <v>363</v>
      </c>
      <c r="C343" t="s">
        <v>24</v>
      </c>
      <c r="D343" t="s">
        <v>27</v>
      </c>
      <c r="E343" s="1">
        <v>45637</v>
      </c>
      <c r="G343" s="6">
        <v>653.07000000000005</v>
      </c>
      <c r="H343">
        <v>9</v>
      </c>
      <c r="I343">
        <v>20</v>
      </c>
      <c r="J343" s="4">
        <v>206.24</v>
      </c>
      <c r="K343" s="11">
        <f t="shared" si="35"/>
        <v>653</v>
      </c>
      <c r="L343" s="2">
        <f t="shared" si="30"/>
        <v>206.24</v>
      </c>
      <c r="M343" s="11">
        <f t="shared" si="31"/>
        <v>654</v>
      </c>
      <c r="N343" s="11">
        <f t="shared" si="32"/>
        <v>207</v>
      </c>
      <c r="O343">
        <f t="shared" si="33"/>
        <v>5877.63</v>
      </c>
      <c r="P343">
        <f t="shared" si="34"/>
        <v>522.45600000000002</v>
      </c>
      <c r="Q343">
        <v>613</v>
      </c>
    </row>
    <row r="344" spans="1:17" x14ac:dyDescent="0.3">
      <c r="A344">
        <v>343</v>
      </c>
      <c r="B344" t="s">
        <v>364</v>
      </c>
      <c r="C344" t="s">
        <v>9</v>
      </c>
      <c r="D344" t="s">
        <v>13</v>
      </c>
      <c r="E344" s="1">
        <v>45655</v>
      </c>
      <c r="F344" s="7" t="s">
        <v>43</v>
      </c>
      <c r="G344" s="6">
        <v>366.91</v>
      </c>
      <c r="H344">
        <v>4</v>
      </c>
      <c r="I344">
        <v>7</v>
      </c>
      <c r="J344" s="4">
        <v>246.38</v>
      </c>
      <c r="K344" s="11">
        <f t="shared" si="35"/>
        <v>367</v>
      </c>
      <c r="L344" s="2">
        <f t="shared" si="30"/>
        <v>246.38</v>
      </c>
      <c r="M344" s="11">
        <f t="shared" si="31"/>
        <v>367</v>
      </c>
      <c r="N344" s="11">
        <f t="shared" si="32"/>
        <v>247</v>
      </c>
      <c r="O344">
        <f t="shared" si="33"/>
        <v>1467.64</v>
      </c>
      <c r="P344">
        <f t="shared" si="34"/>
        <v>341.22629999999998</v>
      </c>
      <c r="Q344">
        <v>614</v>
      </c>
    </row>
    <row r="345" spans="1:17" x14ac:dyDescent="0.3">
      <c r="A345">
        <v>344</v>
      </c>
      <c r="B345" t="s">
        <v>365</v>
      </c>
      <c r="C345" t="s">
        <v>18</v>
      </c>
      <c r="D345" t="s">
        <v>10</v>
      </c>
      <c r="E345" s="1">
        <v>45669</v>
      </c>
      <c r="G345" s="6">
        <v>264.8</v>
      </c>
      <c r="H345">
        <v>6</v>
      </c>
      <c r="I345">
        <v>15</v>
      </c>
      <c r="J345" s="4">
        <v>412.81</v>
      </c>
      <c r="K345" s="11">
        <f t="shared" si="35"/>
        <v>265</v>
      </c>
      <c r="L345" s="2">
        <f t="shared" si="30"/>
        <v>412.81</v>
      </c>
      <c r="M345" s="11">
        <f t="shared" si="31"/>
        <v>265</v>
      </c>
      <c r="N345" s="11">
        <f t="shared" si="32"/>
        <v>413</v>
      </c>
      <c r="O345">
        <f t="shared" si="33"/>
        <v>1588.8000000000002</v>
      </c>
      <c r="P345">
        <f t="shared" si="34"/>
        <v>225.08</v>
      </c>
      <c r="Q345">
        <v>616</v>
      </c>
    </row>
    <row r="346" spans="1:17" x14ac:dyDescent="0.3">
      <c r="A346">
        <v>345</v>
      </c>
      <c r="B346" t="s">
        <v>366</v>
      </c>
      <c r="C346" t="s">
        <v>24</v>
      </c>
      <c r="D346" t="s">
        <v>20</v>
      </c>
      <c r="E346" s="1">
        <v>45648</v>
      </c>
      <c r="G346" s="6">
        <v>269.35000000000002</v>
      </c>
      <c r="H346">
        <v>13</v>
      </c>
      <c r="I346">
        <v>3</v>
      </c>
      <c r="J346" s="4">
        <v>281.10000000000002</v>
      </c>
      <c r="K346" s="11">
        <f t="shared" si="35"/>
        <v>269</v>
      </c>
      <c r="L346" s="2">
        <f t="shared" si="30"/>
        <v>281.10000000000002</v>
      </c>
      <c r="M346" s="11">
        <f t="shared" si="31"/>
        <v>270</v>
      </c>
      <c r="N346" s="11">
        <f t="shared" si="32"/>
        <v>282</v>
      </c>
      <c r="O346">
        <f t="shared" si="33"/>
        <v>3501.55</v>
      </c>
      <c r="P346">
        <f t="shared" si="34"/>
        <v>261.26949999999999</v>
      </c>
      <c r="Q346">
        <v>617</v>
      </c>
    </row>
    <row r="347" spans="1:17" x14ac:dyDescent="0.3">
      <c r="A347">
        <v>346</v>
      </c>
      <c r="B347" t="s">
        <v>367</v>
      </c>
      <c r="C347" t="s">
        <v>22</v>
      </c>
      <c r="D347" t="s">
        <v>10</v>
      </c>
      <c r="E347" s="1">
        <v>45642</v>
      </c>
      <c r="F347" s="7" t="s">
        <v>11</v>
      </c>
      <c r="G347" s="6">
        <v>479.96</v>
      </c>
      <c r="H347">
        <v>1</v>
      </c>
      <c r="I347">
        <v>18</v>
      </c>
      <c r="J347" s="4">
        <v>8.4499999999999993</v>
      </c>
      <c r="K347" s="11">
        <f t="shared" si="35"/>
        <v>480</v>
      </c>
      <c r="L347" s="2">
        <f t="shared" si="30"/>
        <v>8.4499999999999993</v>
      </c>
      <c r="M347" s="11">
        <f t="shared" si="31"/>
        <v>480</v>
      </c>
      <c r="N347" s="11">
        <f t="shared" si="32"/>
        <v>9</v>
      </c>
      <c r="O347">
        <f t="shared" si="33"/>
        <v>479.96</v>
      </c>
      <c r="P347">
        <f t="shared" si="34"/>
        <v>393.56720000000001</v>
      </c>
      <c r="Q347">
        <v>618</v>
      </c>
    </row>
    <row r="348" spans="1:17" x14ac:dyDescent="0.3">
      <c r="A348">
        <v>347</v>
      </c>
      <c r="B348" t="s">
        <v>368</v>
      </c>
      <c r="D348" t="s">
        <v>10</v>
      </c>
      <c r="E348" s="1">
        <v>45659</v>
      </c>
      <c r="F348" s="7" t="s">
        <v>35</v>
      </c>
      <c r="G348" s="6">
        <v>800.71</v>
      </c>
      <c r="H348">
        <v>5</v>
      </c>
      <c r="I348">
        <v>13</v>
      </c>
      <c r="J348" s="4">
        <v>148.29</v>
      </c>
      <c r="K348" s="11">
        <f t="shared" si="35"/>
        <v>801</v>
      </c>
      <c r="L348" s="2">
        <f t="shared" si="30"/>
        <v>148.29</v>
      </c>
      <c r="M348" s="11">
        <f t="shared" si="31"/>
        <v>801</v>
      </c>
      <c r="N348" s="11">
        <f t="shared" si="32"/>
        <v>149</v>
      </c>
      <c r="O348">
        <f t="shared" si="33"/>
        <v>4003.55</v>
      </c>
      <c r="P348">
        <f t="shared" si="34"/>
        <v>696.61770000000001</v>
      </c>
      <c r="Q348">
        <v>620</v>
      </c>
    </row>
    <row r="349" spans="1:17" x14ac:dyDescent="0.3">
      <c r="A349">
        <v>348</v>
      </c>
      <c r="B349" t="s">
        <v>369</v>
      </c>
      <c r="C349" t="s">
        <v>22</v>
      </c>
      <c r="D349" t="s">
        <v>27</v>
      </c>
      <c r="E349" s="1">
        <v>45666</v>
      </c>
      <c r="G349" s="6">
        <v>441.24</v>
      </c>
      <c r="H349">
        <v>10</v>
      </c>
      <c r="I349">
        <v>3</v>
      </c>
      <c r="J349" s="4">
        <v>296.95</v>
      </c>
      <c r="K349" s="11">
        <f t="shared" si="35"/>
        <v>441</v>
      </c>
      <c r="L349" s="2">
        <f t="shared" si="30"/>
        <v>296.95</v>
      </c>
      <c r="M349" s="11">
        <f t="shared" si="31"/>
        <v>442</v>
      </c>
      <c r="N349" s="11">
        <f t="shared" si="32"/>
        <v>297</v>
      </c>
      <c r="O349">
        <f t="shared" si="33"/>
        <v>4412.3999999999996</v>
      </c>
      <c r="P349">
        <f t="shared" si="34"/>
        <v>428.00279999999998</v>
      </c>
      <c r="Q349">
        <v>621</v>
      </c>
    </row>
    <row r="350" spans="1:17" x14ac:dyDescent="0.3">
      <c r="A350">
        <v>349</v>
      </c>
      <c r="B350" t="s">
        <v>370</v>
      </c>
      <c r="C350" t="s">
        <v>22</v>
      </c>
      <c r="D350" t="s">
        <v>31</v>
      </c>
      <c r="E350" s="1">
        <v>45628</v>
      </c>
      <c r="G350" s="6">
        <v>853.34</v>
      </c>
      <c r="H350">
        <v>4</v>
      </c>
      <c r="I350">
        <v>0</v>
      </c>
      <c r="J350" s="4">
        <v>113.53</v>
      </c>
      <c r="K350" s="11">
        <f t="shared" si="35"/>
        <v>853</v>
      </c>
      <c r="L350" s="2">
        <f t="shared" si="30"/>
        <v>113.53</v>
      </c>
      <c r="M350" s="11">
        <f t="shared" si="31"/>
        <v>854</v>
      </c>
      <c r="N350" s="11">
        <f t="shared" si="32"/>
        <v>114</v>
      </c>
      <c r="O350">
        <f t="shared" si="33"/>
        <v>3413.36</v>
      </c>
      <c r="P350">
        <f t="shared" si="34"/>
        <v>853.34</v>
      </c>
      <c r="Q350">
        <v>622</v>
      </c>
    </row>
    <row r="351" spans="1:17" x14ac:dyDescent="0.3">
      <c r="A351">
        <v>350</v>
      </c>
      <c r="B351" t="s">
        <v>371</v>
      </c>
      <c r="C351" t="s">
        <v>18</v>
      </c>
      <c r="D351" t="s">
        <v>27</v>
      </c>
      <c r="E351" s="1">
        <v>45627</v>
      </c>
      <c r="F351" s="7" t="s">
        <v>35</v>
      </c>
      <c r="G351" s="6">
        <v>263.22000000000003</v>
      </c>
      <c r="H351">
        <v>3</v>
      </c>
      <c r="I351">
        <v>15</v>
      </c>
      <c r="J351" s="4">
        <v>371.01</v>
      </c>
      <c r="K351" s="11">
        <f t="shared" si="35"/>
        <v>263</v>
      </c>
      <c r="L351" s="2">
        <f t="shared" si="30"/>
        <v>371.01</v>
      </c>
      <c r="M351" s="11">
        <f t="shared" si="31"/>
        <v>264</v>
      </c>
      <c r="N351" s="11">
        <f t="shared" si="32"/>
        <v>372</v>
      </c>
      <c r="O351">
        <f t="shared" si="33"/>
        <v>789.66000000000008</v>
      </c>
      <c r="P351">
        <f t="shared" si="34"/>
        <v>223.73700000000002</v>
      </c>
      <c r="Q351">
        <v>623</v>
      </c>
    </row>
    <row r="352" spans="1:17" x14ac:dyDescent="0.3">
      <c r="A352">
        <v>351</v>
      </c>
      <c r="B352" t="s">
        <v>372</v>
      </c>
      <c r="C352" t="s">
        <v>22</v>
      </c>
      <c r="D352" t="s">
        <v>13</v>
      </c>
      <c r="E352" s="1">
        <v>45631</v>
      </c>
      <c r="G352" s="6">
        <v>694.91</v>
      </c>
      <c r="H352">
        <v>1</v>
      </c>
      <c r="I352">
        <v>4</v>
      </c>
      <c r="J352" s="4">
        <v>131.94999999999999</v>
      </c>
      <c r="K352" s="11">
        <f t="shared" si="35"/>
        <v>695</v>
      </c>
      <c r="L352" s="2">
        <f t="shared" si="30"/>
        <v>131.94999999999999</v>
      </c>
      <c r="M352" s="11">
        <f t="shared" si="31"/>
        <v>695</v>
      </c>
      <c r="N352" s="11">
        <f t="shared" si="32"/>
        <v>132</v>
      </c>
      <c r="O352">
        <f t="shared" si="33"/>
        <v>694.91</v>
      </c>
      <c r="P352">
        <f t="shared" si="34"/>
        <v>667.11359999999991</v>
      </c>
      <c r="Q352">
        <v>626</v>
      </c>
    </row>
    <row r="353" spans="1:17" x14ac:dyDescent="0.3">
      <c r="A353">
        <v>352</v>
      </c>
      <c r="B353" t="s">
        <v>373</v>
      </c>
      <c r="C353" t="s">
        <v>16</v>
      </c>
      <c r="D353" t="s">
        <v>13</v>
      </c>
      <c r="E353" s="1">
        <v>45653</v>
      </c>
      <c r="G353" s="6">
        <v>615.44000000000005</v>
      </c>
      <c r="H353">
        <v>4</v>
      </c>
      <c r="I353">
        <v>0</v>
      </c>
      <c r="J353" s="4">
        <v>159.65</v>
      </c>
      <c r="K353" s="11">
        <f t="shared" si="35"/>
        <v>615</v>
      </c>
      <c r="L353" s="2">
        <f t="shared" si="30"/>
        <v>159.65</v>
      </c>
      <c r="M353" s="11">
        <f t="shared" si="31"/>
        <v>616</v>
      </c>
      <c r="N353" s="11">
        <f t="shared" si="32"/>
        <v>160</v>
      </c>
      <c r="O353">
        <f t="shared" si="33"/>
        <v>2461.7600000000002</v>
      </c>
      <c r="P353">
        <f t="shared" si="34"/>
        <v>615.44000000000005</v>
      </c>
      <c r="Q353">
        <v>628</v>
      </c>
    </row>
    <row r="354" spans="1:17" x14ac:dyDescent="0.3">
      <c r="A354">
        <v>353</v>
      </c>
      <c r="B354" t="s">
        <v>374</v>
      </c>
      <c r="C354" t="s">
        <v>9</v>
      </c>
      <c r="D354" t="s">
        <v>31</v>
      </c>
      <c r="E354" s="1">
        <v>45641</v>
      </c>
      <c r="G354" s="6">
        <v>779.3</v>
      </c>
      <c r="H354">
        <v>9</v>
      </c>
      <c r="I354">
        <v>16</v>
      </c>
      <c r="J354" s="4">
        <v>18.11</v>
      </c>
      <c r="K354" s="11">
        <f t="shared" si="35"/>
        <v>779</v>
      </c>
      <c r="L354" s="2">
        <f t="shared" si="30"/>
        <v>18.11</v>
      </c>
      <c r="M354" s="11">
        <f t="shared" si="31"/>
        <v>780</v>
      </c>
      <c r="N354" s="11">
        <f t="shared" si="32"/>
        <v>19</v>
      </c>
      <c r="O354">
        <f t="shared" si="33"/>
        <v>7013.7</v>
      </c>
      <c r="P354">
        <f t="shared" si="34"/>
        <v>654.61199999999997</v>
      </c>
      <c r="Q354">
        <v>629</v>
      </c>
    </row>
    <row r="355" spans="1:17" x14ac:dyDescent="0.3">
      <c r="A355">
        <v>354</v>
      </c>
      <c r="B355" t="s">
        <v>375</v>
      </c>
      <c r="C355" t="s">
        <v>22</v>
      </c>
      <c r="D355" t="s">
        <v>20</v>
      </c>
      <c r="E355" s="1">
        <v>45668</v>
      </c>
      <c r="G355" s="6">
        <v>631.63</v>
      </c>
      <c r="H355">
        <v>11</v>
      </c>
      <c r="I355">
        <v>7</v>
      </c>
      <c r="J355" s="4">
        <v>395.62</v>
      </c>
      <c r="K355" s="11">
        <f t="shared" si="35"/>
        <v>632</v>
      </c>
      <c r="L355" s="2">
        <f t="shared" si="30"/>
        <v>395.62</v>
      </c>
      <c r="M355" s="11">
        <f t="shared" si="31"/>
        <v>632</v>
      </c>
      <c r="N355" s="11">
        <f t="shared" si="32"/>
        <v>396</v>
      </c>
      <c r="O355">
        <f t="shared" si="33"/>
        <v>6947.93</v>
      </c>
      <c r="P355">
        <f t="shared" si="34"/>
        <v>587.41589999999997</v>
      </c>
      <c r="Q355">
        <v>630</v>
      </c>
    </row>
    <row r="356" spans="1:17" x14ac:dyDescent="0.3">
      <c r="A356">
        <v>355</v>
      </c>
      <c r="B356" t="s">
        <v>376</v>
      </c>
      <c r="C356" t="s">
        <v>18</v>
      </c>
      <c r="D356" t="s">
        <v>31</v>
      </c>
      <c r="E356" s="1">
        <v>45662</v>
      </c>
      <c r="G356" s="6">
        <v>581.15</v>
      </c>
      <c r="H356">
        <v>5</v>
      </c>
      <c r="I356">
        <v>20</v>
      </c>
      <c r="J356" s="4">
        <v>159.05000000000001</v>
      </c>
      <c r="K356" s="11">
        <f t="shared" si="35"/>
        <v>581</v>
      </c>
      <c r="L356" s="2">
        <f t="shared" si="30"/>
        <v>159.05000000000001</v>
      </c>
      <c r="M356" s="11">
        <f t="shared" si="31"/>
        <v>582</v>
      </c>
      <c r="N356" s="11">
        <f t="shared" si="32"/>
        <v>160</v>
      </c>
      <c r="O356">
        <f t="shared" si="33"/>
        <v>2905.75</v>
      </c>
      <c r="P356">
        <f t="shared" si="34"/>
        <v>464.92</v>
      </c>
      <c r="Q356">
        <v>633</v>
      </c>
    </row>
    <row r="357" spans="1:17" x14ac:dyDescent="0.3">
      <c r="A357">
        <v>356</v>
      </c>
      <c r="B357" t="s">
        <v>377</v>
      </c>
      <c r="C357" t="s">
        <v>9</v>
      </c>
      <c r="D357" t="s">
        <v>27</v>
      </c>
      <c r="E357" s="1">
        <v>45650</v>
      </c>
      <c r="G357" s="6">
        <v>637.78</v>
      </c>
      <c r="H357">
        <v>8</v>
      </c>
      <c r="I357">
        <v>12</v>
      </c>
      <c r="J357" s="4">
        <v>383.06</v>
      </c>
      <c r="K357" s="11">
        <f t="shared" si="35"/>
        <v>638</v>
      </c>
      <c r="L357" s="2">
        <f t="shared" si="30"/>
        <v>383.06</v>
      </c>
      <c r="M357" s="11">
        <f t="shared" si="31"/>
        <v>638</v>
      </c>
      <c r="N357" s="11">
        <f t="shared" si="32"/>
        <v>384</v>
      </c>
      <c r="O357">
        <f t="shared" si="33"/>
        <v>5102.24</v>
      </c>
      <c r="P357">
        <f t="shared" si="34"/>
        <v>561.24639999999999</v>
      </c>
      <c r="Q357">
        <v>634</v>
      </c>
    </row>
    <row r="358" spans="1:17" x14ac:dyDescent="0.3">
      <c r="A358">
        <v>357</v>
      </c>
      <c r="B358" t="s">
        <v>378</v>
      </c>
      <c r="C358" t="s">
        <v>18</v>
      </c>
      <c r="D358" t="s">
        <v>10</v>
      </c>
      <c r="E358" s="1">
        <v>45644</v>
      </c>
      <c r="G358" s="6">
        <v>644.35</v>
      </c>
      <c r="H358">
        <v>5</v>
      </c>
      <c r="I358">
        <v>18</v>
      </c>
      <c r="J358" s="4">
        <v>189.39</v>
      </c>
      <c r="K358" s="11">
        <f t="shared" si="35"/>
        <v>644</v>
      </c>
      <c r="L358" s="2">
        <f t="shared" si="30"/>
        <v>189.39</v>
      </c>
      <c r="M358" s="11">
        <f t="shared" si="31"/>
        <v>645</v>
      </c>
      <c r="N358" s="11">
        <f t="shared" si="32"/>
        <v>190</v>
      </c>
      <c r="O358">
        <f t="shared" si="33"/>
        <v>3221.75</v>
      </c>
      <c r="P358">
        <f t="shared" si="34"/>
        <v>528.36700000000008</v>
      </c>
      <c r="Q358">
        <v>635</v>
      </c>
    </row>
    <row r="359" spans="1:17" x14ac:dyDescent="0.3">
      <c r="A359">
        <v>358</v>
      </c>
      <c r="B359" t="s">
        <v>379</v>
      </c>
      <c r="C359" t="s">
        <v>18</v>
      </c>
      <c r="D359" t="s">
        <v>27</v>
      </c>
      <c r="E359" s="1">
        <v>45671</v>
      </c>
      <c r="G359" s="6">
        <v>563.67999999999995</v>
      </c>
      <c r="H359">
        <v>7</v>
      </c>
      <c r="I359">
        <v>13</v>
      </c>
      <c r="J359" s="4">
        <v>308.01</v>
      </c>
      <c r="K359" s="11">
        <f t="shared" si="35"/>
        <v>564</v>
      </c>
      <c r="L359" s="2">
        <f t="shared" si="30"/>
        <v>308.01</v>
      </c>
      <c r="M359" s="11">
        <f t="shared" si="31"/>
        <v>564</v>
      </c>
      <c r="N359" s="11">
        <f t="shared" si="32"/>
        <v>309</v>
      </c>
      <c r="O359">
        <f t="shared" si="33"/>
        <v>3945.7599999999998</v>
      </c>
      <c r="P359">
        <f t="shared" si="34"/>
        <v>490.40159999999997</v>
      </c>
      <c r="Q359">
        <v>636</v>
      </c>
    </row>
    <row r="360" spans="1:17" x14ac:dyDescent="0.3">
      <c r="A360">
        <v>359</v>
      </c>
      <c r="B360" t="s">
        <v>380</v>
      </c>
      <c r="C360" t="s">
        <v>18</v>
      </c>
      <c r="E360" s="1">
        <v>45662</v>
      </c>
      <c r="F360" s="7" t="s">
        <v>11</v>
      </c>
      <c r="G360" s="6">
        <v>716.28</v>
      </c>
      <c r="H360">
        <v>1</v>
      </c>
      <c r="I360">
        <v>13</v>
      </c>
      <c r="J360" s="4">
        <v>434.86</v>
      </c>
      <c r="K360" s="11">
        <f t="shared" si="35"/>
        <v>716</v>
      </c>
      <c r="L360" s="2">
        <f t="shared" si="30"/>
        <v>434.86</v>
      </c>
      <c r="M360" s="11">
        <f t="shared" si="31"/>
        <v>717</v>
      </c>
      <c r="N360" s="11">
        <f t="shared" si="32"/>
        <v>435</v>
      </c>
      <c r="O360">
        <f t="shared" si="33"/>
        <v>716.28</v>
      </c>
      <c r="P360">
        <f t="shared" si="34"/>
        <v>623.16359999999997</v>
      </c>
      <c r="Q360">
        <v>639</v>
      </c>
    </row>
    <row r="361" spans="1:17" x14ac:dyDescent="0.3">
      <c r="A361">
        <v>360</v>
      </c>
      <c r="B361" t="s">
        <v>381</v>
      </c>
      <c r="C361" t="s">
        <v>18</v>
      </c>
      <c r="D361" t="s">
        <v>13</v>
      </c>
      <c r="E361" s="1">
        <v>45644</v>
      </c>
      <c r="G361" s="6">
        <v>213.82</v>
      </c>
      <c r="H361">
        <v>9</v>
      </c>
      <c r="I361">
        <v>4</v>
      </c>
      <c r="J361" s="4">
        <v>443.28</v>
      </c>
      <c r="K361" s="11">
        <f t="shared" si="35"/>
        <v>214</v>
      </c>
      <c r="L361" s="2">
        <f t="shared" si="30"/>
        <v>443.28</v>
      </c>
      <c r="M361" s="11">
        <f t="shared" si="31"/>
        <v>214</v>
      </c>
      <c r="N361" s="11">
        <f t="shared" si="32"/>
        <v>444</v>
      </c>
      <c r="O361">
        <f t="shared" si="33"/>
        <v>1924.3799999999999</v>
      </c>
      <c r="P361">
        <f t="shared" si="34"/>
        <v>205.26719999999997</v>
      </c>
      <c r="Q361">
        <v>640</v>
      </c>
    </row>
    <row r="362" spans="1:17" x14ac:dyDescent="0.3">
      <c r="A362">
        <v>361</v>
      </c>
      <c r="B362" t="s">
        <v>382</v>
      </c>
      <c r="C362" t="s">
        <v>22</v>
      </c>
      <c r="E362" s="1">
        <v>45661</v>
      </c>
      <c r="G362" s="6">
        <v>493.25</v>
      </c>
      <c r="H362">
        <v>12</v>
      </c>
      <c r="I362">
        <v>16</v>
      </c>
      <c r="J362" s="4">
        <v>72.760000000000005</v>
      </c>
      <c r="K362" s="11">
        <f t="shared" si="35"/>
        <v>493</v>
      </c>
      <c r="L362" s="2">
        <f t="shared" si="30"/>
        <v>72.760000000000005</v>
      </c>
      <c r="M362" s="11">
        <f t="shared" si="31"/>
        <v>494</v>
      </c>
      <c r="N362" s="11">
        <f t="shared" si="32"/>
        <v>73</v>
      </c>
      <c r="O362">
        <f t="shared" si="33"/>
        <v>5919</v>
      </c>
      <c r="P362">
        <f t="shared" si="34"/>
        <v>414.33</v>
      </c>
      <c r="Q362">
        <v>641</v>
      </c>
    </row>
    <row r="363" spans="1:17" x14ac:dyDescent="0.3">
      <c r="A363">
        <v>362</v>
      </c>
      <c r="B363" t="s">
        <v>383</v>
      </c>
      <c r="D363" t="s">
        <v>20</v>
      </c>
      <c r="E363" s="1">
        <v>45634</v>
      </c>
      <c r="F363" s="7" t="s">
        <v>14</v>
      </c>
      <c r="G363" s="6">
        <v>539.48</v>
      </c>
      <c r="H363">
        <v>11</v>
      </c>
      <c r="I363">
        <v>13</v>
      </c>
      <c r="J363" s="4">
        <v>427.75</v>
      </c>
      <c r="K363" s="11">
        <f t="shared" si="35"/>
        <v>539</v>
      </c>
      <c r="L363" s="2">
        <f t="shared" si="30"/>
        <v>427.75</v>
      </c>
      <c r="M363" s="11">
        <f t="shared" si="31"/>
        <v>540</v>
      </c>
      <c r="N363" s="11">
        <f t="shared" si="32"/>
        <v>428</v>
      </c>
      <c r="O363">
        <f t="shared" si="33"/>
        <v>5934.2800000000007</v>
      </c>
      <c r="P363">
        <f t="shared" si="34"/>
        <v>469.3476</v>
      </c>
      <c r="Q363">
        <v>643</v>
      </c>
    </row>
    <row r="364" spans="1:17" x14ac:dyDescent="0.3">
      <c r="A364">
        <v>363</v>
      </c>
      <c r="B364" t="s">
        <v>384</v>
      </c>
      <c r="C364" t="s">
        <v>16</v>
      </c>
      <c r="D364" t="s">
        <v>27</v>
      </c>
      <c r="E364" s="1">
        <v>45643</v>
      </c>
      <c r="F364" s="7" t="s">
        <v>14</v>
      </c>
      <c r="G364" s="6">
        <v>964.94</v>
      </c>
      <c r="H364">
        <v>14</v>
      </c>
      <c r="I364">
        <v>16</v>
      </c>
      <c r="J364" s="4">
        <v>103.51</v>
      </c>
      <c r="K364" s="11">
        <f t="shared" si="35"/>
        <v>965</v>
      </c>
      <c r="L364" s="2">
        <f t="shared" si="30"/>
        <v>103.51</v>
      </c>
      <c r="M364" s="11">
        <f t="shared" si="31"/>
        <v>965</v>
      </c>
      <c r="N364" s="11">
        <f t="shared" si="32"/>
        <v>104</v>
      </c>
      <c r="O364">
        <f t="shared" si="33"/>
        <v>13509.16</v>
      </c>
      <c r="P364">
        <f t="shared" si="34"/>
        <v>810.54960000000005</v>
      </c>
      <c r="Q364">
        <v>646</v>
      </c>
    </row>
    <row r="365" spans="1:17" x14ac:dyDescent="0.3">
      <c r="A365">
        <v>364</v>
      </c>
      <c r="B365" t="s">
        <v>385</v>
      </c>
      <c r="C365" t="s">
        <v>9</v>
      </c>
      <c r="D365" t="s">
        <v>20</v>
      </c>
      <c r="E365" s="1">
        <v>45665</v>
      </c>
      <c r="G365" s="6">
        <v>348.35</v>
      </c>
      <c r="H365">
        <v>4</v>
      </c>
      <c r="I365">
        <v>13</v>
      </c>
      <c r="J365" s="4">
        <v>122.88</v>
      </c>
      <c r="K365" s="11">
        <f t="shared" si="35"/>
        <v>348</v>
      </c>
      <c r="L365" s="2">
        <f t="shared" si="30"/>
        <v>122.88</v>
      </c>
      <c r="M365" s="11">
        <f t="shared" si="31"/>
        <v>349</v>
      </c>
      <c r="N365" s="11">
        <f t="shared" si="32"/>
        <v>123</v>
      </c>
      <c r="O365">
        <f t="shared" si="33"/>
        <v>1393.4</v>
      </c>
      <c r="P365">
        <f t="shared" si="34"/>
        <v>303.06450000000001</v>
      </c>
      <c r="Q365">
        <v>648</v>
      </c>
    </row>
    <row r="366" spans="1:17" x14ac:dyDescent="0.3">
      <c r="A366">
        <v>365</v>
      </c>
      <c r="B366" t="s">
        <v>386</v>
      </c>
      <c r="C366" t="s">
        <v>9</v>
      </c>
      <c r="D366" t="s">
        <v>13</v>
      </c>
      <c r="E366" s="1">
        <v>45662</v>
      </c>
      <c r="G366" s="6">
        <v>305.98</v>
      </c>
      <c r="H366">
        <v>8</v>
      </c>
      <c r="I366">
        <v>5</v>
      </c>
      <c r="J366" s="4">
        <v>483.21</v>
      </c>
      <c r="K366" s="11">
        <f t="shared" si="35"/>
        <v>306</v>
      </c>
      <c r="L366" s="2">
        <f t="shared" si="30"/>
        <v>483.21</v>
      </c>
      <c r="M366" s="11">
        <f t="shared" si="31"/>
        <v>306</v>
      </c>
      <c r="N366" s="11">
        <f t="shared" si="32"/>
        <v>484</v>
      </c>
      <c r="O366">
        <f t="shared" si="33"/>
        <v>2447.84</v>
      </c>
      <c r="P366">
        <f t="shared" si="34"/>
        <v>290.68099999999998</v>
      </c>
      <c r="Q366">
        <v>650</v>
      </c>
    </row>
    <row r="367" spans="1:17" x14ac:dyDescent="0.3">
      <c r="A367">
        <v>366</v>
      </c>
      <c r="B367" t="s">
        <v>387</v>
      </c>
      <c r="D367" t="s">
        <v>27</v>
      </c>
      <c r="E367" s="1">
        <v>45670</v>
      </c>
      <c r="F367" s="7" t="s">
        <v>43</v>
      </c>
      <c r="G367" s="6">
        <v>782.84</v>
      </c>
      <c r="H367">
        <v>9</v>
      </c>
      <c r="I367">
        <v>16</v>
      </c>
      <c r="J367" s="4">
        <v>103.06</v>
      </c>
      <c r="K367" s="11">
        <f t="shared" si="35"/>
        <v>783</v>
      </c>
      <c r="L367" s="2">
        <f t="shared" si="30"/>
        <v>103.06</v>
      </c>
      <c r="M367" s="11">
        <f t="shared" si="31"/>
        <v>783</v>
      </c>
      <c r="N367" s="11">
        <f t="shared" si="32"/>
        <v>104</v>
      </c>
      <c r="O367">
        <f t="shared" si="33"/>
        <v>7045.56</v>
      </c>
      <c r="P367">
        <f t="shared" si="34"/>
        <v>657.5856</v>
      </c>
      <c r="Q367">
        <v>654</v>
      </c>
    </row>
    <row r="368" spans="1:17" x14ac:dyDescent="0.3">
      <c r="A368">
        <v>367</v>
      </c>
      <c r="B368" t="s">
        <v>388</v>
      </c>
      <c r="C368" t="s">
        <v>22</v>
      </c>
      <c r="E368" s="1">
        <v>45653</v>
      </c>
      <c r="G368" s="6">
        <v>890.89</v>
      </c>
      <c r="H368">
        <v>13</v>
      </c>
      <c r="I368">
        <v>13</v>
      </c>
      <c r="J368" s="4">
        <v>494.84</v>
      </c>
      <c r="K368" s="11">
        <f t="shared" si="35"/>
        <v>891</v>
      </c>
      <c r="L368" s="2">
        <f t="shared" si="30"/>
        <v>494.84</v>
      </c>
      <c r="M368" s="11">
        <f t="shared" si="31"/>
        <v>891</v>
      </c>
      <c r="N368" s="11">
        <f t="shared" si="32"/>
        <v>495</v>
      </c>
      <c r="O368">
        <f t="shared" si="33"/>
        <v>11581.57</v>
      </c>
      <c r="P368">
        <f t="shared" si="34"/>
        <v>775.07429999999999</v>
      </c>
      <c r="Q368">
        <v>656</v>
      </c>
    </row>
    <row r="369" spans="1:17" x14ac:dyDescent="0.3">
      <c r="A369">
        <v>368</v>
      </c>
      <c r="B369" t="s">
        <v>389</v>
      </c>
      <c r="C369" t="s">
        <v>22</v>
      </c>
      <c r="D369" t="s">
        <v>13</v>
      </c>
      <c r="E369" s="1">
        <v>45669</v>
      </c>
      <c r="G369" s="6">
        <v>565.52</v>
      </c>
      <c r="H369">
        <v>10</v>
      </c>
      <c r="I369">
        <v>14</v>
      </c>
      <c r="J369" s="4">
        <v>407.45</v>
      </c>
      <c r="K369" s="11">
        <f t="shared" si="35"/>
        <v>566</v>
      </c>
      <c r="L369" s="2">
        <f t="shared" si="30"/>
        <v>407.45</v>
      </c>
      <c r="M369" s="11">
        <f t="shared" si="31"/>
        <v>566</v>
      </c>
      <c r="N369" s="11">
        <f t="shared" si="32"/>
        <v>408</v>
      </c>
      <c r="O369">
        <f t="shared" si="33"/>
        <v>5655.2</v>
      </c>
      <c r="P369">
        <f t="shared" si="34"/>
        <v>486.34719999999999</v>
      </c>
      <c r="Q369">
        <v>658</v>
      </c>
    </row>
    <row r="370" spans="1:17" x14ac:dyDescent="0.3">
      <c r="A370">
        <v>369</v>
      </c>
      <c r="B370" t="s">
        <v>390</v>
      </c>
      <c r="C370" t="s">
        <v>18</v>
      </c>
      <c r="D370" t="s">
        <v>20</v>
      </c>
      <c r="E370" s="1">
        <v>45641</v>
      </c>
      <c r="G370" s="6">
        <v>814.07</v>
      </c>
      <c r="H370">
        <v>3</v>
      </c>
      <c r="I370">
        <v>18</v>
      </c>
      <c r="J370" s="4">
        <v>322.75</v>
      </c>
      <c r="K370" s="11">
        <f t="shared" si="35"/>
        <v>814</v>
      </c>
      <c r="L370" s="2">
        <f t="shared" si="30"/>
        <v>322.75</v>
      </c>
      <c r="M370" s="11">
        <f t="shared" si="31"/>
        <v>815</v>
      </c>
      <c r="N370" s="11">
        <f t="shared" si="32"/>
        <v>323</v>
      </c>
      <c r="O370">
        <f t="shared" si="33"/>
        <v>2442.21</v>
      </c>
      <c r="P370">
        <f t="shared" si="34"/>
        <v>667.53740000000005</v>
      </c>
      <c r="Q370">
        <v>660</v>
      </c>
    </row>
    <row r="371" spans="1:17" x14ac:dyDescent="0.3">
      <c r="A371">
        <v>370</v>
      </c>
      <c r="B371" t="s">
        <v>391</v>
      </c>
      <c r="C371" t="s">
        <v>24</v>
      </c>
      <c r="D371" t="s">
        <v>20</v>
      </c>
      <c r="E371" s="1">
        <v>45673</v>
      </c>
      <c r="G371" s="6">
        <v>181.3</v>
      </c>
      <c r="H371">
        <v>4</v>
      </c>
      <c r="I371">
        <v>16</v>
      </c>
      <c r="J371" s="4">
        <v>208.67</v>
      </c>
      <c r="K371" s="11">
        <f t="shared" si="35"/>
        <v>181</v>
      </c>
      <c r="L371" s="2">
        <f t="shared" si="30"/>
        <v>208.67</v>
      </c>
      <c r="M371" s="11">
        <f t="shared" si="31"/>
        <v>182</v>
      </c>
      <c r="N371" s="11">
        <f t="shared" si="32"/>
        <v>209</v>
      </c>
      <c r="O371">
        <f t="shared" si="33"/>
        <v>725.2</v>
      </c>
      <c r="P371">
        <f t="shared" si="34"/>
        <v>152.292</v>
      </c>
      <c r="Q371">
        <v>661</v>
      </c>
    </row>
    <row r="372" spans="1:17" x14ac:dyDescent="0.3">
      <c r="A372">
        <v>371</v>
      </c>
      <c r="B372" t="s">
        <v>392</v>
      </c>
      <c r="C372" t="s">
        <v>24</v>
      </c>
      <c r="D372" t="s">
        <v>31</v>
      </c>
      <c r="E372" s="1">
        <v>45638</v>
      </c>
      <c r="G372" s="6">
        <v>728.22</v>
      </c>
      <c r="H372">
        <v>10</v>
      </c>
      <c r="I372">
        <v>12</v>
      </c>
      <c r="J372" s="4">
        <v>481.53</v>
      </c>
      <c r="K372" s="11">
        <f t="shared" si="35"/>
        <v>728</v>
      </c>
      <c r="L372" s="2">
        <f t="shared" si="30"/>
        <v>481.53</v>
      </c>
      <c r="M372" s="11">
        <f t="shared" si="31"/>
        <v>729</v>
      </c>
      <c r="N372" s="11">
        <f t="shared" si="32"/>
        <v>482</v>
      </c>
      <c r="O372">
        <f t="shared" si="33"/>
        <v>7282.2000000000007</v>
      </c>
      <c r="P372">
        <f t="shared" si="34"/>
        <v>640.83360000000005</v>
      </c>
      <c r="Q372">
        <v>663</v>
      </c>
    </row>
    <row r="373" spans="1:17" x14ac:dyDescent="0.3">
      <c r="A373">
        <v>372</v>
      </c>
      <c r="B373" t="s">
        <v>393</v>
      </c>
      <c r="C373" t="s">
        <v>22</v>
      </c>
      <c r="D373" t="s">
        <v>27</v>
      </c>
      <c r="E373" s="1">
        <v>45629</v>
      </c>
      <c r="G373" s="6">
        <v>416.77</v>
      </c>
      <c r="H373">
        <v>5</v>
      </c>
      <c r="I373">
        <v>13</v>
      </c>
      <c r="J373" s="4">
        <v>204.63</v>
      </c>
      <c r="K373" s="11">
        <f t="shared" si="35"/>
        <v>417</v>
      </c>
      <c r="L373" s="2">
        <f t="shared" si="30"/>
        <v>204.63</v>
      </c>
      <c r="M373" s="11">
        <f t="shared" si="31"/>
        <v>417</v>
      </c>
      <c r="N373" s="11">
        <f t="shared" si="32"/>
        <v>205</v>
      </c>
      <c r="O373">
        <f t="shared" si="33"/>
        <v>2083.85</v>
      </c>
      <c r="P373">
        <f t="shared" si="34"/>
        <v>362.5899</v>
      </c>
      <c r="Q373">
        <v>664</v>
      </c>
    </row>
    <row r="374" spans="1:17" x14ac:dyDescent="0.3">
      <c r="A374">
        <v>373</v>
      </c>
      <c r="B374" t="s">
        <v>394</v>
      </c>
      <c r="C374" t="s">
        <v>24</v>
      </c>
      <c r="D374" t="s">
        <v>13</v>
      </c>
      <c r="E374" s="1">
        <v>45666</v>
      </c>
      <c r="G374" s="6">
        <v>372.9</v>
      </c>
      <c r="H374">
        <v>9</v>
      </c>
      <c r="I374">
        <v>6</v>
      </c>
      <c r="J374" s="4">
        <v>267.33999999999997</v>
      </c>
      <c r="K374" s="11">
        <f t="shared" si="35"/>
        <v>373</v>
      </c>
      <c r="L374" s="2">
        <f t="shared" si="30"/>
        <v>267.33999999999997</v>
      </c>
      <c r="M374" s="11">
        <f t="shared" si="31"/>
        <v>373</v>
      </c>
      <c r="N374" s="11">
        <f t="shared" si="32"/>
        <v>268</v>
      </c>
      <c r="O374">
        <f t="shared" si="33"/>
        <v>3356.1</v>
      </c>
      <c r="P374">
        <f t="shared" si="34"/>
        <v>350.52599999999995</v>
      </c>
      <c r="Q374">
        <v>667</v>
      </c>
    </row>
    <row r="375" spans="1:17" x14ac:dyDescent="0.3">
      <c r="A375">
        <v>374</v>
      </c>
      <c r="B375" t="s">
        <v>395</v>
      </c>
      <c r="C375" t="s">
        <v>22</v>
      </c>
      <c r="D375" t="s">
        <v>27</v>
      </c>
      <c r="E375" s="1">
        <v>45659</v>
      </c>
      <c r="G375" s="6">
        <v>280.27999999999997</v>
      </c>
      <c r="H375">
        <v>3</v>
      </c>
      <c r="I375">
        <v>16</v>
      </c>
      <c r="J375" s="4">
        <v>250.94</v>
      </c>
      <c r="K375" s="11">
        <f t="shared" si="35"/>
        <v>280</v>
      </c>
      <c r="L375" s="2">
        <f t="shared" si="30"/>
        <v>250.94</v>
      </c>
      <c r="M375" s="11">
        <f t="shared" si="31"/>
        <v>281</v>
      </c>
      <c r="N375" s="11">
        <f t="shared" si="32"/>
        <v>251</v>
      </c>
      <c r="O375">
        <f t="shared" si="33"/>
        <v>840.83999999999992</v>
      </c>
      <c r="P375">
        <f t="shared" si="34"/>
        <v>235.43519999999998</v>
      </c>
      <c r="Q375">
        <v>668</v>
      </c>
    </row>
    <row r="376" spans="1:17" x14ac:dyDescent="0.3">
      <c r="A376">
        <v>375</v>
      </c>
      <c r="B376" t="s">
        <v>396</v>
      </c>
      <c r="C376" t="s">
        <v>18</v>
      </c>
      <c r="E376" s="1">
        <v>45664</v>
      </c>
      <c r="F376" s="7" t="s">
        <v>35</v>
      </c>
      <c r="G376" s="6">
        <v>220.29</v>
      </c>
      <c r="H376">
        <v>3</v>
      </c>
      <c r="I376">
        <v>18</v>
      </c>
      <c r="J376" s="4">
        <v>138.36000000000001</v>
      </c>
      <c r="K376" s="11">
        <f t="shared" si="35"/>
        <v>220</v>
      </c>
      <c r="L376" s="2">
        <f t="shared" si="30"/>
        <v>138.36000000000001</v>
      </c>
      <c r="M376" s="11">
        <f t="shared" si="31"/>
        <v>221</v>
      </c>
      <c r="N376" s="11">
        <f t="shared" si="32"/>
        <v>139</v>
      </c>
      <c r="O376">
        <f t="shared" si="33"/>
        <v>660.87</v>
      </c>
      <c r="P376">
        <f t="shared" si="34"/>
        <v>180.6378</v>
      </c>
      <c r="Q376">
        <v>669</v>
      </c>
    </row>
    <row r="377" spans="1:17" x14ac:dyDescent="0.3">
      <c r="A377">
        <v>376</v>
      </c>
      <c r="B377" t="s">
        <v>397</v>
      </c>
      <c r="C377" t="s">
        <v>18</v>
      </c>
      <c r="D377" t="s">
        <v>10</v>
      </c>
      <c r="E377" s="1">
        <v>45635</v>
      </c>
      <c r="G377" s="6">
        <v>897.75</v>
      </c>
      <c r="H377">
        <v>9</v>
      </c>
      <c r="I377">
        <v>3</v>
      </c>
      <c r="J377" s="4">
        <v>286.62</v>
      </c>
      <c r="K377" s="11">
        <f t="shared" si="35"/>
        <v>898</v>
      </c>
      <c r="L377" s="2">
        <f t="shared" si="30"/>
        <v>286.62</v>
      </c>
      <c r="M377" s="11">
        <f t="shared" si="31"/>
        <v>898</v>
      </c>
      <c r="N377" s="11">
        <f t="shared" si="32"/>
        <v>287</v>
      </c>
      <c r="O377">
        <f t="shared" si="33"/>
        <v>8079.75</v>
      </c>
      <c r="P377">
        <f t="shared" si="34"/>
        <v>870.8175</v>
      </c>
      <c r="Q377">
        <v>671</v>
      </c>
    </row>
    <row r="378" spans="1:17" x14ac:dyDescent="0.3">
      <c r="A378">
        <v>377</v>
      </c>
      <c r="B378" t="s">
        <v>398</v>
      </c>
      <c r="C378" t="s">
        <v>22</v>
      </c>
      <c r="D378" t="s">
        <v>20</v>
      </c>
      <c r="E378" s="1">
        <v>45641</v>
      </c>
      <c r="G378" s="6">
        <v>484.03</v>
      </c>
      <c r="H378">
        <v>12</v>
      </c>
      <c r="I378">
        <v>2</v>
      </c>
      <c r="J378" s="4">
        <v>238.83</v>
      </c>
      <c r="K378" s="11">
        <f t="shared" si="35"/>
        <v>484</v>
      </c>
      <c r="L378" s="2">
        <f t="shared" si="30"/>
        <v>238.83</v>
      </c>
      <c r="M378" s="11">
        <f t="shared" si="31"/>
        <v>485</v>
      </c>
      <c r="N378" s="11">
        <f t="shared" si="32"/>
        <v>239</v>
      </c>
      <c r="O378">
        <f t="shared" si="33"/>
        <v>5808.36</v>
      </c>
      <c r="P378">
        <f t="shared" si="34"/>
        <v>474.34939999999995</v>
      </c>
      <c r="Q378">
        <v>673</v>
      </c>
    </row>
    <row r="379" spans="1:17" x14ac:dyDescent="0.3">
      <c r="A379">
        <v>378</v>
      </c>
      <c r="B379" t="s">
        <v>399</v>
      </c>
      <c r="E379" s="1">
        <v>45649</v>
      </c>
      <c r="F379" s="7" t="s">
        <v>43</v>
      </c>
      <c r="G379" s="6">
        <v>918.92</v>
      </c>
      <c r="H379">
        <v>8</v>
      </c>
      <c r="I379">
        <v>9</v>
      </c>
      <c r="J379" s="4">
        <v>139.5</v>
      </c>
      <c r="K379" s="11">
        <f t="shared" si="35"/>
        <v>919</v>
      </c>
      <c r="L379" s="2">
        <f t="shared" si="30"/>
        <v>139.5</v>
      </c>
      <c r="M379" s="11">
        <f t="shared" si="31"/>
        <v>919</v>
      </c>
      <c r="N379" s="11">
        <f t="shared" si="32"/>
        <v>140</v>
      </c>
      <c r="O379">
        <f t="shared" si="33"/>
        <v>7351.36</v>
      </c>
      <c r="P379">
        <f t="shared" si="34"/>
        <v>836.21720000000005</v>
      </c>
      <c r="Q379">
        <v>677</v>
      </c>
    </row>
    <row r="380" spans="1:17" x14ac:dyDescent="0.3">
      <c r="A380">
        <v>379</v>
      </c>
      <c r="B380" t="s">
        <v>400</v>
      </c>
      <c r="C380" t="s">
        <v>9</v>
      </c>
      <c r="D380" t="s">
        <v>20</v>
      </c>
      <c r="E380" s="1">
        <v>45645</v>
      </c>
      <c r="F380" s="7" t="s">
        <v>14</v>
      </c>
      <c r="G380" s="6">
        <v>961.26</v>
      </c>
      <c r="H380">
        <v>7</v>
      </c>
      <c r="I380">
        <v>10</v>
      </c>
      <c r="J380" s="4">
        <v>450.4</v>
      </c>
      <c r="K380" s="11">
        <f t="shared" si="35"/>
        <v>961</v>
      </c>
      <c r="L380" s="2">
        <f t="shared" si="30"/>
        <v>450.4</v>
      </c>
      <c r="M380" s="11">
        <f t="shared" si="31"/>
        <v>962</v>
      </c>
      <c r="N380" s="11">
        <f t="shared" si="32"/>
        <v>451</v>
      </c>
      <c r="O380">
        <f t="shared" si="33"/>
        <v>6728.82</v>
      </c>
      <c r="P380">
        <f t="shared" si="34"/>
        <v>865.13400000000001</v>
      </c>
      <c r="Q380">
        <v>679</v>
      </c>
    </row>
    <row r="381" spans="1:17" x14ac:dyDescent="0.3">
      <c r="A381">
        <v>380</v>
      </c>
      <c r="B381" t="s">
        <v>401</v>
      </c>
      <c r="C381" t="s">
        <v>22</v>
      </c>
      <c r="E381" s="1">
        <v>45646</v>
      </c>
      <c r="G381" s="6">
        <v>340.16</v>
      </c>
      <c r="H381">
        <v>15</v>
      </c>
      <c r="I381">
        <v>6</v>
      </c>
      <c r="J381" s="4">
        <v>218.47</v>
      </c>
      <c r="K381" s="11">
        <f t="shared" si="35"/>
        <v>340</v>
      </c>
      <c r="L381" s="2">
        <f t="shared" si="30"/>
        <v>218.47</v>
      </c>
      <c r="M381" s="11">
        <f t="shared" si="31"/>
        <v>341</v>
      </c>
      <c r="N381" s="11">
        <f t="shared" si="32"/>
        <v>219</v>
      </c>
      <c r="O381">
        <f t="shared" si="33"/>
        <v>5102.4000000000005</v>
      </c>
      <c r="P381">
        <f t="shared" si="34"/>
        <v>319.75040000000001</v>
      </c>
      <c r="Q381">
        <v>681</v>
      </c>
    </row>
    <row r="382" spans="1:17" x14ac:dyDescent="0.3">
      <c r="A382">
        <v>381</v>
      </c>
      <c r="B382" t="s">
        <v>402</v>
      </c>
      <c r="D382" t="s">
        <v>31</v>
      </c>
      <c r="E382" s="1">
        <v>45629</v>
      </c>
      <c r="G382" s="6">
        <v>47.11</v>
      </c>
      <c r="H382">
        <v>3</v>
      </c>
      <c r="I382">
        <v>20</v>
      </c>
      <c r="J382" s="4">
        <v>74.989999999999995</v>
      </c>
      <c r="K382" s="11">
        <f t="shared" si="35"/>
        <v>47</v>
      </c>
      <c r="L382" s="2">
        <f t="shared" si="30"/>
        <v>74.989999999999995</v>
      </c>
      <c r="M382" s="11">
        <f t="shared" si="31"/>
        <v>48</v>
      </c>
      <c r="N382" s="11">
        <f t="shared" si="32"/>
        <v>75</v>
      </c>
      <c r="O382">
        <f t="shared" si="33"/>
        <v>141.32999999999998</v>
      </c>
      <c r="P382">
        <f t="shared" si="34"/>
        <v>37.688000000000002</v>
      </c>
      <c r="Q382">
        <v>683</v>
      </c>
    </row>
    <row r="383" spans="1:17" x14ac:dyDescent="0.3">
      <c r="A383">
        <v>382</v>
      </c>
      <c r="B383" t="s">
        <v>403</v>
      </c>
      <c r="C383" t="s">
        <v>9</v>
      </c>
      <c r="D383" t="s">
        <v>13</v>
      </c>
      <c r="E383" s="1">
        <v>45663</v>
      </c>
      <c r="F383" s="7" t="s">
        <v>11</v>
      </c>
      <c r="G383" s="6">
        <v>1.08</v>
      </c>
      <c r="H383">
        <v>9</v>
      </c>
      <c r="I383">
        <v>14</v>
      </c>
      <c r="J383" s="4">
        <v>284.8</v>
      </c>
      <c r="K383" s="11">
        <f t="shared" si="35"/>
        <v>1</v>
      </c>
      <c r="L383" s="2">
        <f t="shared" si="30"/>
        <v>284.8</v>
      </c>
      <c r="M383" s="11">
        <f t="shared" si="31"/>
        <v>2</v>
      </c>
      <c r="N383" s="11">
        <f t="shared" si="32"/>
        <v>285</v>
      </c>
      <c r="O383">
        <f t="shared" si="33"/>
        <v>9.7200000000000006</v>
      </c>
      <c r="P383">
        <f t="shared" si="34"/>
        <v>0.92880000000000007</v>
      </c>
      <c r="Q383">
        <v>685</v>
      </c>
    </row>
    <row r="384" spans="1:17" x14ac:dyDescent="0.3">
      <c r="A384">
        <v>383</v>
      </c>
      <c r="B384" t="s">
        <v>404</v>
      </c>
      <c r="E384" s="1">
        <v>45641</v>
      </c>
      <c r="G384" s="6">
        <v>908.8</v>
      </c>
      <c r="H384">
        <v>3</v>
      </c>
      <c r="I384">
        <v>19</v>
      </c>
      <c r="J384" s="4">
        <v>427.3</v>
      </c>
      <c r="K384" s="11">
        <f t="shared" si="35"/>
        <v>909</v>
      </c>
      <c r="L384" s="2">
        <f t="shared" si="30"/>
        <v>427.3</v>
      </c>
      <c r="M384" s="11">
        <f t="shared" si="31"/>
        <v>909</v>
      </c>
      <c r="N384" s="11">
        <f t="shared" si="32"/>
        <v>428</v>
      </c>
      <c r="O384">
        <f t="shared" si="33"/>
        <v>2726.3999999999996</v>
      </c>
      <c r="P384">
        <f t="shared" si="34"/>
        <v>736.12800000000004</v>
      </c>
      <c r="Q384">
        <v>687</v>
      </c>
    </row>
    <row r="385" spans="1:17" x14ac:dyDescent="0.3">
      <c r="A385">
        <v>384</v>
      </c>
      <c r="B385" t="s">
        <v>405</v>
      </c>
      <c r="C385" t="s">
        <v>18</v>
      </c>
      <c r="D385" t="s">
        <v>27</v>
      </c>
      <c r="E385" s="1">
        <v>45655</v>
      </c>
      <c r="F385" s="7" t="s">
        <v>11</v>
      </c>
      <c r="G385" s="6">
        <v>219.29</v>
      </c>
      <c r="H385">
        <v>6</v>
      </c>
      <c r="I385">
        <v>3</v>
      </c>
      <c r="J385" s="4">
        <v>361.11</v>
      </c>
      <c r="K385" s="11">
        <f t="shared" si="35"/>
        <v>219</v>
      </c>
      <c r="L385" s="2">
        <f t="shared" si="30"/>
        <v>361.11</v>
      </c>
      <c r="M385" s="11">
        <f t="shared" si="31"/>
        <v>220</v>
      </c>
      <c r="N385" s="11">
        <f t="shared" si="32"/>
        <v>362</v>
      </c>
      <c r="O385">
        <f t="shared" si="33"/>
        <v>1315.74</v>
      </c>
      <c r="P385">
        <f t="shared" si="34"/>
        <v>212.71129999999999</v>
      </c>
      <c r="Q385">
        <v>691</v>
      </c>
    </row>
    <row r="386" spans="1:17" x14ac:dyDescent="0.3">
      <c r="A386">
        <v>385</v>
      </c>
      <c r="B386" t="s">
        <v>406</v>
      </c>
      <c r="E386" s="1">
        <v>45666</v>
      </c>
      <c r="G386" s="6">
        <v>159.35</v>
      </c>
      <c r="H386">
        <v>12</v>
      </c>
      <c r="I386">
        <v>13</v>
      </c>
      <c r="J386" s="4">
        <v>458.25</v>
      </c>
      <c r="K386" s="11">
        <f t="shared" si="35"/>
        <v>159</v>
      </c>
      <c r="L386" s="2">
        <f t="shared" si="30"/>
        <v>458.25</v>
      </c>
      <c r="M386" s="11">
        <f t="shared" si="31"/>
        <v>160</v>
      </c>
      <c r="N386" s="11">
        <f t="shared" si="32"/>
        <v>459</v>
      </c>
      <c r="O386">
        <f t="shared" si="33"/>
        <v>1912.1999999999998</v>
      </c>
      <c r="P386">
        <f t="shared" si="34"/>
        <v>138.6345</v>
      </c>
      <c r="Q386">
        <v>692</v>
      </c>
    </row>
    <row r="387" spans="1:17" x14ac:dyDescent="0.3">
      <c r="A387">
        <v>386</v>
      </c>
      <c r="B387" t="s">
        <v>407</v>
      </c>
      <c r="C387" t="s">
        <v>24</v>
      </c>
      <c r="D387" t="s">
        <v>10</v>
      </c>
      <c r="E387" s="1">
        <v>45675</v>
      </c>
      <c r="G387" s="6">
        <v>664.81</v>
      </c>
      <c r="H387">
        <v>9</v>
      </c>
      <c r="I387">
        <v>7</v>
      </c>
      <c r="J387" s="4">
        <v>111.46</v>
      </c>
      <c r="K387" s="11">
        <f t="shared" si="35"/>
        <v>665</v>
      </c>
      <c r="L387" s="2">
        <f t="shared" ref="L387:L450" si="36">ROUND(J387,2)</f>
        <v>111.46</v>
      </c>
      <c r="M387" s="11">
        <f t="shared" ref="M387:M450" si="37">ROUNDUP(G387,0)</f>
        <v>665</v>
      </c>
      <c r="N387" s="11">
        <f t="shared" ref="N387:N450" si="38">ROUNDUP(J387,0)</f>
        <v>112</v>
      </c>
      <c r="O387">
        <f t="shared" ref="O387:O450" si="39">H387*G387</f>
        <v>5983.2899999999991</v>
      </c>
      <c r="P387">
        <f t="shared" ref="P387:P450" si="40">G387*(1-I387/100)</f>
        <v>618.27329999999995</v>
      </c>
      <c r="Q387">
        <v>695</v>
      </c>
    </row>
    <row r="388" spans="1:17" x14ac:dyDescent="0.3">
      <c r="A388">
        <v>387</v>
      </c>
      <c r="B388" t="s">
        <v>408</v>
      </c>
      <c r="C388" t="s">
        <v>24</v>
      </c>
      <c r="D388" t="s">
        <v>13</v>
      </c>
      <c r="E388" s="1">
        <v>45652</v>
      </c>
      <c r="G388" s="6">
        <v>933.7</v>
      </c>
      <c r="H388">
        <v>13</v>
      </c>
      <c r="I388">
        <v>11</v>
      </c>
      <c r="J388" s="4">
        <v>404.71</v>
      </c>
      <c r="K388" s="11">
        <f t="shared" ref="K388:K451" si="41">ROUND(G388,0)</f>
        <v>934</v>
      </c>
      <c r="L388" s="2">
        <f t="shared" si="36"/>
        <v>404.71</v>
      </c>
      <c r="M388" s="11">
        <f t="shared" si="37"/>
        <v>934</v>
      </c>
      <c r="N388" s="11">
        <f t="shared" si="38"/>
        <v>405</v>
      </c>
      <c r="O388">
        <f t="shared" si="39"/>
        <v>12138.1</v>
      </c>
      <c r="P388">
        <f t="shared" si="40"/>
        <v>830.99300000000005</v>
      </c>
      <c r="Q388">
        <v>698</v>
      </c>
    </row>
    <row r="389" spans="1:17" x14ac:dyDescent="0.3">
      <c r="A389">
        <v>388</v>
      </c>
      <c r="B389" t="s">
        <v>409</v>
      </c>
      <c r="C389" t="s">
        <v>16</v>
      </c>
      <c r="E389" s="1">
        <v>45666</v>
      </c>
      <c r="F389" s="7" t="s">
        <v>14</v>
      </c>
      <c r="G389" s="6">
        <v>404.09</v>
      </c>
      <c r="H389">
        <v>2</v>
      </c>
      <c r="I389">
        <v>17</v>
      </c>
      <c r="J389" s="4">
        <v>237.76</v>
      </c>
      <c r="K389" s="11">
        <f t="shared" si="41"/>
        <v>404</v>
      </c>
      <c r="L389" s="2">
        <f t="shared" si="36"/>
        <v>237.76</v>
      </c>
      <c r="M389" s="11">
        <f t="shared" si="37"/>
        <v>405</v>
      </c>
      <c r="N389" s="11">
        <f t="shared" si="38"/>
        <v>238</v>
      </c>
      <c r="O389">
        <f t="shared" si="39"/>
        <v>808.18</v>
      </c>
      <c r="P389">
        <f t="shared" si="40"/>
        <v>335.39469999999994</v>
      </c>
      <c r="Q389">
        <v>699</v>
      </c>
    </row>
    <row r="390" spans="1:17" x14ac:dyDescent="0.3">
      <c r="A390">
        <v>389</v>
      </c>
      <c r="B390" t="s">
        <v>410</v>
      </c>
      <c r="C390" t="s">
        <v>9</v>
      </c>
      <c r="E390" s="1">
        <v>45649</v>
      </c>
      <c r="G390" s="6">
        <v>415.28</v>
      </c>
      <c r="H390">
        <v>10</v>
      </c>
      <c r="I390">
        <v>14</v>
      </c>
      <c r="J390" s="4">
        <v>215.72</v>
      </c>
      <c r="K390" s="11">
        <f t="shared" si="41"/>
        <v>415</v>
      </c>
      <c r="L390" s="2">
        <f t="shared" si="36"/>
        <v>215.72</v>
      </c>
      <c r="M390" s="11">
        <f t="shared" si="37"/>
        <v>416</v>
      </c>
      <c r="N390" s="11">
        <f t="shared" si="38"/>
        <v>216</v>
      </c>
      <c r="O390">
        <f t="shared" si="39"/>
        <v>4152.7999999999993</v>
      </c>
      <c r="P390">
        <f t="shared" si="40"/>
        <v>357.14079999999996</v>
      </c>
      <c r="Q390">
        <v>702</v>
      </c>
    </row>
    <row r="391" spans="1:17" x14ac:dyDescent="0.3">
      <c r="A391">
        <v>390</v>
      </c>
      <c r="B391" t="s">
        <v>411</v>
      </c>
      <c r="C391" t="s">
        <v>22</v>
      </c>
      <c r="E391" s="1">
        <v>45651</v>
      </c>
      <c r="G391" s="6">
        <v>791.64</v>
      </c>
      <c r="H391">
        <v>14</v>
      </c>
      <c r="I391">
        <v>2</v>
      </c>
      <c r="J391" s="4">
        <v>139.91</v>
      </c>
      <c r="K391" s="11">
        <f t="shared" si="41"/>
        <v>792</v>
      </c>
      <c r="L391" s="2">
        <f t="shared" si="36"/>
        <v>139.91</v>
      </c>
      <c r="M391" s="11">
        <f t="shared" si="37"/>
        <v>792</v>
      </c>
      <c r="N391" s="11">
        <f t="shared" si="38"/>
        <v>140</v>
      </c>
      <c r="O391">
        <f t="shared" si="39"/>
        <v>11082.96</v>
      </c>
      <c r="P391">
        <f t="shared" si="40"/>
        <v>775.80719999999997</v>
      </c>
      <c r="Q391">
        <v>705</v>
      </c>
    </row>
    <row r="392" spans="1:17" x14ac:dyDescent="0.3">
      <c r="A392">
        <v>391</v>
      </c>
      <c r="B392" t="s">
        <v>412</v>
      </c>
      <c r="C392" t="s">
        <v>16</v>
      </c>
      <c r="D392" t="s">
        <v>20</v>
      </c>
      <c r="E392" s="1">
        <v>45628</v>
      </c>
      <c r="F392" s="7" t="s">
        <v>35</v>
      </c>
      <c r="G392" s="6">
        <v>751.84</v>
      </c>
      <c r="H392">
        <v>11</v>
      </c>
      <c r="I392">
        <v>3</v>
      </c>
      <c r="J392" s="4">
        <v>70.739999999999995</v>
      </c>
      <c r="K392" s="11">
        <f t="shared" si="41"/>
        <v>752</v>
      </c>
      <c r="L392" s="2">
        <f t="shared" si="36"/>
        <v>70.739999999999995</v>
      </c>
      <c r="M392" s="11">
        <f t="shared" si="37"/>
        <v>752</v>
      </c>
      <c r="N392" s="11">
        <f t="shared" si="38"/>
        <v>71</v>
      </c>
      <c r="O392">
        <f t="shared" si="39"/>
        <v>8270.24</v>
      </c>
      <c r="P392">
        <f t="shared" si="40"/>
        <v>729.28480000000002</v>
      </c>
      <c r="Q392">
        <v>709</v>
      </c>
    </row>
    <row r="393" spans="1:17" x14ac:dyDescent="0.3">
      <c r="A393">
        <v>392</v>
      </c>
      <c r="B393" t="s">
        <v>413</v>
      </c>
      <c r="C393" t="s">
        <v>9</v>
      </c>
      <c r="D393" t="s">
        <v>31</v>
      </c>
      <c r="E393" s="1">
        <v>45640</v>
      </c>
      <c r="G393" s="6">
        <v>608.34</v>
      </c>
      <c r="H393">
        <v>1</v>
      </c>
      <c r="I393">
        <v>2</v>
      </c>
      <c r="J393" s="4">
        <v>493.81</v>
      </c>
      <c r="K393" s="11">
        <f t="shared" si="41"/>
        <v>608</v>
      </c>
      <c r="L393" s="2">
        <f t="shared" si="36"/>
        <v>493.81</v>
      </c>
      <c r="M393" s="11">
        <f t="shared" si="37"/>
        <v>609</v>
      </c>
      <c r="N393" s="11">
        <f t="shared" si="38"/>
        <v>494</v>
      </c>
      <c r="O393">
        <f t="shared" si="39"/>
        <v>608.34</v>
      </c>
      <c r="P393">
        <f t="shared" si="40"/>
        <v>596.17320000000007</v>
      </c>
      <c r="Q393">
        <v>711</v>
      </c>
    </row>
    <row r="394" spans="1:17" x14ac:dyDescent="0.3">
      <c r="A394">
        <v>393</v>
      </c>
      <c r="B394" t="s">
        <v>414</v>
      </c>
      <c r="C394" t="s">
        <v>16</v>
      </c>
      <c r="D394" t="s">
        <v>27</v>
      </c>
      <c r="E394" s="1">
        <v>45654</v>
      </c>
      <c r="G394" s="6">
        <v>726.36</v>
      </c>
      <c r="H394">
        <v>8</v>
      </c>
      <c r="I394">
        <v>15</v>
      </c>
      <c r="J394" s="4">
        <v>184.4</v>
      </c>
      <c r="K394" s="11">
        <f t="shared" si="41"/>
        <v>726</v>
      </c>
      <c r="L394" s="2">
        <f t="shared" si="36"/>
        <v>184.4</v>
      </c>
      <c r="M394" s="11">
        <f t="shared" si="37"/>
        <v>727</v>
      </c>
      <c r="N394" s="11">
        <f t="shared" si="38"/>
        <v>185</v>
      </c>
      <c r="O394">
        <f t="shared" si="39"/>
        <v>5810.88</v>
      </c>
      <c r="P394">
        <f t="shared" si="40"/>
        <v>617.40599999999995</v>
      </c>
      <c r="Q394">
        <v>713</v>
      </c>
    </row>
    <row r="395" spans="1:17" x14ac:dyDescent="0.3">
      <c r="A395">
        <v>394</v>
      </c>
      <c r="B395" t="s">
        <v>415</v>
      </c>
      <c r="C395" t="s">
        <v>18</v>
      </c>
      <c r="D395" t="s">
        <v>10</v>
      </c>
      <c r="E395" s="1">
        <v>45638</v>
      </c>
      <c r="G395" s="6">
        <v>387.3</v>
      </c>
      <c r="H395">
        <v>15</v>
      </c>
      <c r="I395">
        <v>13</v>
      </c>
      <c r="J395" s="4">
        <v>346.08</v>
      </c>
      <c r="K395" s="11">
        <f t="shared" si="41"/>
        <v>387</v>
      </c>
      <c r="L395" s="2">
        <f t="shared" si="36"/>
        <v>346.08</v>
      </c>
      <c r="M395" s="11">
        <f t="shared" si="37"/>
        <v>388</v>
      </c>
      <c r="N395" s="11">
        <f t="shared" si="38"/>
        <v>347</v>
      </c>
      <c r="O395">
        <f t="shared" si="39"/>
        <v>5809.5</v>
      </c>
      <c r="P395">
        <f t="shared" si="40"/>
        <v>336.95100000000002</v>
      </c>
      <c r="Q395">
        <v>714</v>
      </c>
    </row>
    <row r="396" spans="1:17" x14ac:dyDescent="0.3">
      <c r="A396">
        <v>395</v>
      </c>
      <c r="B396" t="s">
        <v>416</v>
      </c>
      <c r="C396" t="s">
        <v>22</v>
      </c>
      <c r="D396" t="s">
        <v>31</v>
      </c>
      <c r="E396" s="1">
        <v>45634</v>
      </c>
      <c r="G396" s="6">
        <v>348.78</v>
      </c>
      <c r="H396">
        <v>1</v>
      </c>
      <c r="I396">
        <v>4</v>
      </c>
      <c r="J396" s="4">
        <v>290.69</v>
      </c>
      <c r="K396" s="11">
        <f t="shared" si="41"/>
        <v>349</v>
      </c>
      <c r="L396" s="2">
        <f t="shared" si="36"/>
        <v>290.69</v>
      </c>
      <c r="M396" s="11">
        <f t="shared" si="37"/>
        <v>349</v>
      </c>
      <c r="N396" s="11">
        <f t="shared" si="38"/>
        <v>291</v>
      </c>
      <c r="O396">
        <f t="shared" si="39"/>
        <v>348.78</v>
      </c>
      <c r="P396">
        <f t="shared" si="40"/>
        <v>334.82879999999994</v>
      </c>
      <c r="Q396">
        <v>718</v>
      </c>
    </row>
    <row r="397" spans="1:17" x14ac:dyDescent="0.3">
      <c r="A397">
        <v>396</v>
      </c>
      <c r="B397" t="s">
        <v>417</v>
      </c>
      <c r="C397" t="s">
        <v>9</v>
      </c>
      <c r="D397" t="s">
        <v>31</v>
      </c>
      <c r="E397" s="1">
        <v>45634</v>
      </c>
      <c r="G397" s="6">
        <v>294.22000000000003</v>
      </c>
      <c r="H397">
        <v>8</v>
      </c>
      <c r="I397">
        <v>8</v>
      </c>
      <c r="J397" s="4">
        <v>218.67</v>
      </c>
      <c r="K397" s="11">
        <f t="shared" si="41"/>
        <v>294</v>
      </c>
      <c r="L397" s="2">
        <f t="shared" si="36"/>
        <v>218.67</v>
      </c>
      <c r="M397" s="11">
        <f t="shared" si="37"/>
        <v>295</v>
      </c>
      <c r="N397" s="11">
        <f t="shared" si="38"/>
        <v>219</v>
      </c>
      <c r="O397">
        <f t="shared" si="39"/>
        <v>2353.7600000000002</v>
      </c>
      <c r="P397">
        <f t="shared" si="40"/>
        <v>270.68240000000003</v>
      </c>
      <c r="Q397">
        <v>719</v>
      </c>
    </row>
    <row r="398" spans="1:17" x14ac:dyDescent="0.3">
      <c r="A398">
        <v>397</v>
      </c>
      <c r="B398" t="s">
        <v>418</v>
      </c>
      <c r="C398" t="s">
        <v>9</v>
      </c>
      <c r="D398" t="s">
        <v>31</v>
      </c>
      <c r="E398" s="1">
        <v>45646</v>
      </c>
      <c r="G398" s="6">
        <v>913.29</v>
      </c>
      <c r="H398">
        <v>2</v>
      </c>
      <c r="I398">
        <v>17</v>
      </c>
      <c r="J398" s="4">
        <v>81.7</v>
      </c>
      <c r="K398" s="11">
        <f t="shared" si="41"/>
        <v>913</v>
      </c>
      <c r="L398" s="2">
        <f t="shared" si="36"/>
        <v>81.7</v>
      </c>
      <c r="M398" s="11">
        <f t="shared" si="37"/>
        <v>914</v>
      </c>
      <c r="N398" s="11">
        <f t="shared" si="38"/>
        <v>82</v>
      </c>
      <c r="O398">
        <f t="shared" si="39"/>
        <v>1826.58</v>
      </c>
      <c r="P398">
        <f t="shared" si="40"/>
        <v>758.03069999999991</v>
      </c>
      <c r="Q398">
        <v>722</v>
      </c>
    </row>
    <row r="399" spans="1:17" x14ac:dyDescent="0.3">
      <c r="A399">
        <v>398</v>
      </c>
      <c r="B399" t="s">
        <v>419</v>
      </c>
      <c r="D399" t="s">
        <v>10</v>
      </c>
      <c r="E399" s="1">
        <v>45629</v>
      </c>
      <c r="G399" s="6">
        <v>472.14</v>
      </c>
      <c r="H399">
        <v>6</v>
      </c>
      <c r="I399">
        <v>1</v>
      </c>
      <c r="J399" s="4">
        <v>339.97</v>
      </c>
      <c r="K399" s="11">
        <f t="shared" si="41"/>
        <v>472</v>
      </c>
      <c r="L399" s="2">
        <f t="shared" si="36"/>
        <v>339.97</v>
      </c>
      <c r="M399" s="11">
        <f t="shared" si="37"/>
        <v>473</v>
      </c>
      <c r="N399" s="11">
        <f t="shared" si="38"/>
        <v>340</v>
      </c>
      <c r="O399">
        <f t="shared" si="39"/>
        <v>2832.84</v>
      </c>
      <c r="P399">
        <f t="shared" si="40"/>
        <v>467.41859999999997</v>
      </c>
      <c r="Q399">
        <v>724</v>
      </c>
    </row>
    <row r="400" spans="1:17" x14ac:dyDescent="0.3">
      <c r="A400">
        <v>399</v>
      </c>
      <c r="B400" t="s">
        <v>420</v>
      </c>
      <c r="C400" t="s">
        <v>22</v>
      </c>
      <c r="D400" t="s">
        <v>13</v>
      </c>
      <c r="E400" s="1">
        <v>45676</v>
      </c>
      <c r="G400" s="6">
        <v>696.68</v>
      </c>
      <c r="H400">
        <v>11</v>
      </c>
      <c r="I400">
        <v>14</v>
      </c>
      <c r="J400" s="4">
        <v>131.41999999999999</v>
      </c>
      <c r="K400" s="11">
        <f t="shared" si="41"/>
        <v>697</v>
      </c>
      <c r="L400" s="2">
        <f t="shared" si="36"/>
        <v>131.41999999999999</v>
      </c>
      <c r="M400" s="11">
        <f t="shared" si="37"/>
        <v>697</v>
      </c>
      <c r="N400" s="11">
        <f t="shared" si="38"/>
        <v>132</v>
      </c>
      <c r="O400">
        <f t="shared" si="39"/>
        <v>7663.48</v>
      </c>
      <c r="P400">
        <f t="shared" si="40"/>
        <v>599.14479999999992</v>
      </c>
      <c r="Q400">
        <v>726</v>
      </c>
    </row>
    <row r="401" spans="1:17" x14ac:dyDescent="0.3">
      <c r="A401">
        <v>400</v>
      </c>
      <c r="B401" t="s">
        <v>421</v>
      </c>
      <c r="C401" t="s">
        <v>18</v>
      </c>
      <c r="E401" s="1">
        <v>45627</v>
      </c>
      <c r="G401" s="6">
        <v>534.02</v>
      </c>
      <c r="H401">
        <v>6</v>
      </c>
      <c r="I401">
        <v>6</v>
      </c>
      <c r="J401" s="4">
        <v>395.58</v>
      </c>
      <c r="K401" s="11">
        <f t="shared" si="41"/>
        <v>534</v>
      </c>
      <c r="L401" s="2">
        <f t="shared" si="36"/>
        <v>395.58</v>
      </c>
      <c r="M401" s="11">
        <f t="shared" si="37"/>
        <v>535</v>
      </c>
      <c r="N401" s="11">
        <f t="shared" si="38"/>
        <v>396</v>
      </c>
      <c r="O401">
        <f t="shared" si="39"/>
        <v>3204.12</v>
      </c>
      <c r="P401">
        <f t="shared" si="40"/>
        <v>501.97879999999998</v>
      </c>
      <c r="Q401">
        <v>729</v>
      </c>
    </row>
    <row r="402" spans="1:17" x14ac:dyDescent="0.3">
      <c r="A402">
        <v>401</v>
      </c>
      <c r="B402" t="s">
        <v>422</v>
      </c>
      <c r="C402" t="s">
        <v>24</v>
      </c>
      <c r="D402" t="s">
        <v>27</v>
      </c>
      <c r="E402" s="1">
        <v>45666</v>
      </c>
      <c r="F402" s="7" t="s">
        <v>35</v>
      </c>
      <c r="G402" s="6">
        <v>752.55</v>
      </c>
      <c r="H402">
        <v>2</v>
      </c>
      <c r="I402">
        <v>13</v>
      </c>
      <c r="J402" s="4">
        <v>395.07</v>
      </c>
      <c r="K402" s="11">
        <f t="shared" si="41"/>
        <v>753</v>
      </c>
      <c r="L402" s="2">
        <f t="shared" si="36"/>
        <v>395.07</v>
      </c>
      <c r="M402" s="11">
        <f t="shared" si="37"/>
        <v>753</v>
      </c>
      <c r="N402" s="11">
        <f t="shared" si="38"/>
        <v>396</v>
      </c>
      <c r="O402">
        <f t="shared" si="39"/>
        <v>1505.1</v>
      </c>
      <c r="P402">
        <f t="shared" si="40"/>
        <v>654.71849999999995</v>
      </c>
      <c r="Q402">
        <v>730</v>
      </c>
    </row>
    <row r="403" spans="1:17" x14ac:dyDescent="0.3">
      <c r="A403">
        <v>402</v>
      </c>
      <c r="B403" t="s">
        <v>423</v>
      </c>
      <c r="C403" t="s">
        <v>9</v>
      </c>
      <c r="D403" t="s">
        <v>27</v>
      </c>
      <c r="E403" s="1">
        <v>45627</v>
      </c>
      <c r="G403" s="6">
        <v>901.61</v>
      </c>
      <c r="H403">
        <v>8</v>
      </c>
      <c r="I403">
        <v>11</v>
      </c>
      <c r="J403" s="4">
        <v>433.12</v>
      </c>
      <c r="K403" s="11">
        <f t="shared" si="41"/>
        <v>902</v>
      </c>
      <c r="L403" s="2">
        <f t="shared" si="36"/>
        <v>433.12</v>
      </c>
      <c r="M403" s="11">
        <f t="shared" si="37"/>
        <v>902</v>
      </c>
      <c r="N403" s="11">
        <f t="shared" si="38"/>
        <v>434</v>
      </c>
      <c r="O403">
        <f t="shared" si="39"/>
        <v>7212.88</v>
      </c>
      <c r="P403">
        <f t="shared" si="40"/>
        <v>802.43290000000002</v>
      </c>
      <c r="Q403">
        <v>733</v>
      </c>
    </row>
    <row r="404" spans="1:17" x14ac:dyDescent="0.3">
      <c r="A404">
        <v>403</v>
      </c>
      <c r="B404" t="s">
        <v>424</v>
      </c>
      <c r="D404" t="s">
        <v>31</v>
      </c>
      <c r="E404" s="1">
        <v>45640</v>
      </c>
      <c r="F404" s="7" t="s">
        <v>35</v>
      </c>
      <c r="G404" s="6">
        <v>85.57</v>
      </c>
      <c r="H404">
        <v>7</v>
      </c>
      <c r="I404">
        <v>1</v>
      </c>
      <c r="J404" s="4">
        <v>83.7</v>
      </c>
      <c r="K404" s="11">
        <f t="shared" si="41"/>
        <v>86</v>
      </c>
      <c r="L404" s="2">
        <f t="shared" si="36"/>
        <v>83.7</v>
      </c>
      <c r="M404" s="11">
        <f t="shared" si="37"/>
        <v>86</v>
      </c>
      <c r="N404" s="11">
        <f t="shared" si="38"/>
        <v>84</v>
      </c>
      <c r="O404">
        <f t="shared" si="39"/>
        <v>598.99</v>
      </c>
      <c r="P404">
        <f t="shared" si="40"/>
        <v>84.714299999999994</v>
      </c>
      <c r="Q404">
        <v>735</v>
      </c>
    </row>
    <row r="405" spans="1:17" x14ac:dyDescent="0.3">
      <c r="A405">
        <v>404</v>
      </c>
      <c r="B405" t="s">
        <v>425</v>
      </c>
      <c r="C405" t="s">
        <v>9</v>
      </c>
      <c r="E405" s="1">
        <v>45654</v>
      </c>
      <c r="G405" s="6">
        <v>744.97</v>
      </c>
      <c r="H405">
        <v>12</v>
      </c>
      <c r="I405">
        <v>18</v>
      </c>
      <c r="J405" s="4">
        <v>194.57</v>
      </c>
      <c r="K405" s="11">
        <f t="shared" si="41"/>
        <v>745</v>
      </c>
      <c r="L405" s="2">
        <f t="shared" si="36"/>
        <v>194.57</v>
      </c>
      <c r="M405" s="11">
        <f t="shared" si="37"/>
        <v>745</v>
      </c>
      <c r="N405" s="11">
        <f t="shared" si="38"/>
        <v>195</v>
      </c>
      <c r="O405">
        <f t="shared" si="39"/>
        <v>8939.64</v>
      </c>
      <c r="P405">
        <f t="shared" si="40"/>
        <v>610.87540000000001</v>
      </c>
      <c r="Q405">
        <v>738</v>
      </c>
    </row>
    <row r="406" spans="1:17" x14ac:dyDescent="0.3">
      <c r="A406">
        <v>405</v>
      </c>
      <c r="B406" t="s">
        <v>426</v>
      </c>
      <c r="D406" t="s">
        <v>20</v>
      </c>
      <c r="E406" s="1">
        <v>45666</v>
      </c>
      <c r="G406" s="6">
        <v>988.29</v>
      </c>
      <c r="H406">
        <v>12</v>
      </c>
      <c r="I406">
        <v>4</v>
      </c>
      <c r="J406" s="4">
        <v>433.45</v>
      </c>
      <c r="K406" s="11">
        <f t="shared" si="41"/>
        <v>988</v>
      </c>
      <c r="L406" s="2">
        <f t="shared" si="36"/>
        <v>433.45</v>
      </c>
      <c r="M406" s="11">
        <f t="shared" si="37"/>
        <v>989</v>
      </c>
      <c r="N406" s="11">
        <f t="shared" si="38"/>
        <v>434</v>
      </c>
      <c r="O406">
        <f t="shared" si="39"/>
        <v>11859.48</v>
      </c>
      <c r="P406">
        <f t="shared" si="40"/>
        <v>948.75839999999994</v>
      </c>
      <c r="Q406">
        <v>740</v>
      </c>
    </row>
    <row r="407" spans="1:17" x14ac:dyDescent="0.3">
      <c r="A407">
        <v>406</v>
      </c>
      <c r="B407" t="s">
        <v>427</v>
      </c>
      <c r="C407" t="s">
        <v>9</v>
      </c>
      <c r="D407" t="s">
        <v>27</v>
      </c>
      <c r="E407" s="1">
        <v>45627</v>
      </c>
      <c r="F407" s="7" t="s">
        <v>43</v>
      </c>
      <c r="G407" s="6">
        <v>132.66999999999999</v>
      </c>
      <c r="H407">
        <v>14</v>
      </c>
      <c r="I407">
        <v>9</v>
      </c>
      <c r="J407" s="4">
        <v>243.19</v>
      </c>
      <c r="K407" s="11">
        <f t="shared" si="41"/>
        <v>133</v>
      </c>
      <c r="L407" s="2">
        <f t="shared" si="36"/>
        <v>243.19</v>
      </c>
      <c r="M407" s="11">
        <f t="shared" si="37"/>
        <v>133</v>
      </c>
      <c r="N407" s="11">
        <f t="shared" si="38"/>
        <v>244</v>
      </c>
      <c r="O407">
        <f t="shared" si="39"/>
        <v>1857.3799999999999</v>
      </c>
      <c r="P407">
        <f t="shared" si="40"/>
        <v>120.72969999999999</v>
      </c>
      <c r="Q407">
        <v>743</v>
      </c>
    </row>
    <row r="408" spans="1:17" x14ac:dyDescent="0.3">
      <c r="A408">
        <v>407</v>
      </c>
      <c r="B408" t="s">
        <v>428</v>
      </c>
      <c r="C408" t="s">
        <v>24</v>
      </c>
      <c r="D408" t="s">
        <v>20</v>
      </c>
      <c r="E408" s="1">
        <v>45662</v>
      </c>
      <c r="F408" s="7" t="s">
        <v>14</v>
      </c>
      <c r="G408" s="6">
        <v>526.08000000000004</v>
      </c>
      <c r="H408">
        <v>4</v>
      </c>
      <c r="I408">
        <v>1</v>
      </c>
      <c r="J408" s="4">
        <v>277.63</v>
      </c>
      <c r="K408" s="11">
        <f t="shared" si="41"/>
        <v>526</v>
      </c>
      <c r="L408" s="2">
        <f t="shared" si="36"/>
        <v>277.63</v>
      </c>
      <c r="M408" s="11">
        <f t="shared" si="37"/>
        <v>527</v>
      </c>
      <c r="N408" s="11">
        <f t="shared" si="38"/>
        <v>278</v>
      </c>
      <c r="O408">
        <f t="shared" si="39"/>
        <v>2104.3200000000002</v>
      </c>
      <c r="P408">
        <f t="shared" si="40"/>
        <v>520.81920000000002</v>
      </c>
      <c r="Q408">
        <v>744</v>
      </c>
    </row>
    <row r="409" spans="1:17" x14ac:dyDescent="0.3">
      <c r="A409">
        <v>408</v>
      </c>
      <c r="B409" t="s">
        <v>429</v>
      </c>
      <c r="D409" t="s">
        <v>13</v>
      </c>
      <c r="E409" s="1">
        <v>45628</v>
      </c>
      <c r="G409" s="6">
        <v>563.99</v>
      </c>
      <c r="H409">
        <v>2</v>
      </c>
      <c r="I409">
        <v>16</v>
      </c>
      <c r="J409" s="4">
        <v>478.23</v>
      </c>
      <c r="K409" s="11">
        <f t="shared" si="41"/>
        <v>564</v>
      </c>
      <c r="L409" s="2">
        <f t="shared" si="36"/>
        <v>478.23</v>
      </c>
      <c r="M409" s="11">
        <f t="shared" si="37"/>
        <v>564</v>
      </c>
      <c r="N409" s="11">
        <f t="shared" si="38"/>
        <v>479</v>
      </c>
      <c r="O409">
        <f t="shared" si="39"/>
        <v>1127.98</v>
      </c>
      <c r="P409">
        <f t="shared" si="40"/>
        <v>473.7516</v>
      </c>
      <c r="Q409">
        <v>745</v>
      </c>
    </row>
    <row r="410" spans="1:17" x14ac:dyDescent="0.3">
      <c r="A410">
        <v>409</v>
      </c>
      <c r="B410" t="s">
        <v>430</v>
      </c>
      <c r="C410" t="s">
        <v>18</v>
      </c>
      <c r="E410" s="1">
        <v>45639</v>
      </c>
      <c r="G410" s="6">
        <v>643.72</v>
      </c>
      <c r="H410">
        <v>15</v>
      </c>
      <c r="I410">
        <v>4</v>
      </c>
      <c r="J410" s="4">
        <v>155.68</v>
      </c>
      <c r="K410" s="11">
        <f t="shared" si="41"/>
        <v>644</v>
      </c>
      <c r="L410" s="2">
        <f t="shared" si="36"/>
        <v>155.68</v>
      </c>
      <c r="M410" s="11">
        <f t="shared" si="37"/>
        <v>644</v>
      </c>
      <c r="N410" s="11">
        <f t="shared" si="38"/>
        <v>156</v>
      </c>
      <c r="O410">
        <f t="shared" si="39"/>
        <v>9655.8000000000011</v>
      </c>
      <c r="P410">
        <f t="shared" si="40"/>
        <v>617.97119999999995</v>
      </c>
      <c r="Q410">
        <v>749</v>
      </c>
    </row>
    <row r="411" spans="1:17" x14ac:dyDescent="0.3">
      <c r="A411">
        <v>410</v>
      </c>
      <c r="B411" t="s">
        <v>431</v>
      </c>
      <c r="C411" t="s">
        <v>9</v>
      </c>
      <c r="D411" t="s">
        <v>31</v>
      </c>
      <c r="E411" s="1">
        <v>45658</v>
      </c>
      <c r="F411" s="7" t="s">
        <v>35</v>
      </c>
      <c r="G411" s="6">
        <v>855.07</v>
      </c>
      <c r="H411">
        <v>11</v>
      </c>
      <c r="I411">
        <v>4</v>
      </c>
      <c r="J411" s="4">
        <v>55.12</v>
      </c>
      <c r="K411" s="11">
        <f t="shared" si="41"/>
        <v>855</v>
      </c>
      <c r="L411" s="2">
        <f t="shared" si="36"/>
        <v>55.12</v>
      </c>
      <c r="M411" s="11">
        <f t="shared" si="37"/>
        <v>856</v>
      </c>
      <c r="N411" s="11">
        <f t="shared" si="38"/>
        <v>56</v>
      </c>
      <c r="O411">
        <f t="shared" si="39"/>
        <v>9405.77</v>
      </c>
      <c r="P411">
        <f t="shared" si="40"/>
        <v>820.86720000000003</v>
      </c>
      <c r="Q411">
        <v>751</v>
      </c>
    </row>
    <row r="412" spans="1:17" x14ac:dyDescent="0.3">
      <c r="A412">
        <v>411</v>
      </c>
      <c r="B412" t="s">
        <v>432</v>
      </c>
      <c r="C412" t="s">
        <v>18</v>
      </c>
      <c r="D412" t="s">
        <v>20</v>
      </c>
      <c r="E412" s="1">
        <v>45667</v>
      </c>
      <c r="G412" s="6">
        <v>380.28</v>
      </c>
      <c r="H412">
        <v>5</v>
      </c>
      <c r="I412">
        <v>6</v>
      </c>
      <c r="J412" s="4">
        <v>99.3</v>
      </c>
      <c r="K412" s="11">
        <f t="shared" si="41"/>
        <v>380</v>
      </c>
      <c r="L412" s="2">
        <f t="shared" si="36"/>
        <v>99.3</v>
      </c>
      <c r="M412" s="11">
        <f t="shared" si="37"/>
        <v>381</v>
      </c>
      <c r="N412" s="11">
        <f t="shared" si="38"/>
        <v>100</v>
      </c>
      <c r="O412">
        <f t="shared" si="39"/>
        <v>1901.3999999999999</v>
      </c>
      <c r="P412">
        <f t="shared" si="40"/>
        <v>357.46319999999997</v>
      </c>
      <c r="Q412">
        <v>753</v>
      </c>
    </row>
    <row r="413" spans="1:17" x14ac:dyDescent="0.3">
      <c r="A413">
        <v>412</v>
      </c>
      <c r="B413" t="s">
        <v>433</v>
      </c>
      <c r="C413" t="s">
        <v>18</v>
      </c>
      <c r="D413" t="s">
        <v>10</v>
      </c>
      <c r="E413" s="1">
        <v>45643</v>
      </c>
      <c r="G413" s="6">
        <v>376.95</v>
      </c>
      <c r="H413">
        <v>11</v>
      </c>
      <c r="I413">
        <v>7</v>
      </c>
      <c r="J413" s="4">
        <v>61.43</v>
      </c>
      <c r="K413" s="11">
        <f t="shared" si="41"/>
        <v>377</v>
      </c>
      <c r="L413" s="2">
        <f t="shared" si="36"/>
        <v>61.43</v>
      </c>
      <c r="M413" s="11">
        <f t="shared" si="37"/>
        <v>377</v>
      </c>
      <c r="N413" s="11">
        <f t="shared" si="38"/>
        <v>62</v>
      </c>
      <c r="O413">
        <f t="shared" si="39"/>
        <v>4146.45</v>
      </c>
      <c r="P413">
        <f t="shared" si="40"/>
        <v>350.56349999999998</v>
      </c>
      <c r="Q413">
        <v>756</v>
      </c>
    </row>
    <row r="414" spans="1:17" x14ac:dyDescent="0.3">
      <c r="A414">
        <v>413</v>
      </c>
      <c r="B414" t="s">
        <v>434</v>
      </c>
      <c r="C414" t="s">
        <v>18</v>
      </c>
      <c r="E414" s="1">
        <v>45638</v>
      </c>
      <c r="G414" s="6">
        <v>200.4</v>
      </c>
      <c r="H414">
        <v>9</v>
      </c>
      <c r="I414">
        <v>12</v>
      </c>
      <c r="J414" s="4">
        <v>275.60000000000002</v>
      </c>
      <c r="K414" s="11">
        <f t="shared" si="41"/>
        <v>200</v>
      </c>
      <c r="L414" s="2">
        <f t="shared" si="36"/>
        <v>275.60000000000002</v>
      </c>
      <c r="M414" s="11">
        <f t="shared" si="37"/>
        <v>201</v>
      </c>
      <c r="N414" s="11">
        <f t="shared" si="38"/>
        <v>276</v>
      </c>
      <c r="O414">
        <f t="shared" si="39"/>
        <v>1803.6000000000001</v>
      </c>
      <c r="P414">
        <f t="shared" si="40"/>
        <v>176.352</v>
      </c>
      <c r="Q414">
        <v>761</v>
      </c>
    </row>
    <row r="415" spans="1:17" x14ac:dyDescent="0.3">
      <c r="A415">
        <v>414</v>
      </c>
      <c r="B415" t="s">
        <v>435</v>
      </c>
      <c r="C415" t="s">
        <v>16</v>
      </c>
      <c r="D415" t="s">
        <v>13</v>
      </c>
      <c r="E415" s="1">
        <v>45654</v>
      </c>
      <c r="G415" s="6">
        <v>563.59</v>
      </c>
      <c r="H415">
        <v>2</v>
      </c>
      <c r="I415">
        <v>20</v>
      </c>
      <c r="J415" s="4">
        <v>385.28</v>
      </c>
      <c r="K415" s="11">
        <f t="shared" si="41"/>
        <v>564</v>
      </c>
      <c r="L415" s="2">
        <f t="shared" si="36"/>
        <v>385.28</v>
      </c>
      <c r="M415" s="11">
        <f t="shared" si="37"/>
        <v>564</v>
      </c>
      <c r="N415" s="11">
        <f t="shared" si="38"/>
        <v>386</v>
      </c>
      <c r="O415">
        <f t="shared" si="39"/>
        <v>1127.18</v>
      </c>
      <c r="P415">
        <f t="shared" si="40"/>
        <v>450.87200000000007</v>
      </c>
      <c r="Q415">
        <v>762</v>
      </c>
    </row>
    <row r="416" spans="1:17" x14ac:dyDescent="0.3">
      <c r="A416">
        <v>415</v>
      </c>
      <c r="B416" t="s">
        <v>436</v>
      </c>
      <c r="C416" t="s">
        <v>22</v>
      </c>
      <c r="D416" t="s">
        <v>13</v>
      </c>
      <c r="E416" s="1">
        <v>45651</v>
      </c>
      <c r="G416" s="6">
        <v>768.7</v>
      </c>
      <c r="H416">
        <v>3</v>
      </c>
      <c r="I416">
        <v>13</v>
      </c>
      <c r="J416" s="4">
        <v>366.72</v>
      </c>
      <c r="K416" s="11">
        <f t="shared" si="41"/>
        <v>769</v>
      </c>
      <c r="L416" s="2">
        <f t="shared" si="36"/>
        <v>366.72</v>
      </c>
      <c r="M416" s="11">
        <f t="shared" si="37"/>
        <v>769</v>
      </c>
      <c r="N416" s="11">
        <f t="shared" si="38"/>
        <v>367</v>
      </c>
      <c r="O416">
        <f t="shared" si="39"/>
        <v>2306.1000000000004</v>
      </c>
      <c r="P416">
        <f t="shared" si="40"/>
        <v>668.76900000000001</v>
      </c>
      <c r="Q416">
        <v>766</v>
      </c>
    </row>
    <row r="417" spans="1:17" x14ac:dyDescent="0.3">
      <c r="A417">
        <v>416</v>
      </c>
      <c r="B417" t="s">
        <v>437</v>
      </c>
      <c r="C417" t="s">
        <v>24</v>
      </c>
      <c r="E417" s="1">
        <v>45661</v>
      </c>
      <c r="G417" s="6">
        <v>792.12</v>
      </c>
      <c r="H417">
        <v>1</v>
      </c>
      <c r="I417">
        <v>19</v>
      </c>
      <c r="J417" s="4">
        <v>305.05</v>
      </c>
      <c r="K417" s="11">
        <f t="shared" si="41"/>
        <v>792</v>
      </c>
      <c r="L417" s="2">
        <f t="shared" si="36"/>
        <v>305.05</v>
      </c>
      <c r="M417" s="11">
        <f t="shared" si="37"/>
        <v>793</v>
      </c>
      <c r="N417" s="11">
        <f t="shared" si="38"/>
        <v>306</v>
      </c>
      <c r="O417">
        <f t="shared" si="39"/>
        <v>792.12</v>
      </c>
      <c r="P417">
        <f t="shared" si="40"/>
        <v>641.61720000000003</v>
      </c>
      <c r="Q417">
        <v>768</v>
      </c>
    </row>
    <row r="418" spans="1:17" x14ac:dyDescent="0.3">
      <c r="A418">
        <v>417</v>
      </c>
      <c r="B418" t="s">
        <v>438</v>
      </c>
      <c r="C418" t="s">
        <v>9</v>
      </c>
      <c r="D418" t="s">
        <v>13</v>
      </c>
      <c r="E418" s="1">
        <v>45628</v>
      </c>
      <c r="F418" s="7" t="s">
        <v>35</v>
      </c>
      <c r="G418" s="6">
        <v>275.10000000000002</v>
      </c>
      <c r="H418">
        <v>11</v>
      </c>
      <c r="I418">
        <v>13</v>
      </c>
      <c r="J418" s="4">
        <v>122.36</v>
      </c>
      <c r="K418" s="11">
        <f t="shared" si="41"/>
        <v>275</v>
      </c>
      <c r="L418" s="2">
        <f t="shared" si="36"/>
        <v>122.36</v>
      </c>
      <c r="M418" s="11">
        <f t="shared" si="37"/>
        <v>276</v>
      </c>
      <c r="N418" s="11">
        <f t="shared" si="38"/>
        <v>123</v>
      </c>
      <c r="O418">
        <f t="shared" si="39"/>
        <v>3026.1000000000004</v>
      </c>
      <c r="P418">
        <f t="shared" si="40"/>
        <v>239.33700000000002</v>
      </c>
      <c r="Q418">
        <v>769</v>
      </c>
    </row>
    <row r="419" spans="1:17" x14ac:dyDescent="0.3">
      <c r="A419">
        <v>418</v>
      </c>
      <c r="B419" t="s">
        <v>439</v>
      </c>
      <c r="C419" t="s">
        <v>16</v>
      </c>
      <c r="D419" t="s">
        <v>20</v>
      </c>
      <c r="E419" s="1">
        <v>45633</v>
      </c>
      <c r="G419" s="6">
        <v>785.68</v>
      </c>
      <c r="H419">
        <v>8</v>
      </c>
      <c r="I419">
        <v>17</v>
      </c>
      <c r="J419" s="4">
        <v>388.16</v>
      </c>
      <c r="K419" s="11">
        <f t="shared" si="41"/>
        <v>786</v>
      </c>
      <c r="L419" s="2">
        <f t="shared" si="36"/>
        <v>388.16</v>
      </c>
      <c r="M419" s="11">
        <f t="shared" si="37"/>
        <v>786</v>
      </c>
      <c r="N419" s="11">
        <f t="shared" si="38"/>
        <v>389</v>
      </c>
      <c r="O419">
        <f t="shared" si="39"/>
        <v>6285.44</v>
      </c>
      <c r="P419">
        <f t="shared" si="40"/>
        <v>652.11439999999993</v>
      </c>
      <c r="Q419">
        <v>773</v>
      </c>
    </row>
    <row r="420" spans="1:17" x14ac:dyDescent="0.3">
      <c r="A420">
        <v>419</v>
      </c>
      <c r="B420" t="s">
        <v>440</v>
      </c>
      <c r="C420" t="s">
        <v>9</v>
      </c>
      <c r="D420" t="s">
        <v>13</v>
      </c>
      <c r="E420" s="1">
        <v>45630</v>
      </c>
      <c r="G420" s="6">
        <v>323.86</v>
      </c>
      <c r="H420">
        <v>1</v>
      </c>
      <c r="I420">
        <v>17</v>
      </c>
      <c r="J420" s="4">
        <v>28.75</v>
      </c>
      <c r="K420" s="11">
        <f t="shared" si="41"/>
        <v>324</v>
      </c>
      <c r="L420" s="2">
        <f t="shared" si="36"/>
        <v>28.75</v>
      </c>
      <c r="M420" s="11">
        <f t="shared" si="37"/>
        <v>324</v>
      </c>
      <c r="N420" s="11">
        <f t="shared" si="38"/>
        <v>29</v>
      </c>
      <c r="O420">
        <f t="shared" si="39"/>
        <v>323.86</v>
      </c>
      <c r="P420">
        <f t="shared" si="40"/>
        <v>268.80380000000002</v>
      </c>
      <c r="Q420">
        <v>774</v>
      </c>
    </row>
    <row r="421" spans="1:17" x14ac:dyDescent="0.3">
      <c r="A421">
        <v>420</v>
      </c>
      <c r="B421" t="s">
        <v>441</v>
      </c>
      <c r="C421" t="s">
        <v>9</v>
      </c>
      <c r="D421" t="s">
        <v>20</v>
      </c>
      <c r="E421" s="1">
        <v>45636</v>
      </c>
      <c r="G421" s="6">
        <v>999.46</v>
      </c>
      <c r="H421">
        <v>1</v>
      </c>
      <c r="I421">
        <v>4</v>
      </c>
      <c r="J421" s="4">
        <v>32.83</v>
      </c>
      <c r="K421" s="11">
        <f t="shared" si="41"/>
        <v>999</v>
      </c>
      <c r="L421" s="2">
        <f t="shared" si="36"/>
        <v>32.83</v>
      </c>
      <c r="M421" s="11">
        <f t="shared" si="37"/>
        <v>1000</v>
      </c>
      <c r="N421" s="11">
        <f t="shared" si="38"/>
        <v>33</v>
      </c>
      <c r="O421">
        <f t="shared" si="39"/>
        <v>999.46</v>
      </c>
      <c r="P421">
        <f t="shared" si="40"/>
        <v>959.48159999999996</v>
      </c>
      <c r="Q421">
        <v>775</v>
      </c>
    </row>
    <row r="422" spans="1:17" x14ac:dyDescent="0.3">
      <c r="A422">
        <v>421</v>
      </c>
      <c r="B422" t="s">
        <v>442</v>
      </c>
      <c r="C422" t="s">
        <v>18</v>
      </c>
      <c r="E422" s="1">
        <v>45654</v>
      </c>
      <c r="F422" s="7" t="s">
        <v>14</v>
      </c>
      <c r="G422" s="6">
        <v>494.58</v>
      </c>
      <c r="H422">
        <v>6</v>
      </c>
      <c r="I422">
        <v>10</v>
      </c>
      <c r="J422" s="4">
        <v>481.55</v>
      </c>
      <c r="K422" s="11">
        <f t="shared" si="41"/>
        <v>495</v>
      </c>
      <c r="L422" s="2">
        <f t="shared" si="36"/>
        <v>481.55</v>
      </c>
      <c r="M422" s="11">
        <f t="shared" si="37"/>
        <v>495</v>
      </c>
      <c r="N422" s="11">
        <f t="shared" si="38"/>
        <v>482</v>
      </c>
      <c r="O422">
        <f t="shared" si="39"/>
        <v>2967.48</v>
      </c>
      <c r="P422">
        <f t="shared" si="40"/>
        <v>445.12200000000001</v>
      </c>
      <c r="Q422">
        <v>776</v>
      </c>
    </row>
    <row r="423" spans="1:17" x14ac:dyDescent="0.3">
      <c r="A423">
        <v>422</v>
      </c>
      <c r="B423" t="s">
        <v>443</v>
      </c>
      <c r="C423" t="s">
        <v>18</v>
      </c>
      <c r="D423" t="s">
        <v>13</v>
      </c>
      <c r="E423" s="1">
        <v>45628</v>
      </c>
      <c r="G423" s="6">
        <v>500.96</v>
      </c>
      <c r="H423">
        <v>12</v>
      </c>
      <c r="I423">
        <v>16</v>
      </c>
      <c r="J423" s="4">
        <v>319.57</v>
      </c>
      <c r="K423" s="11">
        <f t="shared" si="41"/>
        <v>501</v>
      </c>
      <c r="L423" s="2">
        <f t="shared" si="36"/>
        <v>319.57</v>
      </c>
      <c r="M423" s="11">
        <f t="shared" si="37"/>
        <v>501</v>
      </c>
      <c r="N423" s="11">
        <f t="shared" si="38"/>
        <v>320</v>
      </c>
      <c r="O423">
        <f t="shared" si="39"/>
        <v>6011.5199999999995</v>
      </c>
      <c r="P423">
        <f t="shared" si="40"/>
        <v>420.80639999999994</v>
      </c>
      <c r="Q423">
        <v>777</v>
      </c>
    </row>
    <row r="424" spans="1:17" x14ac:dyDescent="0.3">
      <c r="A424">
        <v>423</v>
      </c>
      <c r="B424" t="s">
        <v>444</v>
      </c>
      <c r="C424" t="s">
        <v>9</v>
      </c>
      <c r="D424" t="s">
        <v>27</v>
      </c>
      <c r="E424" s="1">
        <v>45631</v>
      </c>
      <c r="G424" s="6">
        <v>136.03</v>
      </c>
      <c r="H424">
        <v>5</v>
      </c>
      <c r="I424">
        <v>3</v>
      </c>
      <c r="J424" s="4">
        <v>472.05</v>
      </c>
      <c r="K424" s="11">
        <f t="shared" si="41"/>
        <v>136</v>
      </c>
      <c r="L424" s="2">
        <f t="shared" si="36"/>
        <v>472.05</v>
      </c>
      <c r="M424" s="11">
        <f t="shared" si="37"/>
        <v>137</v>
      </c>
      <c r="N424" s="11">
        <f t="shared" si="38"/>
        <v>473</v>
      </c>
      <c r="O424">
        <f t="shared" si="39"/>
        <v>680.15</v>
      </c>
      <c r="P424">
        <f t="shared" si="40"/>
        <v>131.94909999999999</v>
      </c>
      <c r="Q424">
        <v>778</v>
      </c>
    </row>
    <row r="425" spans="1:17" x14ac:dyDescent="0.3">
      <c r="A425">
        <v>424</v>
      </c>
      <c r="B425" t="s">
        <v>445</v>
      </c>
      <c r="D425" t="s">
        <v>20</v>
      </c>
      <c r="E425" s="1">
        <v>45648</v>
      </c>
      <c r="G425" s="6">
        <v>435.81</v>
      </c>
      <c r="H425">
        <v>15</v>
      </c>
      <c r="I425">
        <v>16</v>
      </c>
      <c r="J425" s="4">
        <v>463.77</v>
      </c>
      <c r="K425" s="11">
        <f t="shared" si="41"/>
        <v>436</v>
      </c>
      <c r="L425" s="2">
        <f t="shared" si="36"/>
        <v>463.77</v>
      </c>
      <c r="M425" s="11">
        <f t="shared" si="37"/>
        <v>436</v>
      </c>
      <c r="N425" s="11">
        <f t="shared" si="38"/>
        <v>464</v>
      </c>
      <c r="O425">
        <f t="shared" si="39"/>
        <v>6537.15</v>
      </c>
      <c r="P425">
        <f t="shared" si="40"/>
        <v>366.0804</v>
      </c>
      <c r="Q425">
        <v>780</v>
      </c>
    </row>
    <row r="426" spans="1:17" x14ac:dyDescent="0.3">
      <c r="A426">
        <v>425</v>
      </c>
      <c r="B426" t="s">
        <v>446</v>
      </c>
      <c r="D426" t="s">
        <v>31</v>
      </c>
      <c r="E426" s="1">
        <v>45638</v>
      </c>
      <c r="G426" s="6">
        <v>175.77</v>
      </c>
      <c r="H426">
        <v>7</v>
      </c>
      <c r="I426">
        <v>2</v>
      </c>
      <c r="J426" s="4">
        <v>376.58</v>
      </c>
      <c r="K426" s="11">
        <f t="shared" si="41"/>
        <v>176</v>
      </c>
      <c r="L426" s="2">
        <f t="shared" si="36"/>
        <v>376.58</v>
      </c>
      <c r="M426" s="11">
        <f t="shared" si="37"/>
        <v>176</v>
      </c>
      <c r="N426" s="11">
        <f t="shared" si="38"/>
        <v>377</v>
      </c>
      <c r="O426">
        <f t="shared" si="39"/>
        <v>1230.3900000000001</v>
      </c>
      <c r="P426">
        <f t="shared" si="40"/>
        <v>172.25460000000001</v>
      </c>
      <c r="Q426">
        <v>781</v>
      </c>
    </row>
    <row r="427" spans="1:17" x14ac:dyDescent="0.3">
      <c r="A427">
        <v>426</v>
      </c>
      <c r="B427" t="s">
        <v>447</v>
      </c>
      <c r="C427" t="s">
        <v>24</v>
      </c>
      <c r="D427" t="s">
        <v>20</v>
      </c>
      <c r="E427" s="1">
        <v>45675</v>
      </c>
      <c r="G427" s="6">
        <v>847.89</v>
      </c>
      <c r="H427">
        <v>15</v>
      </c>
      <c r="I427">
        <v>9</v>
      </c>
      <c r="J427" s="4">
        <v>99.29</v>
      </c>
      <c r="K427" s="11">
        <f t="shared" si="41"/>
        <v>848</v>
      </c>
      <c r="L427" s="2">
        <f t="shared" si="36"/>
        <v>99.29</v>
      </c>
      <c r="M427" s="11">
        <f t="shared" si="37"/>
        <v>848</v>
      </c>
      <c r="N427" s="11">
        <f t="shared" si="38"/>
        <v>100</v>
      </c>
      <c r="O427">
        <f t="shared" si="39"/>
        <v>12718.35</v>
      </c>
      <c r="P427">
        <f t="shared" si="40"/>
        <v>771.57990000000007</v>
      </c>
      <c r="Q427">
        <v>782</v>
      </c>
    </row>
    <row r="428" spans="1:17" x14ac:dyDescent="0.3">
      <c r="A428">
        <v>427</v>
      </c>
      <c r="B428" t="s">
        <v>448</v>
      </c>
      <c r="C428" t="s">
        <v>18</v>
      </c>
      <c r="D428" t="s">
        <v>20</v>
      </c>
      <c r="E428" s="1">
        <v>45646</v>
      </c>
      <c r="G428" s="6">
        <v>206</v>
      </c>
      <c r="H428">
        <v>11</v>
      </c>
      <c r="I428">
        <v>5</v>
      </c>
      <c r="J428" s="4">
        <v>461.98</v>
      </c>
      <c r="K428" s="11">
        <f t="shared" si="41"/>
        <v>206</v>
      </c>
      <c r="L428" s="2">
        <f t="shared" si="36"/>
        <v>461.98</v>
      </c>
      <c r="M428" s="11">
        <f t="shared" si="37"/>
        <v>206</v>
      </c>
      <c r="N428" s="11">
        <f t="shared" si="38"/>
        <v>462</v>
      </c>
      <c r="O428">
        <f t="shared" si="39"/>
        <v>2266</v>
      </c>
      <c r="P428">
        <f t="shared" si="40"/>
        <v>195.7</v>
      </c>
      <c r="Q428">
        <v>783</v>
      </c>
    </row>
    <row r="429" spans="1:17" x14ac:dyDescent="0.3">
      <c r="A429">
        <v>428</v>
      </c>
      <c r="B429" t="s">
        <v>449</v>
      </c>
      <c r="C429" t="s">
        <v>22</v>
      </c>
      <c r="D429" t="s">
        <v>27</v>
      </c>
      <c r="E429" s="1">
        <v>45634</v>
      </c>
      <c r="F429" s="7" t="s">
        <v>11</v>
      </c>
      <c r="G429" s="6">
        <v>805.02</v>
      </c>
      <c r="H429">
        <v>14</v>
      </c>
      <c r="I429">
        <v>13</v>
      </c>
      <c r="J429" s="4">
        <v>123.9</v>
      </c>
      <c r="K429" s="11">
        <f t="shared" si="41"/>
        <v>805</v>
      </c>
      <c r="L429" s="2">
        <f t="shared" si="36"/>
        <v>123.9</v>
      </c>
      <c r="M429" s="11">
        <f t="shared" si="37"/>
        <v>806</v>
      </c>
      <c r="N429" s="11">
        <f t="shared" si="38"/>
        <v>124</v>
      </c>
      <c r="O429">
        <f t="shared" si="39"/>
        <v>11270.279999999999</v>
      </c>
      <c r="P429">
        <f t="shared" si="40"/>
        <v>700.36739999999998</v>
      </c>
      <c r="Q429">
        <v>784</v>
      </c>
    </row>
    <row r="430" spans="1:17" x14ac:dyDescent="0.3">
      <c r="A430">
        <v>429</v>
      </c>
      <c r="B430" t="s">
        <v>450</v>
      </c>
      <c r="C430" t="s">
        <v>16</v>
      </c>
      <c r="D430" t="s">
        <v>10</v>
      </c>
      <c r="E430" s="1">
        <v>45634</v>
      </c>
      <c r="F430" s="7" t="s">
        <v>11</v>
      </c>
      <c r="G430" s="6">
        <v>716.94</v>
      </c>
      <c r="H430">
        <v>12</v>
      </c>
      <c r="I430">
        <v>0</v>
      </c>
      <c r="J430" s="4">
        <v>72.41</v>
      </c>
      <c r="K430" s="11">
        <f t="shared" si="41"/>
        <v>717</v>
      </c>
      <c r="L430" s="2">
        <f t="shared" si="36"/>
        <v>72.41</v>
      </c>
      <c r="M430" s="11">
        <f t="shared" si="37"/>
        <v>717</v>
      </c>
      <c r="N430" s="11">
        <f t="shared" si="38"/>
        <v>73</v>
      </c>
      <c r="O430">
        <f t="shared" si="39"/>
        <v>8603.2800000000007</v>
      </c>
      <c r="P430">
        <f t="shared" si="40"/>
        <v>716.94</v>
      </c>
      <c r="Q430">
        <v>788</v>
      </c>
    </row>
    <row r="431" spans="1:17" x14ac:dyDescent="0.3">
      <c r="A431">
        <v>430</v>
      </c>
      <c r="B431" t="s">
        <v>451</v>
      </c>
      <c r="C431" t="s">
        <v>18</v>
      </c>
      <c r="D431" t="s">
        <v>10</v>
      </c>
      <c r="E431" s="1">
        <v>45641</v>
      </c>
      <c r="G431" s="6">
        <v>323.43</v>
      </c>
      <c r="H431">
        <v>7</v>
      </c>
      <c r="I431">
        <v>1</v>
      </c>
      <c r="J431" s="4">
        <v>457.2</v>
      </c>
      <c r="K431" s="11">
        <f t="shared" si="41"/>
        <v>323</v>
      </c>
      <c r="L431" s="2">
        <f t="shared" si="36"/>
        <v>457.2</v>
      </c>
      <c r="M431" s="11">
        <f t="shared" si="37"/>
        <v>324</v>
      </c>
      <c r="N431" s="11">
        <f t="shared" si="38"/>
        <v>458</v>
      </c>
      <c r="O431">
        <f t="shared" si="39"/>
        <v>2264.0100000000002</v>
      </c>
      <c r="P431">
        <f t="shared" si="40"/>
        <v>320.19569999999999</v>
      </c>
      <c r="Q431">
        <v>789</v>
      </c>
    </row>
    <row r="432" spans="1:17" x14ac:dyDescent="0.3">
      <c r="A432">
        <v>431</v>
      </c>
      <c r="B432" t="s">
        <v>452</v>
      </c>
      <c r="C432" t="s">
        <v>9</v>
      </c>
      <c r="D432" t="s">
        <v>31</v>
      </c>
      <c r="E432" s="1">
        <v>45647</v>
      </c>
      <c r="F432" s="7" t="s">
        <v>11</v>
      </c>
      <c r="G432" s="6">
        <v>579.77</v>
      </c>
      <c r="H432">
        <v>11</v>
      </c>
      <c r="I432">
        <v>10</v>
      </c>
      <c r="J432" s="4">
        <v>135.63</v>
      </c>
      <c r="K432" s="11">
        <f t="shared" si="41"/>
        <v>580</v>
      </c>
      <c r="L432" s="2">
        <f t="shared" si="36"/>
        <v>135.63</v>
      </c>
      <c r="M432" s="11">
        <f t="shared" si="37"/>
        <v>580</v>
      </c>
      <c r="N432" s="11">
        <f t="shared" si="38"/>
        <v>136</v>
      </c>
      <c r="O432">
        <f t="shared" si="39"/>
        <v>6377.4699999999993</v>
      </c>
      <c r="P432">
        <f t="shared" si="40"/>
        <v>521.79300000000001</v>
      </c>
      <c r="Q432">
        <v>790</v>
      </c>
    </row>
    <row r="433" spans="1:17" x14ac:dyDescent="0.3">
      <c r="A433">
        <v>432</v>
      </c>
      <c r="B433" t="s">
        <v>453</v>
      </c>
      <c r="D433" t="s">
        <v>27</v>
      </c>
      <c r="E433" s="1">
        <v>45663</v>
      </c>
      <c r="F433" s="7" t="s">
        <v>43</v>
      </c>
      <c r="G433" s="6">
        <v>369.81</v>
      </c>
      <c r="H433">
        <v>2</v>
      </c>
      <c r="I433">
        <v>15</v>
      </c>
      <c r="J433" s="4">
        <v>487.49</v>
      </c>
      <c r="K433" s="11">
        <f t="shared" si="41"/>
        <v>370</v>
      </c>
      <c r="L433" s="2">
        <f t="shared" si="36"/>
        <v>487.49</v>
      </c>
      <c r="M433" s="11">
        <f t="shared" si="37"/>
        <v>370</v>
      </c>
      <c r="N433" s="11">
        <f t="shared" si="38"/>
        <v>488</v>
      </c>
      <c r="O433">
        <f t="shared" si="39"/>
        <v>739.62</v>
      </c>
      <c r="P433">
        <f t="shared" si="40"/>
        <v>314.33850000000001</v>
      </c>
      <c r="Q433">
        <v>791</v>
      </c>
    </row>
    <row r="434" spans="1:17" x14ac:dyDescent="0.3">
      <c r="A434">
        <v>433</v>
      </c>
      <c r="B434" t="s">
        <v>454</v>
      </c>
      <c r="C434" t="s">
        <v>9</v>
      </c>
      <c r="E434" s="1">
        <v>45656</v>
      </c>
      <c r="G434" s="6">
        <v>924.93</v>
      </c>
      <c r="H434">
        <v>9</v>
      </c>
      <c r="I434">
        <v>17</v>
      </c>
      <c r="J434" s="4">
        <v>315.42</v>
      </c>
      <c r="K434" s="11">
        <f t="shared" si="41"/>
        <v>925</v>
      </c>
      <c r="L434" s="2">
        <f t="shared" si="36"/>
        <v>315.42</v>
      </c>
      <c r="M434" s="11">
        <f t="shared" si="37"/>
        <v>925</v>
      </c>
      <c r="N434" s="11">
        <f t="shared" si="38"/>
        <v>316</v>
      </c>
      <c r="O434">
        <f t="shared" si="39"/>
        <v>8324.369999999999</v>
      </c>
      <c r="P434">
        <f t="shared" si="40"/>
        <v>767.69189999999992</v>
      </c>
      <c r="Q434">
        <v>795</v>
      </c>
    </row>
    <row r="435" spans="1:17" x14ac:dyDescent="0.3">
      <c r="A435">
        <v>434</v>
      </c>
      <c r="B435" t="s">
        <v>455</v>
      </c>
      <c r="E435" s="1">
        <v>45659</v>
      </c>
      <c r="F435" s="7" t="s">
        <v>11</v>
      </c>
      <c r="G435" s="6">
        <v>111.15</v>
      </c>
      <c r="H435">
        <v>14</v>
      </c>
      <c r="I435">
        <v>4</v>
      </c>
      <c r="J435" s="4">
        <v>175.5</v>
      </c>
      <c r="K435" s="11">
        <f t="shared" si="41"/>
        <v>111</v>
      </c>
      <c r="L435" s="2">
        <f t="shared" si="36"/>
        <v>175.5</v>
      </c>
      <c r="M435" s="11">
        <f t="shared" si="37"/>
        <v>112</v>
      </c>
      <c r="N435" s="11">
        <f t="shared" si="38"/>
        <v>176</v>
      </c>
      <c r="O435">
        <f t="shared" si="39"/>
        <v>1556.1000000000001</v>
      </c>
      <c r="P435">
        <f t="shared" si="40"/>
        <v>106.70400000000001</v>
      </c>
      <c r="Q435">
        <v>798</v>
      </c>
    </row>
    <row r="436" spans="1:17" x14ac:dyDescent="0.3">
      <c r="A436">
        <v>435</v>
      </c>
      <c r="B436" t="s">
        <v>456</v>
      </c>
      <c r="C436" t="s">
        <v>22</v>
      </c>
      <c r="D436" t="s">
        <v>13</v>
      </c>
      <c r="E436" s="1">
        <v>45652</v>
      </c>
      <c r="G436" s="6">
        <v>667.69</v>
      </c>
      <c r="H436">
        <v>6</v>
      </c>
      <c r="I436">
        <v>16</v>
      </c>
      <c r="J436" s="4">
        <v>212.9</v>
      </c>
      <c r="K436" s="11">
        <f t="shared" si="41"/>
        <v>668</v>
      </c>
      <c r="L436" s="2">
        <f t="shared" si="36"/>
        <v>212.9</v>
      </c>
      <c r="M436" s="11">
        <f t="shared" si="37"/>
        <v>668</v>
      </c>
      <c r="N436" s="11">
        <f t="shared" si="38"/>
        <v>213</v>
      </c>
      <c r="O436">
        <f t="shared" si="39"/>
        <v>4006.1400000000003</v>
      </c>
      <c r="P436">
        <f t="shared" si="40"/>
        <v>560.8596</v>
      </c>
      <c r="Q436">
        <v>799</v>
      </c>
    </row>
    <row r="437" spans="1:17" x14ac:dyDescent="0.3">
      <c r="A437">
        <v>436</v>
      </c>
      <c r="B437" t="s">
        <v>457</v>
      </c>
      <c r="E437" s="1">
        <v>45635</v>
      </c>
      <c r="G437" s="6">
        <v>476.66</v>
      </c>
      <c r="H437">
        <v>2</v>
      </c>
      <c r="I437">
        <v>8</v>
      </c>
      <c r="J437" s="4">
        <v>201.02</v>
      </c>
      <c r="K437" s="11">
        <f t="shared" si="41"/>
        <v>477</v>
      </c>
      <c r="L437" s="2">
        <f t="shared" si="36"/>
        <v>201.02</v>
      </c>
      <c r="M437" s="11">
        <f t="shared" si="37"/>
        <v>477</v>
      </c>
      <c r="N437" s="11">
        <f t="shared" si="38"/>
        <v>202</v>
      </c>
      <c r="O437">
        <f t="shared" si="39"/>
        <v>953.32</v>
      </c>
      <c r="P437">
        <f t="shared" si="40"/>
        <v>438.52720000000005</v>
      </c>
      <c r="Q437">
        <v>802</v>
      </c>
    </row>
    <row r="438" spans="1:17" x14ac:dyDescent="0.3">
      <c r="A438">
        <v>437</v>
      </c>
      <c r="B438" t="s">
        <v>458</v>
      </c>
      <c r="C438" t="s">
        <v>24</v>
      </c>
      <c r="D438" t="s">
        <v>31</v>
      </c>
      <c r="E438" s="1">
        <v>45672</v>
      </c>
      <c r="F438" s="7" t="s">
        <v>11</v>
      </c>
      <c r="G438" s="6">
        <v>896.48</v>
      </c>
      <c r="H438">
        <v>14</v>
      </c>
      <c r="I438">
        <v>1</v>
      </c>
      <c r="J438" s="4">
        <v>292.92</v>
      </c>
      <c r="K438" s="11">
        <f t="shared" si="41"/>
        <v>896</v>
      </c>
      <c r="L438" s="2">
        <f t="shared" si="36"/>
        <v>292.92</v>
      </c>
      <c r="M438" s="11">
        <f t="shared" si="37"/>
        <v>897</v>
      </c>
      <c r="N438" s="11">
        <f t="shared" si="38"/>
        <v>293</v>
      </c>
      <c r="O438">
        <f t="shared" si="39"/>
        <v>12550.720000000001</v>
      </c>
      <c r="P438">
        <f t="shared" si="40"/>
        <v>887.51520000000005</v>
      </c>
      <c r="Q438">
        <v>803</v>
      </c>
    </row>
    <row r="439" spans="1:17" x14ac:dyDescent="0.3">
      <c r="A439">
        <v>438</v>
      </c>
      <c r="B439" t="s">
        <v>459</v>
      </c>
      <c r="C439" t="s">
        <v>18</v>
      </c>
      <c r="D439" t="s">
        <v>20</v>
      </c>
      <c r="E439" s="1">
        <v>45662</v>
      </c>
      <c r="G439" s="6">
        <v>702.9</v>
      </c>
      <c r="H439">
        <v>1</v>
      </c>
      <c r="I439">
        <v>19</v>
      </c>
      <c r="J439" s="4">
        <v>253.64</v>
      </c>
      <c r="K439" s="11">
        <f t="shared" si="41"/>
        <v>703</v>
      </c>
      <c r="L439" s="2">
        <f t="shared" si="36"/>
        <v>253.64</v>
      </c>
      <c r="M439" s="11">
        <f t="shared" si="37"/>
        <v>703</v>
      </c>
      <c r="N439" s="11">
        <f t="shared" si="38"/>
        <v>254</v>
      </c>
      <c r="O439">
        <f t="shared" si="39"/>
        <v>702.9</v>
      </c>
      <c r="P439">
        <f t="shared" si="40"/>
        <v>569.34900000000005</v>
      </c>
      <c r="Q439">
        <v>809</v>
      </c>
    </row>
    <row r="440" spans="1:17" x14ac:dyDescent="0.3">
      <c r="A440">
        <v>439</v>
      </c>
      <c r="B440" t="s">
        <v>460</v>
      </c>
      <c r="D440" t="s">
        <v>31</v>
      </c>
      <c r="E440" s="1">
        <v>45666</v>
      </c>
      <c r="F440" s="7" t="s">
        <v>35</v>
      </c>
      <c r="G440" s="6">
        <v>27.35</v>
      </c>
      <c r="H440">
        <v>7</v>
      </c>
      <c r="I440">
        <v>13</v>
      </c>
      <c r="J440" s="4">
        <v>53.85</v>
      </c>
      <c r="K440" s="11">
        <f t="shared" si="41"/>
        <v>27</v>
      </c>
      <c r="L440" s="2">
        <f t="shared" si="36"/>
        <v>53.85</v>
      </c>
      <c r="M440" s="11">
        <f t="shared" si="37"/>
        <v>28</v>
      </c>
      <c r="N440" s="11">
        <f t="shared" si="38"/>
        <v>54</v>
      </c>
      <c r="O440">
        <f t="shared" si="39"/>
        <v>191.45000000000002</v>
      </c>
      <c r="P440">
        <f t="shared" si="40"/>
        <v>23.794500000000003</v>
      </c>
      <c r="Q440">
        <v>810</v>
      </c>
    </row>
    <row r="441" spans="1:17" x14ac:dyDescent="0.3">
      <c r="A441">
        <v>440</v>
      </c>
      <c r="B441" t="s">
        <v>461</v>
      </c>
      <c r="C441" t="s">
        <v>9</v>
      </c>
      <c r="E441" s="1">
        <v>45655</v>
      </c>
      <c r="G441" s="6">
        <v>106.76</v>
      </c>
      <c r="H441">
        <v>2</v>
      </c>
      <c r="I441">
        <v>12</v>
      </c>
      <c r="J441" s="4">
        <v>298.36</v>
      </c>
      <c r="K441" s="11">
        <f t="shared" si="41"/>
        <v>107</v>
      </c>
      <c r="L441" s="2">
        <f t="shared" si="36"/>
        <v>298.36</v>
      </c>
      <c r="M441" s="11">
        <f t="shared" si="37"/>
        <v>107</v>
      </c>
      <c r="N441" s="11">
        <f t="shared" si="38"/>
        <v>299</v>
      </c>
      <c r="O441">
        <f t="shared" si="39"/>
        <v>213.52</v>
      </c>
      <c r="P441">
        <f t="shared" si="40"/>
        <v>93.948800000000006</v>
      </c>
      <c r="Q441">
        <v>813</v>
      </c>
    </row>
    <row r="442" spans="1:17" x14ac:dyDescent="0.3">
      <c r="A442">
        <v>441</v>
      </c>
      <c r="B442" t="s">
        <v>462</v>
      </c>
      <c r="C442" t="s">
        <v>22</v>
      </c>
      <c r="D442" t="s">
        <v>27</v>
      </c>
      <c r="E442" s="1">
        <v>45666</v>
      </c>
      <c r="G442" s="6">
        <v>118.37</v>
      </c>
      <c r="H442">
        <v>1</v>
      </c>
      <c r="I442">
        <v>19</v>
      </c>
      <c r="J442" s="4">
        <v>175.7</v>
      </c>
      <c r="K442" s="11">
        <f t="shared" si="41"/>
        <v>118</v>
      </c>
      <c r="L442" s="2">
        <f t="shared" si="36"/>
        <v>175.7</v>
      </c>
      <c r="M442" s="11">
        <f t="shared" si="37"/>
        <v>119</v>
      </c>
      <c r="N442" s="11">
        <f t="shared" si="38"/>
        <v>176</v>
      </c>
      <c r="O442">
        <f t="shared" si="39"/>
        <v>118.37</v>
      </c>
      <c r="P442">
        <f t="shared" si="40"/>
        <v>95.879700000000014</v>
      </c>
      <c r="Q442">
        <v>819</v>
      </c>
    </row>
    <row r="443" spans="1:17" x14ac:dyDescent="0.3">
      <c r="A443">
        <v>442</v>
      </c>
      <c r="B443" t="s">
        <v>463</v>
      </c>
      <c r="D443" t="s">
        <v>27</v>
      </c>
      <c r="E443" s="1">
        <v>45673</v>
      </c>
      <c r="G443" s="6">
        <v>554.39</v>
      </c>
      <c r="H443">
        <v>1</v>
      </c>
      <c r="I443">
        <v>0</v>
      </c>
      <c r="J443" s="4">
        <v>438.02</v>
      </c>
      <c r="K443" s="11">
        <f t="shared" si="41"/>
        <v>554</v>
      </c>
      <c r="L443" s="2">
        <f t="shared" si="36"/>
        <v>438.02</v>
      </c>
      <c r="M443" s="11">
        <f t="shared" si="37"/>
        <v>555</v>
      </c>
      <c r="N443" s="11">
        <f t="shared" si="38"/>
        <v>439</v>
      </c>
      <c r="O443">
        <f t="shared" si="39"/>
        <v>554.39</v>
      </c>
      <c r="P443">
        <f t="shared" si="40"/>
        <v>554.39</v>
      </c>
      <c r="Q443">
        <v>822</v>
      </c>
    </row>
    <row r="444" spans="1:17" x14ac:dyDescent="0.3">
      <c r="A444">
        <v>443</v>
      </c>
      <c r="B444" t="s">
        <v>464</v>
      </c>
      <c r="C444" t="s">
        <v>18</v>
      </c>
      <c r="D444" t="s">
        <v>10</v>
      </c>
      <c r="E444" s="1">
        <v>45671</v>
      </c>
      <c r="G444" s="6">
        <v>458.26</v>
      </c>
      <c r="H444">
        <v>4</v>
      </c>
      <c r="I444">
        <v>16</v>
      </c>
      <c r="J444" s="4">
        <v>245.64</v>
      </c>
      <c r="K444" s="11">
        <f t="shared" si="41"/>
        <v>458</v>
      </c>
      <c r="L444" s="2">
        <f t="shared" si="36"/>
        <v>245.64</v>
      </c>
      <c r="M444" s="11">
        <f t="shared" si="37"/>
        <v>459</v>
      </c>
      <c r="N444" s="11">
        <f t="shared" si="38"/>
        <v>246</v>
      </c>
      <c r="O444">
        <f t="shared" si="39"/>
        <v>1833.04</v>
      </c>
      <c r="P444">
        <f t="shared" si="40"/>
        <v>384.9384</v>
      </c>
      <c r="Q444">
        <v>823</v>
      </c>
    </row>
    <row r="445" spans="1:17" x14ac:dyDescent="0.3">
      <c r="A445">
        <v>444</v>
      </c>
      <c r="B445" t="s">
        <v>465</v>
      </c>
      <c r="C445" t="s">
        <v>18</v>
      </c>
      <c r="D445" t="s">
        <v>27</v>
      </c>
      <c r="E445" s="1">
        <v>45641</v>
      </c>
      <c r="G445" s="6">
        <v>47.12</v>
      </c>
      <c r="H445">
        <v>10</v>
      </c>
      <c r="I445">
        <v>3</v>
      </c>
      <c r="J445" s="4">
        <v>363.1</v>
      </c>
      <c r="K445" s="11">
        <f t="shared" si="41"/>
        <v>47</v>
      </c>
      <c r="L445" s="2">
        <f t="shared" si="36"/>
        <v>363.1</v>
      </c>
      <c r="M445" s="11">
        <f t="shared" si="37"/>
        <v>48</v>
      </c>
      <c r="N445" s="11">
        <f t="shared" si="38"/>
        <v>364</v>
      </c>
      <c r="O445">
        <f t="shared" si="39"/>
        <v>471.2</v>
      </c>
      <c r="P445">
        <f t="shared" si="40"/>
        <v>45.706399999999995</v>
      </c>
      <c r="Q445">
        <v>825</v>
      </c>
    </row>
    <row r="446" spans="1:17" x14ac:dyDescent="0.3">
      <c r="A446">
        <v>445</v>
      </c>
      <c r="B446" t="s">
        <v>466</v>
      </c>
      <c r="C446" t="s">
        <v>16</v>
      </c>
      <c r="D446" t="s">
        <v>10</v>
      </c>
      <c r="E446" s="1">
        <v>45638</v>
      </c>
      <c r="G446" s="6">
        <v>773.78</v>
      </c>
      <c r="H446">
        <v>6</v>
      </c>
      <c r="I446">
        <v>2</v>
      </c>
      <c r="J446" s="4">
        <v>83.9</v>
      </c>
      <c r="K446" s="11">
        <f t="shared" si="41"/>
        <v>774</v>
      </c>
      <c r="L446" s="2">
        <f t="shared" si="36"/>
        <v>83.9</v>
      </c>
      <c r="M446" s="11">
        <f t="shared" si="37"/>
        <v>774</v>
      </c>
      <c r="N446" s="11">
        <f t="shared" si="38"/>
        <v>84</v>
      </c>
      <c r="O446">
        <f t="shared" si="39"/>
        <v>4642.68</v>
      </c>
      <c r="P446">
        <f t="shared" si="40"/>
        <v>758.30439999999999</v>
      </c>
      <c r="Q446">
        <v>827</v>
      </c>
    </row>
    <row r="447" spans="1:17" x14ac:dyDescent="0.3">
      <c r="A447">
        <v>446</v>
      </c>
      <c r="B447" t="s">
        <v>467</v>
      </c>
      <c r="C447" t="s">
        <v>18</v>
      </c>
      <c r="D447" t="s">
        <v>27</v>
      </c>
      <c r="E447" s="1">
        <v>45634</v>
      </c>
      <c r="G447" s="6">
        <v>629.45000000000005</v>
      </c>
      <c r="H447">
        <v>7</v>
      </c>
      <c r="I447">
        <v>4</v>
      </c>
      <c r="J447" s="4">
        <v>402.5</v>
      </c>
      <c r="K447" s="11">
        <f t="shared" si="41"/>
        <v>629</v>
      </c>
      <c r="L447" s="2">
        <f t="shared" si="36"/>
        <v>402.5</v>
      </c>
      <c r="M447" s="11">
        <f t="shared" si="37"/>
        <v>630</v>
      </c>
      <c r="N447" s="11">
        <f t="shared" si="38"/>
        <v>403</v>
      </c>
      <c r="O447">
        <f t="shared" si="39"/>
        <v>4406.1500000000005</v>
      </c>
      <c r="P447">
        <f t="shared" si="40"/>
        <v>604.27200000000005</v>
      </c>
      <c r="Q447">
        <v>828</v>
      </c>
    </row>
    <row r="448" spans="1:17" x14ac:dyDescent="0.3">
      <c r="A448">
        <v>447</v>
      </c>
      <c r="B448" t="s">
        <v>468</v>
      </c>
      <c r="C448" t="s">
        <v>24</v>
      </c>
      <c r="D448" t="s">
        <v>13</v>
      </c>
      <c r="E448" s="1">
        <v>45664</v>
      </c>
      <c r="F448" s="7" t="s">
        <v>35</v>
      </c>
      <c r="G448" s="6">
        <v>119.3</v>
      </c>
      <c r="H448">
        <v>10</v>
      </c>
      <c r="I448">
        <v>2</v>
      </c>
      <c r="J448" s="4">
        <v>309.8</v>
      </c>
      <c r="K448" s="11">
        <f t="shared" si="41"/>
        <v>119</v>
      </c>
      <c r="L448" s="2">
        <f t="shared" si="36"/>
        <v>309.8</v>
      </c>
      <c r="M448" s="11">
        <f t="shared" si="37"/>
        <v>120</v>
      </c>
      <c r="N448" s="11">
        <f t="shared" si="38"/>
        <v>310</v>
      </c>
      <c r="O448">
        <f t="shared" si="39"/>
        <v>1193</v>
      </c>
      <c r="P448">
        <f t="shared" si="40"/>
        <v>116.914</v>
      </c>
      <c r="Q448">
        <v>830</v>
      </c>
    </row>
    <row r="449" spans="1:17" x14ac:dyDescent="0.3">
      <c r="A449">
        <v>448</v>
      </c>
      <c r="B449" t="s">
        <v>469</v>
      </c>
      <c r="D449" t="s">
        <v>10</v>
      </c>
      <c r="E449" s="1">
        <v>45635</v>
      </c>
      <c r="G449" s="6">
        <v>817.3</v>
      </c>
      <c r="H449">
        <v>6</v>
      </c>
      <c r="I449">
        <v>3</v>
      </c>
      <c r="J449" s="4">
        <v>155.16999999999999</v>
      </c>
      <c r="K449" s="11">
        <f t="shared" si="41"/>
        <v>817</v>
      </c>
      <c r="L449" s="2">
        <f t="shared" si="36"/>
        <v>155.16999999999999</v>
      </c>
      <c r="M449" s="11">
        <f t="shared" si="37"/>
        <v>818</v>
      </c>
      <c r="N449" s="11">
        <f t="shared" si="38"/>
        <v>156</v>
      </c>
      <c r="O449">
        <f t="shared" si="39"/>
        <v>4903.7999999999993</v>
      </c>
      <c r="P449">
        <f t="shared" si="40"/>
        <v>792.78099999999995</v>
      </c>
      <c r="Q449">
        <v>832</v>
      </c>
    </row>
    <row r="450" spans="1:17" x14ac:dyDescent="0.3">
      <c r="A450">
        <v>449</v>
      </c>
      <c r="B450" t="s">
        <v>470</v>
      </c>
      <c r="C450" t="s">
        <v>9</v>
      </c>
      <c r="D450" t="s">
        <v>27</v>
      </c>
      <c r="E450" s="1">
        <v>45652</v>
      </c>
      <c r="G450" s="6">
        <v>810.13</v>
      </c>
      <c r="H450">
        <v>12</v>
      </c>
      <c r="I450">
        <v>13</v>
      </c>
      <c r="J450" s="4">
        <v>178.66</v>
      </c>
      <c r="K450" s="11">
        <f t="shared" si="41"/>
        <v>810</v>
      </c>
      <c r="L450" s="2">
        <f t="shared" si="36"/>
        <v>178.66</v>
      </c>
      <c r="M450" s="11">
        <f t="shared" si="37"/>
        <v>811</v>
      </c>
      <c r="N450" s="11">
        <f t="shared" si="38"/>
        <v>179</v>
      </c>
      <c r="O450">
        <f t="shared" si="39"/>
        <v>9721.56</v>
      </c>
      <c r="P450">
        <f t="shared" si="40"/>
        <v>704.81309999999996</v>
      </c>
      <c r="Q450">
        <v>833</v>
      </c>
    </row>
    <row r="451" spans="1:17" x14ac:dyDescent="0.3">
      <c r="A451">
        <v>450</v>
      </c>
      <c r="B451" t="s">
        <v>471</v>
      </c>
      <c r="C451" t="s">
        <v>24</v>
      </c>
      <c r="D451" t="s">
        <v>10</v>
      </c>
      <c r="E451" s="1">
        <v>45672</v>
      </c>
      <c r="F451" s="7" t="s">
        <v>14</v>
      </c>
      <c r="G451" s="6">
        <v>464.38</v>
      </c>
      <c r="H451">
        <v>12</v>
      </c>
      <c r="I451">
        <v>16</v>
      </c>
      <c r="J451" s="4">
        <v>144.96</v>
      </c>
      <c r="K451" s="11">
        <f t="shared" si="41"/>
        <v>464</v>
      </c>
      <c r="L451" s="2">
        <f t="shared" ref="L451:L514" si="42">ROUND(J451,2)</f>
        <v>144.96</v>
      </c>
      <c r="M451" s="11">
        <f t="shared" ref="M451:M514" si="43">ROUNDUP(G451,0)</f>
        <v>465</v>
      </c>
      <c r="N451" s="11">
        <f t="shared" ref="N451:N514" si="44">ROUNDUP(J451,0)</f>
        <v>145</v>
      </c>
      <c r="O451">
        <f t="shared" ref="O451:O514" si="45">H451*G451</f>
        <v>5572.5599999999995</v>
      </c>
      <c r="P451">
        <f t="shared" ref="P451:P514" si="46">G451*(1-I451/100)</f>
        <v>390.07919999999996</v>
      </c>
      <c r="Q451">
        <v>834</v>
      </c>
    </row>
    <row r="452" spans="1:17" x14ac:dyDescent="0.3">
      <c r="A452">
        <v>451</v>
      </c>
      <c r="B452" t="s">
        <v>472</v>
      </c>
      <c r="C452" t="s">
        <v>9</v>
      </c>
      <c r="D452" t="s">
        <v>20</v>
      </c>
      <c r="E452" s="1">
        <v>45672</v>
      </c>
      <c r="F452" s="7" t="s">
        <v>14</v>
      </c>
      <c r="G452" s="6">
        <v>558.09</v>
      </c>
      <c r="H452">
        <v>13</v>
      </c>
      <c r="I452">
        <v>9</v>
      </c>
      <c r="J452" s="4">
        <v>373.21</v>
      </c>
      <c r="K452" s="11">
        <f t="shared" ref="K452:K515" si="47">ROUND(G452,0)</f>
        <v>558</v>
      </c>
      <c r="L452" s="2">
        <f t="shared" si="42"/>
        <v>373.21</v>
      </c>
      <c r="M452" s="11">
        <f t="shared" si="43"/>
        <v>559</v>
      </c>
      <c r="N452" s="11">
        <f t="shared" si="44"/>
        <v>374</v>
      </c>
      <c r="O452">
        <f t="shared" si="45"/>
        <v>7255.17</v>
      </c>
      <c r="P452">
        <f t="shared" si="46"/>
        <v>507.86190000000005</v>
      </c>
      <c r="Q452">
        <v>835</v>
      </c>
    </row>
    <row r="453" spans="1:17" x14ac:dyDescent="0.3">
      <c r="A453">
        <v>452</v>
      </c>
      <c r="B453" t="s">
        <v>473</v>
      </c>
      <c r="C453" t="s">
        <v>22</v>
      </c>
      <c r="D453" t="s">
        <v>13</v>
      </c>
      <c r="E453" s="1">
        <v>45667</v>
      </c>
      <c r="G453" s="6">
        <v>700.6</v>
      </c>
      <c r="H453">
        <v>11</v>
      </c>
      <c r="I453">
        <v>0</v>
      </c>
      <c r="J453" s="4">
        <v>302.56</v>
      </c>
      <c r="K453" s="11">
        <f t="shared" si="47"/>
        <v>701</v>
      </c>
      <c r="L453" s="2">
        <f t="shared" si="42"/>
        <v>302.56</v>
      </c>
      <c r="M453" s="11">
        <f t="shared" si="43"/>
        <v>701</v>
      </c>
      <c r="N453" s="11">
        <f t="shared" si="44"/>
        <v>303</v>
      </c>
      <c r="O453">
        <f t="shared" si="45"/>
        <v>7706.6</v>
      </c>
      <c r="P453">
        <f t="shared" si="46"/>
        <v>700.6</v>
      </c>
      <c r="Q453">
        <v>837</v>
      </c>
    </row>
    <row r="454" spans="1:17" x14ac:dyDescent="0.3">
      <c r="A454">
        <v>453</v>
      </c>
      <c r="B454" t="s">
        <v>474</v>
      </c>
      <c r="C454" t="s">
        <v>9</v>
      </c>
      <c r="D454" t="s">
        <v>10</v>
      </c>
      <c r="E454" s="1">
        <v>45645</v>
      </c>
      <c r="G454" s="6">
        <v>187</v>
      </c>
      <c r="H454">
        <v>12</v>
      </c>
      <c r="I454">
        <v>9</v>
      </c>
      <c r="J454" s="4">
        <v>125.85</v>
      </c>
      <c r="K454" s="11">
        <f t="shared" si="47"/>
        <v>187</v>
      </c>
      <c r="L454" s="2">
        <f t="shared" si="42"/>
        <v>125.85</v>
      </c>
      <c r="M454" s="11">
        <f t="shared" si="43"/>
        <v>187</v>
      </c>
      <c r="N454" s="11">
        <f t="shared" si="44"/>
        <v>126</v>
      </c>
      <c r="O454">
        <f t="shared" si="45"/>
        <v>2244</v>
      </c>
      <c r="P454">
        <f t="shared" si="46"/>
        <v>170.17000000000002</v>
      </c>
      <c r="Q454">
        <v>842</v>
      </c>
    </row>
    <row r="455" spans="1:17" x14ac:dyDescent="0.3">
      <c r="A455">
        <v>454</v>
      </c>
      <c r="B455" t="s">
        <v>475</v>
      </c>
      <c r="C455" t="s">
        <v>24</v>
      </c>
      <c r="D455" t="s">
        <v>13</v>
      </c>
      <c r="E455" s="1">
        <v>45662</v>
      </c>
      <c r="G455" s="6">
        <v>503.75</v>
      </c>
      <c r="H455">
        <v>13</v>
      </c>
      <c r="I455">
        <v>16</v>
      </c>
      <c r="J455" s="4">
        <v>281.16000000000003</v>
      </c>
      <c r="K455" s="11">
        <f t="shared" si="47"/>
        <v>504</v>
      </c>
      <c r="L455" s="2">
        <f t="shared" si="42"/>
        <v>281.16000000000003</v>
      </c>
      <c r="M455" s="11">
        <f t="shared" si="43"/>
        <v>504</v>
      </c>
      <c r="N455" s="11">
        <f t="shared" si="44"/>
        <v>282</v>
      </c>
      <c r="O455">
        <f t="shared" si="45"/>
        <v>6548.75</v>
      </c>
      <c r="P455">
        <f t="shared" si="46"/>
        <v>423.15</v>
      </c>
      <c r="Q455">
        <v>848</v>
      </c>
    </row>
    <row r="456" spans="1:17" x14ac:dyDescent="0.3">
      <c r="A456">
        <v>455</v>
      </c>
      <c r="B456" t="s">
        <v>476</v>
      </c>
      <c r="C456" t="s">
        <v>18</v>
      </c>
      <c r="D456" t="s">
        <v>13</v>
      </c>
      <c r="E456" s="1">
        <v>45629</v>
      </c>
      <c r="G456" s="6">
        <v>246.76</v>
      </c>
      <c r="H456">
        <v>1</v>
      </c>
      <c r="I456">
        <v>17</v>
      </c>
      <c r="J456" s="4">
        <v>205.7</v>
      </c>
      <c r="K456" s="11">
        <f t="shared" si="47"/>
        <v>247</v>
      </c>
      <c r="L456" s="2">
        <f t="shared" si="42"/>
        <v>205.7</v>
      </c>
      <c r="M456" s="11">
        <f t="shared" si="43"/>
        <v>247</v>
      </c>
      <c r="N456" s="11">
        <f t="shared" si="44"/>
        <v>206</v>
      </c>
      <c r="O456">
        <f t="shared" si="45"/>
        <v>246.76</v>
      </c>
      <c r="P456">
        <f t="shared" si="46"/>
        <v>204.81079999999997</v>
      </c>
      <c r="Q456">
        <v>851</v>
      </c>
    </row>
    <row r="457" spans="1:17" x14ac:dyDescent="0.3">
      <c r="A457">
        <v>456</v>
      </c>
      <c r="B457" t="s">
        <v>477</v>
      </c>
      <c r="C457" t="s">
        <v>16</v>
      </c>
      <c r="D457" t="s">
        <v>13</v>
      </c>
      <c r="E457" s="1">
        <v>45647</v>
      </c>
      <c r="G457" s="6">
        <v>210.42</v>
      </c>
      <c r="H457">
        <v>13</v>
      </c>
      <c r="I457">
        <v>19</v>
      </c>
      <c r="J457" s="4">
        <v>272.7</v>
      </c>
      <c r="K457" s="11">
        <f t="shared" si="47"/>
        <v>210</v>
      </c>
      <c r="L457" s="2">
        <f t="shared" si="42"/>
        <v>272.7</v>
      </c>
      <c r="M457" s="11">
        <f t="shared" si="43"/>
        <v>211</v>
      </c>
      <c r="N457" s="11">
        <f t="shared" si="44"/>
        <v>273</v>
      </c>
      <c r="O457">
        <f t="shared" si="45"/>
        <v>2735.46</v>
      </c>
      <c r="P457">
        <f t="shared" si="46"/>
        <v>170.4402</v>
      </c>
      <c r="Q457">
        <v>852</v>
      </c>
    </row>
    <row r="458" spans="1:17" x14ac:dyDescent="0.3">
      <c r="A458">
        <v>457</v>
      </c>
      <c r="B458" t="s">
        <v>478</v>
      </c>
      <c r="C458" t="s">
        <v>9</v>
      </c>
      <c r="D458" t="s">
        <v>27</v>
      </c>
      <c r="E458" s="1">
        <v>45645</v>
      </c>
      <c r="G458" s="6">
        <v>836.36</v>
      </c>
      <c r="H458">
        <v>8</v>
      </c>
      <c r="I458">
        <v>14</v>
      </c>
      <c r="J458" s="4">
        <v>227.02</v>
      </c>
      <c r="K458" s="11">
        <f t="shared" si="47"/>
        <v>836</v>
      </c>
      <c r="L458" s="2">
        <f t="shared" si="42"/>
        <v>227.02</v>
      </c>
      <c r="M458" s="11">
        <f t="shared" si="43"/>
        <v>837</v>
      </c>
      <c r="N458" s="11">
        <f t="shared" si="44"/>
        <v>228</v>
      </c>
      <c r="O458">
        <f t="shared" si="45"/>
        <v>6690.88</v>
      </c>
      <c r="P458">
        <f t="shared" si="46"/>
        <v>719.26959999999997</v>
      </c>
      <c r="Q458">
        <v>853</v>
      </c>
    </row>
    <row r="459" spans="1:17" x14ac:dyDescent="0.3">
      <c r="A459">
        <v>458</v>
      </c>
      <c r="B459" t="s">
        <v>479</v>
      </c>
      <c r="C459" t="s">
        <v>22</v>
      </c>
      <c r="D459" t="s">
        <v>20</v>
      </c>
      <c r="E459" s="1">
        <v>45660</v>
      </c>
      <c r="F459" s="7" t="s">
        <v>43</v>
      </c>
      <c r="G459" s="6">
        <v>82.34</v>
      </c>
      <c r="H459">
        <v>8</v>
      </c>
      <c r="I459">
        <v>11</v>
      </c>
      <c r="J459" s="4">
        <v>422.29</v>
      </c>
      <c r="K459" s="11">
        <f t="shared" si="47"/>
        <v>82</v>
      </c>
      <c r="L459" s="2">
        <f t="shared" si="42"/>
        <v>422.29</v>
      </c>
      <c r="M459" s="11">
        <f t="shared" si="43"/>
        <v>83</v>
      </c>
      <c r="N459" s="11">
        <f t="shared" si="44"/>
        <v>423</v>
      </c>
      <c r="O459">
        <f t="shared" si="45"/>
        <v>658.72</v>
      </c>
      <c r="P459">
        <f t="shared" si="46"/>
        <v>73.282600000000002</v>
      </c>
      <c r="Q459">
        <v>855</v>
      </c>
    </row>
    <row r="460" spans="1:17" x14ac:dyDescent="0.3">
      <c r="A460">
        <v>459</v>
      </c>
      <c r="B460" t="s">
        <v>480</v>
      </c>
      <c r="D460" t="s">
        <v>10</v>
      </c>
      <c r="E460" s="1">
        <v>45662</v>
      </c>
      <c r="G460" s="6">
        <v>914.15</v>
      </c>
      <c r="H460">
        <v>10</v>
      </c>
      <c r="I460">
        <v>7</v>
      </c>
      <c r="J460" s="4">
        <v>440.12</v>
      </c>
      <c r="K460" s="11">
        <f t="shared" si="47"/>
        <v>914</v>
      </c>
      <c r="L460" s="2">
        <f t="shared" si="42"/>
        <v>440.12</v>
      </c>
      <c r="M460" s="11">
        <f t="shared" si="43"/>
        <v>915</v>
      </c>
      <c r="N460" s="11">
        <f t="shared" si="44"/>
        <v>441</v>
      </c>
      <c r="O460">
        <f t="shared" si="45"/>
        <v>9141.5</v>
      </c>
      <c r="P460">
        <f t="shared" si="46"/>
        <v>850.15949999999987</v>
      </c>
      <c r="Q460">
        <v>856</v>
      </c>
    </row>
    <row r="461" spans="1:17" x14ac:dyDescent="0.3">
      <c r="A461">
        <v>460</v>
      </c>
      <c r="B461" t="s">
        <v>481</v>
      </c>
      <c r="C461" t="s">
        <v>22</v>
      </c>
      <c r="D461" t="s">
        <v>27</v>
      </c>
      <c r="E461" s="1">
        <v>45672</v>
      </c>
      <c r="G461" s="6">
        <v>523.92999999999995</v>
      </c>
      <c r="H461">
        <v>4</v>
      </c>
      <c r="I461">
        <v>9</v>
      </c>
      <c r="J461" s="4">
        <v>63.35</v>
      </c>
      <c r="K461" s="11">
        <f t="shared" si="47"/>
        <v>524</v>
      </c>
      <c r="L461" s="2">
        <f t="shared" si="42"/>
        <v>63.35</v>
      </c>
      <c r="M461" s="11">
        <f t="shared" si="43"/>
        <v>524</v>
      </c>
      <c r="N461" s="11">
        <f t="shared" si="44"/>
        <v>64</v>
      </c>
      <c r="O461">
        <f t="shared" si="45"/>
        <v>2095.7199999999998</v>
      </c>
      <c r="P461">
        <f t="shared" si="46"/>
        <v>476.77629999999999</v>
      </c>
      <c r="Q461">
        <v>860</v>
      </c>
    </row>
    <row r="462" spans="1:17" x14ac:dyDescent="0.3">
      <c r="A462">
        <v>461</v>
      </c>
      <c r="B462" t="s">
        <v>482</v>
      </c>
      <c r="C462" t="s">
        <v>24</v>
      </c>
      <c r="E462" s="1">
        <v>45657</v>
      </c>
      <c r="F462" s="7" t="s">
        <v>11</v>
      </c>
      <c r="G462" s="6">
        <v>455.23</v>
      </c>
      <c r="H462">
        <v>8</v>
      </c>
      <c r="I462">
        <v>2</v>
      </c>
      <c r="J462" s="4">
        <v>446.64</v>
      </c>
      <c r="K462" s="11">
        <f t="shared" si="47"/>
        <v>455</v>
      </c>
      <c r="L462" s="2">
        <f t="shared" si="42"/>
        <v>446.64</v>
      </c>
      <c r="M462" s="11">
        <f t="shared" si="43"/>
        <v>456</v>
      </c>
      <c r="N462" s="11">
        <f t="shared" si="44"/>
        <v>447</v>
      </c>
      <c r="O462">
        <f t="shared" si="45"/>
        <v>3641.84</v>
      </c>
      <c r="P462">
        <f t="shared" si="46"/>
        <v>446.12540000000001</v>
      </c>
      <c r="Q462">
        <v>861</v>
      </c>
    </row>
    <row r="463" spans="1:17" x14ac:dyDescent="0.3">
      <c r="A463">
        <v>462</v>
      </c>
      <c r="B463" t="s">
        <v>483</v>
      </c>
      <c r="C463" t="s">
        <v>22</v>
      </c>
      <c r="D463" t="s">
        <v>10</v>
      </c>
      <c r="E463" s="1">
        <v>45666</v>
      </c>
      <c r="G463" s="6">
        <v>579.61</v>
      </c>
      <c r="H463">
        <v>6</v>
      </c>
      <c r="I463">
        <v>17</v>
      </c>
      <c r="J463" s="4">
        <v>460.22</v>
      </c>
      <c r="K463" s="11">
        <f t="shared" si="47"/>
        <v>580</v>
      </c>
      <c r="L463" s="2">
        <f t="shared" si="42"/>
        <v>460.22</v>
      </c>
      <c r="M463" s="11">
        <f t="shared" si="43"/>
        <v>580</v>
      </c>
      <c r="N463" s="11">
        <f t="shared" si="44"/>
        <v>461</v>
      </c>
      <c r="O463">
        <f t="shared" si="45"/>
        <v>3477.66</v>
      </c>
      <c r="P463">
        <f t="shared" si="46"/>
        <v>481.0763</v>
      </c>
      <c r="Q463">
        <v>862</v>
      </c>
    </row>
    <row r="464" spans="1:17" x14ac:dyDescent="0.3">
      <c r="A464">
        <v>463</v>
      </c>
      <c r="B464" t="s">
        <v>484</v>
      </c>
      <c r="D464" t="s">
        <v>27</v>
      </c>
      <c r="E464" s="1">
        <v>45638</v>
      </c>
      <c r="G464" s="6">
        <v>660.51</v>
      </c>
      <c r="H464">
        <v>6</v>
      </c>
      <c r="I464">
        <v>18</v>
      </c>
      <c r="J464" s="4">
        <v>173.73</v>
      </c>
      <c r="K464" s="11">
        <f t="shared" si="47"/>
        <v>661</v>
      </c>
      <c r="L464" s="2">
        <f t="shared" si="42"/>
        <v>173.73</v>
      </c>
      <c r="M464" s="11">
        <f t="shared" si="43"/>
        <v>661</v>
      </c>
      <c r="N464" s="11">
        <f t="shared" si="44"/>
        <v>174</v>
      </c>
      <c r="O464">
        <f t="shared" si="45"/>
        <v>3963.06</v>
      </c>
      <c r="P464">
        <f t="shared" si="46"/>
        <v>541.6182</v>
      </c>
      <c r="Q464">
        <v>863</v>
      </c>
    </row>
    <row r="465" spans="1:17" x14ac:dyDescent="0.3">
      <c r="A465">
        <v>464</v>
      </c>
      <c r="B465" t="s">
        <v>485</v>
      </c>
      <c r="C465" t="s">
        <v>16</v>
      </c>
      <c r="D465" t="s">
        <v>13</v>
      </c>
      <c r="E465" s="1">
        <v>45672</v>
      </c>
      <c r="G465" s="6">
        <v>310.95</v>
      </c>
      <c r="H465">
        <v>2</v>
      </c>
      <c r="I465">
        <v>11</v>
      </c>
      <c r="J465" s="4">
        <v>464.71</v>
      </c>
      <c r="K465" s="11">
        <f t="shared" si="47"/>
        <v>311</v>
      </c>
      <c r="L465" s="2">
        <f t="shared" si="42"/>
        <v>464.71</v>
      </c>
      <c r="M465" s="11">
        <f t="shared" si="43"/>
        <v>311</v>
      </c>
      <c r="N465" s="11">
        <f t="shared" si="44"/>
        <v>465</v>
      </c>
      <c r="O465">
        <f t="shared" si="45"/>
        <v>621.9</v>
      </c>
      <c r="P465">
        <f t="shared" si="46"/>
        <v>276.74549999999999</v>
      </c>
      <c r="Q465">
        <v>864</v>
      </c>
    </row>
    <row r="466" spans="1:17" x14ac:dyDescent="0.3">
      <c r="A466">
        <v>465</v>
      </c>
      <c r="B466" t="s">
        <v>486</v>
      </c>
      <c r="C466" t="s">
        <v>18</v>
      </c>
      <c r="D466" t="s">
        <v>20</v>
      </c>
      <c r="E466" s="1">
        <v>45670</v>
      </c>
      <c r="G466" s="6">
        <v>603.47</v>
      </c>
      <c r="H466">
        <v>7</v>
      </c>
      <c r="I466">
        <v>14</v>
      </c>
      <c r="J466" s="4">
        <v>354.58</v>
      </c>
      <c r="K466" s="11">
        <f t="shared" si="47"/>
        <v>603</v>
      </c>
      <c r="L466" s="2">
        <f t="shared" si="42"/>
        <v>354.58</v>
      </c>
      <c r="M466" s="11">
        <f t="shared" si="43"/>
        <v>604</v>
      </c>
      <c r="N466" s="11">
        <f t="shared" si="44"/>
        <v>355</v>
      </c>
      <c r="O466">
        <f t="shared" si="45"/>
        <v>4224.29</v>
      </c>
      <c r="P466">
        <f t="shared" si="46"/>
        <v>518.98419999999999</v>
      </c>
      <c r="Q466">
        <v>868</v>
      </c>
    </row>
    <row r="467" spans="1:17" x14ac:dyDescent="0.3">
      <c r="A467">
        <v>466</v>
      </c>
      <c r="B467" t="s">
        <v>487</v>
      </c>
      <c r="C467" t="s">
        <v>16</v>
      </c>
      <c r="D467" t="s">
        <v>13</v>
      </c>
      <c r="E467" s="1">
        <v>45658</v>
      </c>
      <c r="G467" s="6">
        <v>300.64999999999998</v>
      </c>
      <c r="H467">
        <v>10</v>
      </c>
      <c r="I467">
        <v>6</v>
      </c>
      <c r="J467" s="4">
        <v>157.43</v>
      </c>
      <c r="K467" s="11">
        <f t="shared" si="47"/>
        <v>301</v>
      </c>
      <c r="L467" s="2">
        <f t="shared" si="42"/>
        <v>157.43</v>
      </c>
      <c r="M467" s="11">
        <f t="shared" si="43"/>
        <v>301</v>
      </c>
      <c r="N467" s="11">
        <f t="shared" si="44"/>
        <v>158</v>
      </c>
      <c r="O467">
        <f t="shared" si="45"/>
        <v>3006.5</v>
      </c>
      <c r="P467">
        <f t="shared" si="46"/>
        <v>282.61099999999999</v>
      </c>
      <c r="Q467">
        <v>871</v>
      </c>
    </row>
    <row r="468" spans="1:17" x14ac:dyDescent="0.3">
      <c r="A468">
        <v>467</v>
      </c>
      <c r="B468" t="s">
        <v>488</v>
      </c>
      <c r="C468" t="s">
        <v>22</v>
      </c>
      <c r="D468" t="s">
        <v>27</v>
      </c>
      <c r="E468" s="1">
        <v>45631</v>
      </c>
      <c r="G468" s="6">
        <v>416.57</v>
      </c>
      <c r="H468">
        <v>10</v>
      </c>
      <c r="I468">
        <v>19</v>
      </c>
      <c r="J468" s="4">
        <v>210.2</v>
      </c>
      <c r="K468" s="11">
        <f t="shared" si="47"/>
        <v>417</v>
      </c>
      <c r="L468" s="2">
        <f t="shared" si="42"/>
        <v>210.2</v>
      </c>
      <c r="M468" s="11">
        <f t="shared" si="43"/>
        <v>417</v>
      </c>
      <c r="N468" s="11">
        <f t="shared" si="44"/>
        <v>211</v>
      </c>
      <c r="O468">
        <f t="shared" si="45"/>
        <v>4165.7</v>
      </c>
      <c r="P468">
        <f t="shared" si="46"/>
        <v>337.42170000000004</v>
      </c>
      <c r="Q468">
        <v>872</v>
      </c>
    </row>
    <row r="469" spans="1:17" x14ac:dyDescent="0.3">
      <c r="A469">
        <v>468</v>
      </c>
      <c r="B469" t="s">
        <v>489</v>
      </c>
      <c r="C469" t="s">
        <v>16</v>
      </c>
      <c r="E469" s="1">
        <v>45635</v>
      </c>
      <c r="G469" s="6">
        <v>936.05</v>
      </c>
      <c r="H469">
        <v>7</v>
      </c>
      <c r="I469">
        <v>7</v>
      </c>
      <c r="J469" s="4">
        <v>273.39999999999998</v>
      </c>
      <c r="K469" s="11">
        <f t="shared" si="47"/>
        <v>936</v>
      </c>
      <c r="L469" s="2">
        <f t="shared" si="42"/>
        <v>273.39999999999998</v>
      </c>
      <c r="M469" s="11">
        <f t="shared" si="43"/>
        <v>937</v>
      </c>
      <c r="N469" s="11">
        <f t="shared" si="44"/>
        <v>274</v>
      </c>
      <c r="O469">
        <f t="shared" si="45"/>
        <v>6552.3499999999995</v>
      </c>
      <c r="P469">
        <f t="shared" si="46"/>
        <v>870.52649999999994</v>
      </c>
      <c r="Q469">
        <v>875</v>
      </c>
    </row>
    <row r="470" spans="1:17" x14ac:dyDescent="0.3">
      <c r="A470">
        <v>469</v>
      </c>
      <c r="B470" t="s">
        <v>490</v>
      </c>
      <c r="C470" t="s">
        <v>24</v>
      </c>
      <c r="D470" t="s">
        <v>13</v>
      </c>
      <c r="E470" s="1">
        <v>45635</v>
      </c>
      <c r="G470" s="6">
        <v>104.7</v>
      </c>
      <c r="H470">
        <v>5</v>
      </c>
      <c r="I470">
        <v>17</v>
      </c>
      <c r="J470" s="4">
        <v>225.08</v>
      </c>
      <c r="K470" s="11">
        <f t="shared" si="47"/>
        <v>105</v>
      </c>
      <c r="L470" s="2">
        <f t="shared" si="42"/>
        <v>225.08</v>
      </c>
      <c r="M470" s="11">
        <f t="shared" si="43"/>
        <v>105</v>
      </c>
      <c r="N470" s="11">
        <f t="shared" si="44"/>
        <v>226</v>
      </c>
      <c r="O470">
        <f t="shared" si="45"/>
        <v>523.5</v>
      </c>
      <c r="P470">
        <f t="shared" si="46"/>
        <v>86.900999999999996</v>
      </c>
      <c r="Q470">
        <v>876</v>
      </c>
    </row>
    <row r="471" spans="1:17" x14ac:dyDescent="0.3">
      <c r="A471">
        <v>470</v>
      </c>
      <c r="B471" t="s">
        <v>491</v>
      </c>
      <c r="C471" t="s">
        <v>18</v>
      </c>
      <c r="D471" t="s">
        <v>31</v>
      </c>
      <c r="E471" s="1">
        <v>45650</v>
      </c>
      <c r="F471" s="7" t="s">
        <v>43</v>
      </c>
      <c r="G471" s="6">
        <v>412.15</v>
      </c>
      <c r="H471">
        <v>14</v>
      </c>
      <c r="I471">
        <v>14</v>
      </c>
      <c r="J471" s="4">
        <v>414.33</v>
      </c>
      <c r="K471" s="11">
        <f t="shared" si="47"/>
        <v>412</v>
      </c>
      <c r="L471" s="2">
        <f t="shared" si="42"/>
        <v>414.33</v>
      </c>
      <c r="M471" s="11">
        <f t="shared" si="43"/>
        <v>413</v>
      </c>
      <c r="N471" s="11">
        <f t="shared" si="44"/>
        <v>415</v>
      </c>
      <c r="O471">
        <f t="shared" si="45"/>
        <v>5770.0999999999995</v>
      </c>
      <c r="P471">
        <f t="shared" si="46"/>
        <v>354.44899999999996</v>
      </c>
      <c r="Q471">
        <v>877</v>
      </c>
    </row>
    <row r="472" spans="1:17" x14ac:dyDescent="0.3">
      <c r="A472">
        <v>471</v>
      </c>
      <c r="B472" t="s">
        <v>492</v>
      </c>
      <c r="C472" t="s">
        <v>24</v>
      </c>
      <c r="D472" t="s">
        <v>20</v>
      </c>
      <c r="E472" s="1">
        <v>45655</v>
      </c>
      <c r="G472" s="6">
        <v>483.4</v>
      </c>
      <c r="H472">
        <v>10</v>
      </c>
      <c r="I472">
        <v>16</v>
      </c>
      <c r="J472" s="4">
        <v>316.56</v>
      </c>
      <c r="K472" s="11">
        <f t="shared" si="47"/>
        <v>483</v>
      </c>
      <c r="L472" s="2">
        <f t="shared" si="42"/>
        <v>316.56</v>
      </c>
      <c r="M472" s="11">
        <f t="shared" si="43"/>
        <v>484</v>
      </c>
      <c r="N472" s="11">
        <f t="shared" si="44"/>
        <v>317</v>
      </c>
      <c r="O472">
        <f t="shared" si="45"/>
        <v>4834</v>
      </c>
      <c r="P472">
        <f t="shared" si="46"/>
        <v>406.05599999999998</v>
      </c>
      <c r="Q472">
        <v>878</v>
      </c>
    </row>
    <row r="473" spans="1:17" x14ac:dyDescent="0.3">
      <c r="A473">
        <v>472</v>
      </c>
      <c r="B473" t="s">
        <v>493</v>
      </c>
      <c r="C473" t="s">
        <v>9</v>
      </c>
      <c r="D473" t="s">
        <v>13</v>
      </c>
      <c r="E473" s="1">
        <v>45641</v>
      </c>
      <c r="G473" s="6">
        <v>851.51</v>
      </c>
      <c r="H473">
        <v>8</v>
      </c>
      <c r="I473">
        <v>2</v>
      </c>
      <c r="J473" s="4">
        <v>460.35</v>
      </c>
      <c r="K473" s="11">
        <f t="shared" si="47"/>
        <v>852</v>
      </c>
      <c r="L473" s="2">
        <f t="shared" si="42"/>
        <v>460.35</v>
      </c>
      <c r="M473" s="11">
        <f t="shared" si="43"/>
        <v>852</v>
      </c>
      <c r="N473" s="11">
        <f t="shared" si="44"/>
        <v>461</v>
      </c>
      <c r="O473">
        <f t="shared" si="45"/>
        <v>6812.08</v>
      </c>
      <c r="P473">
        <f t="shared" si="46"/>
        <v>834.47979999999995</v>
      </c>
      <c r="Q473">
        <v>882</v>
      </c>
    </row>
    <row r="474" spans="1:17" x14ac:dyDescent="0.3">
      <c r="A474">
        <v>473</v>
      </c>
      <c r="B474" t="s">
        <v>494</v>
      </c>
      <c r="C474" t="s">
        <v>22</v>
      </c>
      <c r="D474" t="s">
        <v>31</v>
      </c>
      <c r="E474" s="1">
        <v>45660</v>
      </c>
      <c r="G474" s="6">
        <v>742.47</v>
      </c>
      <c r="H474">
        <v>8</v>
      </c>
      <c r="I474">
        <v>0</v>
      </c>
      <c r="J474" s="4">
        <v>282.36</v>
      </c>
      <c r="K474" s="11">
        <f t="shared" si="47"/>
        <v>742</v>
      </c>
      <c r="L474" s="2">
        <f t="shared" si="42"/>
        <v>282.36</v>
      </c>
      <c r="M474" s="11">
        <f t="shared" si="43"/>
        <v>743</v>
      </c>
      <c r="N474" s="11">
        <f t="shared" si="44"/>
        <v>283</v>
      </c>
      <c r="O474">
        <f t="shared" si="45"/>
        <v>5939.76</v>
      </c>
      <c r="P474">
        <f t="shared" si="46"/>
        <v>742.47</v>
      </c>
      <c r="Q474">
        <v>883</v>
      </c>
    </row>
    <row r="475" spans="1:17" x14ac:dyDescent="0.3">
      <c r="A475">
        <v>474</v>
      </c>
      <c r="B475" t="s">
        <v>495</v>
      </c>
      <c r="C475" t="s">
        <v>22</v>
      </c>
      <c r="E475" s="1">
        <v>45661</v>
      </c>
      <c r="G475" s="6">
        <v>557.34</v>
      </c>
      <c r="H475">
        <v>10</v>
      </c>
      <c r="I475">
        <v>7</v>
      </c>
      <c r="J475" s="4">
        <v>398</v>
      </c>
      <c r="K475" s="11">
        <f t="shared" si="47"/>
        <v>557</v>
      </c>
      <c r="L475" s="2">
        <f t="shared" si="42"/>
        <v>398</v>
      </c>
      <c r="M475" s="11">
        <f t="shared" si="43"/>
        <v>558</v>
      </c>
      <c r="N475" s="11">
        <f t="shared" si="44"/>
        <v>398</v>
      </c>
      <c r="O475">
        <f t="shared" si="45"/>
        <v>5573.4000000000005</v>
      </c>
      <c r="P475">
        <f t="shared" si="46"/>
        <v>518.32619999999997</v>
      </c>
      <c r="Q475">
        <v>884</v>
      </c>
    </row>
    <row r="476" spans="1:17" x14ac:dyDescent="0.3">
      <c r="A476">
        <v>475</v>
      </c>
      <c r="B476" t="s">
        <v>496</v>
      </c>
      <c r="C476" t="s">
        <v>16</v>
      </c>
      <c r="D476" t="s">
        <v>10</v>
      </c>
      <c r="E476" s="1">
        <v>45658</v>
      </c>
      <c r="F476" s="7" t="s">
        <v>11</v>
      </c>
      <c r="G476" s="6">
        <v>17.71</v>
      </c>
      <c r="H476">
        <v>10</v>
      </c>
      <c r="I476">
        <v>0</v>
      </c>
      <c r="J476" s="4">
        <v>337.86</v>
      </c>
      <c r="K476" s="11">
        <f t="shared" si="47"/>
        <v>18</v>
      </c>
      <c r="L476" s="2">
        <f t="shared" si="42"/>
        <v>337.86</v>
      </c>
      <c r="M476" s="11">
        <f t="shared" si="43"/>
        <v>18</v>
      </c>
      <c r="N476" s="11">
        <f t="shared" si="44"/>
        <v>338</v>
      </c>
      <c r="O476">
        <f t="shared" si="45"/>
        <v>177.10000000000002</v>
      </c>
      <c r="P476">
        <f t="shared" si="46"/>
        <v>17.71</v>
      </c>
      <c r="Q476">
        <v>885</v>
      </c>
    </row>
    <row r="477" spans="1:17" x14ac:dyDescent="0.3">
      <c r="A477">
        <v>476</v>
      </c>
      <c r="B477" t="s">
        <v>497</v>
      </c>
      <c r="D477" t="s">
        <v>27</v>
      </c>
      <c r="E477" s="1">
        <v>45669</v>
      </c>
      <c r="G477" s="6">
        <v>422.32</v>
      </c>
      <c r="H477">
        <v>12</v>
      </c>
      <c r="I477">
        <v>1</v>
      </c>
      <c r="J477" s="4">
        <v>245.81</v>
      </c>
      <c r="K477" s="11">
        <f t="shared" si="47"/>
        <v>422</v>
      </c>
      <c r="L477" s="2">
        <f t="shared" si="42"/>
        <v>245.81</v>
      </c>
      <c r="M477" s="11">
        <f t="shared" si="43"/>
        <v>423</v>
      </c>
      <c r="N477" s="11">
        <f t="shared" si="44"/>
        <v>246</v>
      </c>
      <c r="O477">
        <f t="shared" si="45"/>
        <v>5067.84</v>
      </c>
      <c r="P477">
        <f t="shared" si="46"/>
        <v>418.09679999999997</v>
      </c>
      <c r="Q477">
        <v>889</v>
      </c>
    </row>
    <row r="478" spans="1:17" x14ac:dyDescent="0.3">
      <c r="A478">
        <v>477</v>
      </c>
      <c r="B478" t="s">
        <v>498</v>
      </c>
      <c r="C478" t="s">
        <v>24</v>
      </c>
      <c r="D478" t="s">
        <v>13</v>
      </c>
      <c r="E478" s="1">
        <v>45639</v>
      </c>
      <c r="G478" s="6">
        <v>980.79</v>
      </c>
      <c r="H478">
        <v>12</v>
      </c>
      <c r="I478">
        <v>11</v>
      </c>
      <c r="J478" s="4">
        <v>119.88</v>
      </c>
      <c r="K478" s="11">
        <f t="shared" si="47"/>
        <v>981</v>
      </c>
      <c r="L478" s="2">
        <f t="shared" si="42"/>
        <v>119.88</v>
      </c>
      <c r="M478" s="11">
        <f t="shared" si="43"/>
        <v>981</v>
      </c>
      <c r="N478" s="11">
        <f t="shared" si="44"/>
        <v>120</v>
      </c>
      <c r="O478">
        <f t="shared" si="45"/>
        <v>11769.48</v>
      </c>
      <c r="P478">
        <f t="shared" si="46"/>
        <v>872.90309999999999</v>
      </c>
      <c r="Q478">
        <v>890</v>
      </c>
    </row>
    <row r="479" spans="1:17" x14ac:dyDescent="0.3">
      <c r="A479">
        <v>478</v>
      </c>
      <c r="B479" t="s">
        <v>499</v>
      </c>
      <c r="D479" t="s">
        <v>27</v>
      </c>
      <c r="E479" s="1">
        <v>45653</v>
      </c>
      <c r="G479" s="6">
        <v>193.48</v>
      </c>
      <c r="H479">
        <v>12</v>
      </c>
      <c r="I479">
        <v>19</v>
      </c>
      <c r="J479" s="4">
        <v>427.36</v>
      </c>
      <c r="K479" s="11">
        <f t="shared" si="47"/>
        <v>193</v>
      </c>
      <c r="L479" s="2">
        <f t="shared" si="42"/>
        <v>427.36</v>
      </c>
      <c r="M479" s="11">
        <f t="shared" si="43"/>
        <v>194</v>
      </c>
      <c r="N479" s="11">
        <f t="shared" si="44"/>
        <v>428</v>
      </c>
      <c r="O479">
        <f t="shared" si="45"/>
        <v>2321.7599999999998</v>
      </c>
      <c r="P479">
        <f t="shared" si="46"/>
        <v>156.71880000000002</v>
      </c>
      <c r="Q479">
        <v>891</v>
      </c>
    </row>
    <row r="480" spans="1:17" x14ac:dyDescent="0.3">
      <c r="A480">
        <v>479</v>
      </c>
      <c r="B480" t="s">
        <v>500</v>
      </c>
      <c r="D480" t="s">
        <v>20</v>
      </c>
      <c r="E480" s="1">
        <v>45645</v>
      </c>
      <c r="G480" s="6">
        <v>617.79</v>
      </c>
      <c r="H480">
        <v>3</v>
      </c>
      <c r="I480">
        <v>13</v>
      </c>
      <c r="J480" s="4">
        <v>249.33</v>
      </c>
      <c r="K480" s="11">
        <f t="shared" si="47"/>
        <v>618</v>
      </c>
      <c r="L480" s="2">
        <f t="shared" si="42"/>
        <v>249.33</v>
      </c>
      <c r="M480" s="11">
        <f t="shared" si="43"/>
        <v>618</v>
      </c>
      <c r="N480" s="11">
        <f t="shared" si="44"/>
        <v>250</v>
      </c>
      <c r="O480">
        <f t="shared" si="45"/>
        <v>1853.37</v>
      </c>
      <c r="P480">
        <f t="shared" si="46"/>
        <v>537.47730000000001</v>
      </c>
      <c r="Q480">
        <v>892</v>
      </c>
    </row>
    <row r="481" spans="1:17" x14ac:dyDescent="0.3">
      <c r="A481">
        <v>480</v>
      </c>
      <c r="B481" t="s">
        <v>501</v>
      </c>
      <c r="C481" t="s">
        <v>9</v>
      </c>
      <c r="E481" s="1">
        <v>45630</v>
      </c>
      <c r="G481" s="6">
        <v>729.28</v>
      </c>
      <c r="H481">
        <v>1</v>
      </c>
      <c r="I481">
        <v>12</v>
      </c>
      <c r="J481" s="4">
        <v>488.98</v>
      </c>
      <c r="K481" s="11">
        <f t="shared" si="47"/>
        <v>729</v>
      </c>
      <c r="L481" s="2">
        <f t="shared" si="42"/>
        <v>488.98</v>
      </c>
      <c r="M481" s="11">
        <f t="shared" si="43"/>
        <v>730</v>
      </c>
      <c r="N481" s="11">
        <f t="shared" si="44"/>
        <v>489</v>
      </c>
      <c r="O481">
        <f t="shared" si="45"/>
        <v>729.28</v>
      </c>
      <c r="P481">
        <f t="shared" si="46"/>
        <v>641.76639999999998</v>
      </c>
      <c r="Q481">
        <v>900</v>
      </c>
    </row>
    <row r="482" spans="1:17" x14ac:dyDescent="0.3">
      <c r="A482">
        <v>481</v>
      </c>
      <c r="B482" t="s">
        <v>502</v>
      </c>
      <c r="C482" t="s">
        <v>22</v>
      </c>
      <c r="E482" s="1">
        <v>45650</v>
      </c>
      <c r="G482" s="6">
        <v>761.36</v>
      </c>
      <c r="H482">
        <v>14</v>
      </c>
      <c r="I482">
        <v>20</v>
      </c>
      <c r="J482" s="4">
        <v>462.21</v>
      </c>
      <c r="K482" s="11">
        <f t="shared" si="47"/>
        <v>761</v>
      </c>
      <c r="L482" s="2">
        <f t="shared" si="42"/>
        <v>462.21</v>
      </c>
      <c r="M482" s="11">
        <f t="shared" si="43"/>
        <v>762</v>
      </c>
      <c r="N482" s="11">
        <f t="shared" si="44"/>
        <v>463</v>
      </c>
      <c r="O482">
        <f t="shared" si="45"/>
        <v>10659.04</v>
      </c>
      <c r="P482">
        <f t="shared" si="46"/>
        <v>609.08800000000008</v>
      </c>
      <c r="Q482">
        <v>902</v>
      </c>
    </row>
    <row r="483" spans="1:17" x14ac:dyDescent="0.3">
      <c r="A483">
        <v>482</v>
      </c>
      <c r="B483" t="s">
        <v>503</v>
      </c>
      <c r="C483" t="s">
        <v>9</v>
      </c>
      <c r="D483" t="s">
        <v>31</v>
      </c>
      <c r="E483" s="1">
        <v>45645</v>
      </c>
      <c r="G483" s="6">
        <v>708.7</v>
      </c>
      <c r="H483">
        <v>2</v>
      </c>
      <c r="I483">
        <v>6</v>
      </c>
      <c r="J483" s="4">
        <v>11.21</v>
      </c>
      <c r="K483" s="11">
        <f t="shared" si="47"/>
        <v>709</v>
      </c>
      <c r="L483" s="2">
        <f t="shared" si="42"/>
        <v>11.21</v>
      </c>
      <c r="M483" s="11">
        <f t="shared" si="43"/>
        <v>709</v>
      </c>
      <c r="N483" s="11">
        <f t="shared" si="44"/>
        <v>12</v>
      </c>
      <c r="O483">
        <f t="shared" si="45"/>
        <v>1417.4</v>
      </c>
      <c r="P483">
        <f t="shared" si="46"/>
        <v>666.178</v>
      </c>
      <c r="Q483">
        <v>906</v>
      </c>
    </row>
    <row r="484" spans="1:17" x14ac:dyDescent="0.3">
      <c r="A484">
        <v>483</v>
      </c>
      <c r="B484" t="s">
        <v>504</v>
      </c>
      <c r="C484" t="s">
        <v>9</v>
      </c>
      <c r="D484" t="s">
        <v>27</v>
      </c>
      <c r="E484" s="1">
        <v>45664</v>
      </c>
      <c r="G484" s="6">
        <v>587.71</v>
      </c>
      <c r="H484">
        <v>15</v>
      </c>
      <c r="I484">
        <v>13</v>
      </c>
      <c r="J484" s="4">
        <v>170.47</v>
      </c>
      <c r="K484" s="11">
        <f t="shared" si="47"/>
        <v>588</v>
      </c>
      <c r="L484" s="2">
        <f t="shared" si="42"/>
        <v>170.47</v>
      </c>
      <c r="M484" s="11">
        <f t="shared" si="43"/>
        <v>588</v>
      </c>
      <c r="N484" s="11">
        <f t="shared" si="44"/>
        <v>171</v>
      </c>
      <c r="O484">
        <f t="shared" si="45"/>
        <v>8815.6500000000015</v>
      </c>
      <c r="P484">
        <f t="shared" si="46"/>
        <v>511.30770000000001</v>
      </c>
      <c r="Q484">
        <v>911</v>
      </c>
    </row>
    <row r="485" spans="1:17" x14ac:dyDescent="0.3">
      <c r="A485">
        <v>484</v>
      </c>
      <c r="B485" t="s">
        <v>505</v>
      </c>
      <c r="C485" t="s">
        <v>18</v>
      </c>
      <c r="D485" t="s">
        <v>10</v>
      </c>
      <c r="E485" s="1">
        <v>45667</v>
      </c>
      <c r="G485" s="6">
        <v>289.61</v>
      </c>
      <c r="H485">
        <v>6</v>
      </c>
      <c r="I485">
        <v>17</v>
      </c>
      <c r="J485" s="4">
        <v>119.77</v>
      </c>
      <c r="K485" s="11">
        <f t="shared" si="47"/>
        <v>290</v>
      </c>
      <c r="L485" s="2">
        <f t="shared" si="42"/>
        <v>119.77</v>
      </c>
      <c r="M485" s="11">
        <f t="shared" si="43"/>
        <v>290</v>
      </c>
      <c r="N485" s="11">
        <f t="shared" si="44"/>
        <v>120</v>
      </c>
      <c r="O485">
        <f t="shared" si="45"/>
        <v>1737.66</v>
      </c>
      <c r="P485">
        <f t="shared" si="46"/>
        <v>240.37629999999999</v>
      </c>
      <c r="Q485">
        <v>918</v>
      </c>
    </row>
    <row r="486" spans="1:17" x14ac:dyDescent="0.3">
      <c r="A486">
        <v>485</v>
      </c>
      <c r="B486" t="s">
        <v>506</v>
      </c>
      <c r="D486" t="s">
        <v>20</v>
      </c>
      <c r="E486" s="1">
        <v>45660</v>
      </c>
      <c r="G486" s="6">
        <v>459.37</v>
      </c>
      <c r="H486">
        <v>5</v>
      </c>
      <c r="I486">
        <v>11</v>
      </c>
      <c r="J486" s="4">
        <v>294.83999999999997</v>
      </c>
      <c r="K486" s="11">
        <f t="shared" si="47"/>
        <v>459</v>
      </c>
      <c r="L486" s="2">
        <f t="shared" si="42"/>
        <v>294.83999999999997</v>
      </c>
      <c r="M486" s="11">
        <f t="shared" si="43"/>
        <v>460</v>
      </c>
      <c r="N486" s="11">
        <f t="shared" si="44"/>
        <v>295</v>
      </c>
      <c r="O486">
        <f t="shared" si="45"/>
        <v>2296.85</v>
      </c>
      <c r="P486">
        <f t="shared" si="46"/>
        <v>408.83930000000004</v>
      </c>
      <c r="Q486">
        <v>919</v>
      </c>
    </row>
    <row r="487" spans="1:17" x14ac:dyDescent="0.3">
      <c r="A487">
        <v>486</v>
      </c>
      <c r="B487" t="s">
        <v>507</v>
      </c>
      <c r="C487" t="s">
        <v>18</v>
      </c>
      <c r="D487" t="s">
        <v>13</v>
      </c>
      <c r="E487" s="1">
        <v>45661</v>
      </c>
      <c r="G487" s="6">
        <v>736.95</v>
      </c>
      <c r="H487">
        <v>11</v>
      </c>
      <c r="I487">
        <v>6</v>
      </c>
      <c r="J487" s="4">
        <v>100.56</v>
      </c>
      <c r="K487" s="11">
        <f t="shared" si="47"/>
        <v>737</v>
      </c>
      <c r="L487" s="2">
        <f t="shared" si="42"/>
        <v>100.56</v>
      </c>
      <c r="M487" s="11">
        <f t="shared" si="43"/>
        <v>737</v>
      </c>
      <c r="N487" s="11">
        <f t="shared" si="44"/>
        <v>101</v>
      </c>
      <c r="O487">
        <f t="shared" si="45"/>
        <v>8106.4500000000007</v>
      </c>
      <c r="P487">
        <f t="shared" si="46"/>
        <v>692.73299999999995</v>
      </c>
      <c r="Q487">
        <v>922</v>
      </c>
    </row>
    <row r="488" spans="1:17" x14ac:dyDescent="0.3">
      <c r="A488">
        <v>487</v>
      </c>
      <c r="B488" t="s">
        <v>508</v>
      </c>
      <c r="C488" t="s">
        <v>16</v>
      </c>
      <c r="D488" t="s">
        <v>27</v>
      </c>
      <c r="E488" s="1">
        <v>45627</v>
      </c>
      <c r="G488" s="6">
        <v>388.3</v>
      </c>
      <c r="H488">
        <v>13</v>
      </c>
      <c r="I488">
        <v>0</v>
      </c>
      <c r="J488" s="4">
        <v>91.96</v>
      </c>
      <c r="K488" s="11">
        <f t="shared" si="47"/>
        <v>388</v>
      </c>
      <c r="L488" s="2">
        <f t="shared" si="42"/>
        <v>91.96</v>
      </c>
      <c r="M488" s="11">
        <f t="shared" si="43"/>
        <v>389</v>
      </c>
      <c r="N488" s="11">
        <f t="shared" si="44"/>
        <v>92</v>
      </c>
      <c r="O488">
        <f t="shared" si="45"/>
        <v>5047.9000000000005</v>
      </c>
      <c r="P488">
        <f t="shared" si="46"/>
        <v>388.3</v>
      </c>
      <c r="Q488">
        <v>928</v>
      </c>
    </row>
    <row r="489" spans="1:17" x14ac:dyDescent="0.3">
      <c r="A489">
        <v>488</v>
      </c>
      <c r="B489" t="s">
        <v>509</v>
      </c>
      <c r="C489" t="s">
        <v>22</v>
      </c>
      <c r="D489" t="s">
        <v>20</v>
      </c>
      <c r="E489" s="1">
        <v>45641</v>
      </c>
      <c r="F489" s="7" t="s">
        <v>11</v>
      </c>
      <c r="G489" s="6">
        <v>160.15</v>
      </c>
      <c r="H489">
        <v>5</v>
      </c>
      <c r="I489">
        <v>7</v>
      </c>
      <c r="J489" s="4">
        <v>282.83</v>
      </c>
      <c r="K489" s="11">
        <f t="shared" si="47"/>
        <v>160</v>
      </c>
      <c r="L489" s="2">
        <f t="shared" si="42"/>
        <v>282.83</v>
      </c>
      <c r="M489" s="11">
        <f t="shared" si="43"/>
        <v>161</v>
      </c>
      <c r="N489" s="11">
        <f t="shared" si="44"/>
        <v>283</v>
      </c>
      <c r="O489">
        <f t="shared" si="45"/>
        <v>800.75</v>
      </c>
      <c r="P489">
        <f t="shared" si="46"/>
        <v>148.93949999999998</v>
      </c>
      <c r="Q489">
        <v>929</v>
      </c>
    </row>
    <row r="490" spans="1:17" x14ac:dyDescent="0.3">
      <c r="A490">
        <v>489</v>
      </c>
      <c r="B490" t="s">
        <v>510</v>
      </c>
      <c r="C490" t="s">
        <v>22</v>
      </c>
      <c r="D490" t="s">
        <v>27</v>
      </c>
      <c r="E490" s="1">
        <v>45669</v>
      </c>
      <c r="G490" s="6">
        <v>891.03</v>
      </c>
      <c r="H490">
        <v>8</v>
      </c>
      <c r="I490">
        <v>20</v>
      </c>
      <c r="J490" s="4">
        <v>386.72</v>
      </c>
      <c r="K490" s="11">
        <f t="shared" si="47"/>
        <v>891</v>
      </c>
      <c r="L490" s="2">
        <f t="shared" si="42"/>
        <v>386.72</v>
      </c>
      <c r="M490" s="11">
        <f t="shared" si="43"/>
        <v>892</v>
      </c>
      <c r="N490" s="11">
        <f t="shared" si="44"/>
        <v>387</v>
      </c>
      <c r="O490">
        <f t="shared" si="45"/>
        <v>7128.24</v>
      </c>
      <c r="P490">
        <f t="shared" si="46"/>
        <v>712.82400000000007</v>
      </c>
      <c r="Q490">
        <v>930</v>
      </c>
    </row>
    <row r="491" spans="1:17" x14ac:dyDescent="0.3">
      <c r="A491">
        <v>490</v>
      </c>
      <c r="B491" t="s">
        <v>511</v>
      </c>
      <c r="C491" t="s">
        <v>18</v>
      </c>
      <c r="D491" t="s">
        <v>13</v>
      </c>
      <c r="E491" s="1">
        <v>45631</v>
      </c>
      <c r="G491" s="6">
        <v>543.32000000000005</v>
      </c>
      <c r="H491">
        <v>3</v>
      </c>
      <c r="I491">
        <v>5</v>
      </c>
      <c r="J491" s="4">
        <v>396.37</v>
      </c>
      <c r="K491" s="11">
        <f t="shared" si="47"/>
        <v>543</v>
      </c>
      <c r="L491" s="2">
        <f t="shared" si="42"/>
        <v>396.37</v>
      </c>
      <c r="M491" s="11">
        <f t="shared" si="43"/>
        <v>544</v>
      </c>
      <c r="N491" s="11">
        <f t="shared" si="44"/>
        <v>397</v>
      </c>
      <c r="O491">
        <f t="shared" si="45"/>
        <v>1629.96</v>
      </c>
      <c r="P491">
        <f t="shared" si="46"/>
        <v>516.154</v>
      </c>
      <c r="Q491">
        <v>933</v>
      </c>
    </row>
    <row r="492" spans="1:17" x14ac:dyDescent="0.3">
      <c r="A492">
        <v>491</v>
      </c>
      <c r="B492" t="s">
        <v>512</v>
      </c>
      <c r="D492" t="s">
        <v>27</v>
      </c>
      <c r="E492" s="1">
        <v>45653</v>
      </c>
      <c r="G492" s="6">
        <v>551.09</v>
      </c>
      <c r="H492">
        <v>8</v>
      </c>
      <c r="I492">
        <v>0</v>
      </c>
      <c r="J492" s="4">
        <v>6.95</v>
      </c>
      <c r="K492" s="11">
        <f t="shared" si="47"/>
        <v>551</v>
      </c>
      <c r="L492" s="2">
        <f t="shared" si="42"/>
        <v>6.95</v>
      </c>
      <c r="M492" s="11">
        <f t="shared" si="43"/>
        <v>552</v>
      </c>
      <c r="N492" s="11">
        <f t="shared" si="44"/>
        <v>7</v>
      </c>
      <c r="O492">
        <f t="shared" si="45"/>
        <v>4408.72</v>
      </c>
      <c r="P492">
        <f t="shared" si="46"/>
        <v>551.09</v>
      </c>
      <c r="Q492">
        <v>935</v>
      </c>
    </row>
    <row r="493" spans="1:17" x14ac:dyDescent="0.3">
      <c r="A493">
        <v>492</v>
      </c>
      <c r="B493" t="s">
        <v>513</v>
      </c>
      <c r="D493" t="s">
        <v>10</v>
      </c>
      <c r="E493" s="1">
        <v>45630</v>
      </c>
      <c r="G493" s="6">
        <v>268.56</v>
      </c>
      <c r="H493">
        <v>6</v>
      </c>
      <c r="I493">
        <v>1</v>
      </c>
      <c r="J493" s="4">
        <v>20.32</v>
      </c>
      <c r="K493" s="11">
        <f t="shared" si="47"/>
        <v>269</v>
      </c>
      <c r="L493" s="2">
        <f t="shared" si="42"/>
        <v>20.32</v>
      </c>
      <c r="M493" s="11">
        <f t="shared" si="43"/>
        <v>269</v>
      </c>
      <c r="N493" s="11">
        <f t="shared" si="44"/>
        <v>21</v>
      </c>
      <c r="O493">
        <f t="shared" si="45"/>
        <v>1611.3600000000001</v>
      </c>
      <c r="P493">
        <f t="shared" si="46"/>
        <v>265.87439999999998</v>
      </c>
      <c r="Q493">
        <v>936</v>
      </c>
    </row>
    <row r="494" spans="1:17" x14ac:dyDescent="0.3">
      <c r="A494">
        <v>493</v>
      </c>
      <c r="B494" t="s">
        <v>514</v>
      </c>
      <c r="C494" t="s">
        <v>9</v>
      </c>
      <c r="D494" t="s">
        <v>13</v>
      </c>
      <c r="E494" s="1">
        <v>45630</v>
      </c>
      <c r="G494" s="6">
        <v>903.48</v>
      </c>
      <c r="H494">
        <v>5</v>
      </c>
      <c r="I494">
        <v>13</v>
      </c>
      <c r="J494" s="4">
        <v>102.75</v>
      </c>
      <c r="K494" s="11">
        <f t="shared" si="47"/>
        <v>903</v>
      </c>
      <c r="L494" s="2">
        <f t="shared" si="42"/>
        <v>102.75</v>
      </c>
      <c r="M494" s="11">
        <f t="shared" si="43"/>
        <v>904</v>
      </c>
      <c r="N494" s="11">
        <f t="shared" si="44"/>
        <v>103</v>
      </c>
      <c r="O494">
        <f t="shared" si="45"/>
        <v>4517.3999999999996</v>
      </c>
      <c r="P494">
        <f t="shared" si="46"/>
        <v>786.02760000000001</v>
      </c>
      <c r="Q494">
        <v>937</v>
      </c>
    </row>
    <row r="495" spans="1:17" x14ac:dyDescent="0.3">
      <c r="A495">
        <v>494</v>
      </c>
      <c r="B495" t="s">
        <v>515</v>
      </c>
      <c r="C495" t="s">
        <v>18</v>
      </c>
      <c r="D495" t="s">
        <v>31</v>
      </c>
      <c r="E495" s="1">
        <v>45635</v>
      </c>
      <c r="F495" s="7" t="s">
        <v>11</v>
      </c>
      <c r="G495" s="6">
        <v>35.549999999999997</v>
      </c>
      <c r="H495">
        <v>4</v>
      </c>
      <c r="I495">
        <v>16</v>
      </c>
      <c r="J495" s="4">
        <v>369.08</v>
      </c>
      <c r="K495" s="11">
        <f t="shared" si="47"/>
        <v>36</v>
      </c>
      <c r="L495" s="2">
        <f t="shared" si="42"/>
        <v>369.08</v>
      </c>
      <c r="M495" s="11">
        <f t="shared" si="43"/>
        <v>36</v>
      </c>
      <c r="N495" s="11">
        <f t="shared" si="44"/>
        <v>370</v>
      </c>
      <c r="O495">
        <f t="shared" si="45"/>
        <v>142.19999999999999</v>
      </c>
      <c r="P495">
        <f t="shared" si="46"/>
        <v>29.861999999999995</v>
      </c>
      <c r="Q495">
        <v>938</v>
      </c>
    </row>
    <row r="496" spans="1:17" x14ac:dyDescent="0.3">
      <c r="A496">
        <v>495</v>
      </c>
      <c r="B496" t="s">
        <v>516</v>
      </c>
      <c r="C496" t="s">
        <v>16</v>
      </c>
      <c r="D496" t="s">
        <v>20</v>
      </c>
      <c r="E496" s="1">
        <v>45666</v>
      </c>
      <c r="G496" s="6">
        <v>978.41</v>
      </c>
      <c r="H496">
        <v>2</v>
      </c>
      <c r="I496">
        <v>2</v>
      </c>
      <c r="J496" s="4">
        <v>255.13</v>
      </c>
      <c r="K496" s="11">
        <f t="shared" si="47"/>
        <v>978</v>
      </c>
      <c r="L496" s="2">
        <f t="shared" si="42"/>
        <v>255.13</v>
      </c>
      <c r="M496" s="11">
        <f t="shared" si="43"/>
        <v>979</v>
      </c>
      <c r="N496" s="11">
        <f t="shared" si="44"/>
        <v>256</v>
      </c>
      <c r="O496">
        <f t="shared" si="45"/>
        <v>1956.82</v>
      </c>
      <c r="P496">
        <f t="shared" si="46"/>
        <v>958.84179999999992</v>
      </c>
      <c r="Q496">
        <v>940</v>
      </c>
    </row>
    <row r="497" spans="1:17" x14ac:dyDescent="0.3">
      <c r="A497">
        <v>496</v>
      </c>
      <c r="B497" t="s">
        <v>517</v>
      </c>
      <c r="C497" t="s">
        <v>24</v>
      </c>
      <c r="D497" t="s">
        <v>27</v>
      </c>
      <c r="E497" s="1">
        <v>45640</v>
      </c>
      <c r="G497" s="6">
        <v>496.44</v>
      </c>
      <c r="H497">
        <v>1</v>
      </c>
      <c r="I497">
        <v>0</v>
      </c>
      <c r="J497" s="4">
        <v>327.81</v>
      </c>
      <c r="K497" s="11">
        <f t="shared" si="47"/>
        <v>496</v>
      </c>
      <c r="L497" s="2">
        <f t="shared" si="42"/>
        <v>327.81</v>
      </c>
      <c r="M497" s="11">
        <f t="shared" si="43"/>
        <v>497</v>
      </c>
      <c r="N497" s="11">
        <f t="shared" si="44"/>
        <v>328</v>
      </c>
      <c r="O497">
        <f t="shared" si="45"/>
        <v>496.44</v>
      </c>
      <c r="P497">
        <f t="shared" si="46"/>
        <v>496.44</v>
      </c>
      <c r="Q497">
        <v>942</v>
      </c>
    </row>
    <row r="498" spans="1:17" x14ac:dyDescent="0.3">
      <c r="A498">
        <v>497</v>
      </c>
      <c r="B498" t="s">
        <v>518</v>
      </c>
      <c r="C498" t="s">
        <v>22</v>
      </c>
      <c r="D498" t="s">
        <v>27</v>
      </c>
      <c r="E498" s="1">
        <v>45670</v>
      </c>
      <c r="F498" s="7" t="s">
        <v>11</v>
      </c>
      <c r="G498" s="6">
        <v>203.85</v>
      </c>
      <c r="H498">
        <v>8</v>
      </c>
      <c r="I498">
        <v>2</v>
      </c>
      <c r="J498" s="4">
        <v>476.48</v>
      </c>
      <c r="K498" s="11">
        <f t="shared" si="47"/>
        <v>204</v>
      </c>
      <c r="L498" s="2">
        <f t="shared" si="42"/>
        <v>476.48</v>
      </c>
      <c r="M498" s="11">
        <f t="shared" si="43"/>
        <v>204</v>
      </c>
      <c r="N498" s="11">
        <f t="shared" si="44"/>
        <v>477</v>
      </c>
      <c r="O498">
        <f t="shared" si="45"/>
        <v>1630.8</v>
      </c>
      <c r="P498">
        <f t="shared" si="46"/>
        <v>199.773</v>
      </c>
      <c r="Q498">
        <v>943</v>
      </c>
    </row>
    <row r="499" spans="1:17" x14ac:dyDescent="0.3">
      <c r="A499">
        <v>498</v>
      </c>
      <c r="B499" t="s">
        <v>519</v>
      </c>
      <c r="C499" t="s">
        <v>24</v>
      </c>
      <c r="E499" s="1">
        <v>45627</v>
      </c>
      <c r="F499" s="7" t="s">
        <v>14</v>
      </c>
      <c r="G499" s="6">
        <v>919.07</v>
      </c>
      <c r="H499">
        <v>14</v>
      </c>
      <c r="I499">
        <v>18</v>
      </c>
      <c r="J499" s="4">
        <v>93.17</v>
      </c>
      <c r="K499" s="11">
        <f t="shared" si="47"/>
        <v>919</v>
      </c>
      <c r="L499" s="2">
        <f t="shared" si="42"/>
        <v>93.17</v>
      </c>
      <c r="M499" s="11">
        <f t="shared" si="43"/>
        <v>920</v>
      </c>
      <c r="N499" s="11">
        <f t="shared" si="44"/>
        <v>94</v>
      </c>
      <c r="O499">
        <f t="shared" si="45"/>
        <v>12866.980000000001</v>
      </c>
      <c r="P499">
        <f t="shared" si="46"/>
        <v>753.63740000000007</v>
      </c>
      <c r="Q499">
        <v>944</v>
      </c>
    </row>
    <row r="500" spans="1:17" x14ac:dyDescent="0.3">
      <c r="A500">
        <v>499</v>
      </c>
      <c r="B500" t="s">
        <v>520</v>
      </c>
      <c r="C500" t="s">
        <v>16</v>
      </c>
      <c r="D500" t="s">
        <v>27</v>
      </c>
      <c r="E500" s="1">
        <v>45643</v>
      </c>
      <c r="G500" s="6">
        <v>650.47</v>
      </c>
      <c r="H500">
        <v>8</v>
      </c>
      <c r="I500">
        <v>20</v>
      </c>
      <c r="J500" s="4">
        <v>416.95</v>
      </c>
      <c r="K500" s="11">
        <f t="shared" si="47"/>
        <v>650</v>
      </c>
      <c r="L500" s="2">
        <f t="shared" si="42"/>
        <v>416.95</v>
      </c>
      <c r="M500" s="11">
        <f t="shared" si="43"/>
        <v>651</v>
      </c>
      <c r="N500" s="11">
        <f t="shared" si="44"/>
        <v>417</v>
      </c>
      <c r="O500">
        <f t="shared" si="45"/>
        <v>5203.76</v>
      </c>
      <c r="P500">
        <f t="shared" si="46"/>
        <v>520.37600000000009</v>
      </c>
      <c r="Q500">
        <v>947</v>
      </c>
    </row>
    <row r="501" spans="1:17" x14ac:dyDescent="0.3">
      <c r="A501">
        <v>500</v>
      </c>
      <c r="B501" t="s">
        <v>521</v>
      </c>
      <c r="C501" t="s">
        <v>18</v>
      </c>
      <c r="D501" t="s">
        <v>13</v>
      </c>
      <c r="E501" s="1">
        <v>45651</v>
      </c>
      <c r="G501" s="6">
        <v>359.46</v>
      </c>
      <c r="H501">
        <v>4</v>
      </c>
      <c r="I501">
        <v>13</v>
      </c>
      <c r="J501" s="4">
        <v>174.16</v>
      </c>
      <c r="K501" s="11">
        <f t="shared" si="47"/>
        <v>359</v>
      </c>
      <c r="L501" s="2">
        <f t="shared" si="42"/>
        <v>174.16</v>
      </c>
      <c r="M501" s="11">
        <f t="shared" si="43"/>
        <v>360</v>
      </c>
      <c r="N501" s="11">
        <f t="shared" si="44"/>
        <v>175</v>
      </c>
      <c r="O501">
        <f t="shared" si="45"/>
        <v>1437.84</v>
      </c>
      <c r="P501">
        <f t="shared" si="46"/>
        <v>312.73019999999997</v>
      </c>
      <c r="Q501">
        <v>948</v>
      </c>
    </row>
    <row r="502" spans="1:17" x14ac:dyDescent="0.3">
      <c r="A502">
        <v>501</v>
      </c>
      <c r="B502" t="s">
        <v>522</v>
      </c>
      <c r="D502" t="s">
        <v>27</v>
      </c>
      <c r="E502" s="1">
        <v>45652</v>
      </c>
      <c r="G502" s="6">
        <v>591.21</v>
      </c>
      <c r="H502">
        <v>13</v>
      </c>
      <c r="I502">
        <v>17</v>
      </c>
      <c r="J502" s="4">
        <v>340.35</v>
      </c>
      <c r="K502" s="11">
        <f t="shared" si="47"/>
        <v>591</v>
      </c>
      <c r="L502" s="2">
        <f t="shared" si="42"/>
        <v>340.35</v>
      </c>
      <c r="M502" s="11">
        <f t="shared" si="43"/>
        <v>592</v>
      </c>
      <c r="N502" s="11">
        <f t="shared" si="44"/>
        <v>341</v>
      </c>
      <c r="O502">
        <f t="shared" si="45"/>
        <v>7685.7300000000005</v>
      </c>
      <c r="P502">
        <f t="shared" si="46"/>
        <v>490.70429999999999</v>
      </c>
      <c r="Q502">
        <v>951</v>
      </c>
    </row>
    <row r="503" spans="1:17" x14ac:dyDescent="0.3">
      <c r="A503">
        <v>502</v>
      </c>
      <c r="B503" t="s">
        <v>523</v>
      </c>
      <c r="D503" t="s">
        <v>13</v>
      </c>
      <c r="E503" s="1">
        <v>45669</v>
      </c>
      <c r="G503" s="6">
        <v>556.01</v>
      </c>
      <c r="H503">
        <v>12</v>
      </c>
      <c r="I503">
        <v>15</v>
      </c>
      <c r="J503" s="4">
        <v>145.25</v>
      </c>
      <c r="K503" s="11">
        <f t="shared" si="47"/>
        <v>556</v>
      </c>
      <c r="L503" s="2">
        <f t="shared" si="42"/>
        <v>145.25</v>
      </c>
      <c r="M503" s="11">
        <f t="shared" si="43"/>
        <v>557</v>
      </c>
      <c r="N503" s="11">
        <f t="shared" si="44"/>
        <v>146</v>
      </c>
      <c r="O503">
        <f t="shared" si="45"/>
        <v>6672.12</v>
      </c>
      <c r="P503">
        <f t="shared" si="46"/>
        <v>472.60849999999999</v>
      </c>
      <c r="Q503">
        <v>954</v>
      </c>
    </row>
    <row r="504" spans="1:17" x14ac:dyDescent="0.3">
      <c r="A504">
        <v>503</v>
      </c>
      <c r="B504" t="s">
        <v>524</v>
      </c>
      <c r="E504" s="1">
        <v>45676</v>
      </c>
      <c r="G504" s="6">
        <v>420.4</v>
      </c>
      <c r="H504">
        <v>11</v>
      </c>
      <c r="I504">
        <v>19</v>
      </c>
      <c r="J504" s="4">
        <v>237.04</v>
      </c>
      <c r="K504" s="11">
        <f t="shared" si="47"/>
        <v>420</v>
      </c>
      <c r="L504" s="2">
        <f t="shared" si="42"/>
        <v>237.04</v>
      </c>
      <c r="M504" s="11">
        <f t="shared" si="43"/>
        <v>421</v>
      </c>
      <c r="N504" s="11">
        <f t="shared" si="44"/>
        <v>238</v>
      </c>
      <c r="O504">
        <f t="shared" si="45"/>
        <v>4624.3999999999996</v>
      </c>
      <c r="P504">
        <f t="shared" si="46"/>
        <v>340.524</v>
      </c>
      <c r="Q504">
        <v>955</v>
      </c>
    </row>
    <row r="505" spans="1:17" x14ac:dyDescent="0.3">
      <c r="A505">
        <v>504</v>
      </c>
      <c r="B505" t="s">
        <v>525</v>
      </c>
      <c r="C505" t="s">
        <v>24</v>
      </c>
      <c r="D505" t="s">
        <v>13</v>
      </c>
      <c r="E505" s="1">
        <v>45639</v>
      </c>
      <c r="G505" s="6">
        <v>743.47</v>
      </c>
      <c r="H505">
        <v>9</v>
      </c>
      <c r="I505">
        <v>7</v>
      </c>
      <c r="J505" s="4">
        <v>196.39</v>
      </c>
      <c r="K505" s="11">
        <f t="shared" si="47"/>
        <v>743</v>
      </c>
      <c r="L505" s="2">
        <f t="shared" si="42"/>
        <v>196.39</v>
      </c>
      <c r="M505" s="11">
        <f t="shared" si="43"/>
        <v>744</v>
      </c>
      <c r="N505" s="11">
        <f t="shared" si="44"/>
        <v>197</v>
      </c>
      <c r="O505">
        <f t="shared" si="45"/>
        <v>6691.2300000000005</v>
      </c>
      <c r="P505">
        <f t="shared" si="46"/>
        <v>691.4271</v>
      </c>
      <c r="Q505">
        <v>957</v>
      </c>
    </row>
    <row r="506" spans="1:17" x14ac:dyDescent="0.3">
      <c r="A506">
        <v>505</v>
      </c>
      <c r="B506" t="s">
        <v>526</v>
      </c>
      <c r="E506" s="1">
        <v>45665</v>
      </c>
      <c r="G506" s="6">
        <v>598.46</v>
      </c>
      <c r="H506">
        <v>10</v>
      </c>
      <c r="I506">
        <v>16</v>
      </c>
      <c r="J506" s="4">
        <v>478.79</v>
      </c>
      <c r="K506" s="11">
        <f t="shared" si="47"/>
        <v>598</v>
      </c>
      <c r="L506" s="2">
        <f t="shared" si="42"/>
        <v>478.79</v>
      </c>
      <c r="M506" s="11">
        <f t="shared" si="43"/>
        <v>599</v>
      </c>
      <c r="N506" s="11">
        <f t="shared" si="44"/>
        <v>479</v>
      </c>
      <c r="O506">
        <f t="shared" si="45"/>
        <v>5984.6</v>
      </c>
      <c r="P506">
        <f t="shared" si="46"/>
        <v>502.70640000000003</v>
      </c>
      <c r="Q506">
        <v>958</v>
      </c>
    </row>
    <row r="507" spans="1:17" x14ac:dyDescent="0.3">
      <c r="A507">
        <v>506</v>
      </c>
      <c r="B507" t="s">
        <v>527</v>
      </c>
      <c r="C507" t="s">
        <v>24</v>
      </c>
      <c r="D507" t="s">
        <v>27</v>
      </c>
      <c r="E507" s="1">
        <v>45669</v>
      </c>
      <c r="G507" s="6">
        <v>62.48</v>
      </c>
      <c r="H507">
        <v>14</v>
      </c>
      <c r="I507">
        <v>15</v>
      </c>
      <c r="J507" s="4">
        <v>133.27000000000001</v>
      </c>
      <c r="K507" s="11">
        <f t="shared" si="47"/>
        <v>62</v>
      </c>
      <c r="L507" s="2">
        <f t="shared" si="42"/>
        <v>133.27000000000001</v>
      </c>
      <c r="M507" s="11">
        <f t="shared" si="43"/>
        <v>63</v>
      </c>
      <c r="N507" s="11">
        <f t="shared" si="44"/>
        <v>134</v>
      </c>
      <c r="O507">
        <f t="shared" si="45"/>
        <v>874.71999999999991</v>
      </c>
      <c r="P507">
        <f t="shared" si="46"/>
        <v>53.107999999999997</v>
      </c>
      <c r="Q507">
        <v>962</v>
      </c>
    </row>
    <row r="508" spans="1:17" x14ac:dyDescent="0.3">
      <c r="A508">
        <v>507</v>
      </c>
      <c r="B508" t="s">
        <v>528</v>
      </c>
      <c r="C508" t="s">
        <v>16</v>
      </c>
      <c r="D508" t="s">
        <v>31</v>
      </c>
      <c r="E508" s="1">
        <v>45657</v>
      </c>
      <c r="G508" s="6">
        <v>239.33</v>
      </c>
      <c r="H508">
        <v>3</v>
      </c>
      <c r="I508">
        <v>18</v>
      </c>
      <c r="J508" s="4">
        <v>171.32</v>
      </c>
      <c r="K508" s="11">
        <f t="shared" si="47"/>
        <v>239</v>
      </c>
      <c r="L508" s="2">
        <f t="shared" si="42"/>
        <v>171.32</v>
      </c>
      <c r="M508" s="11">
        <f t="shared" si="43"/>
        <v>240</v>
      </c>
      <c r="N508" s="11">
        <f t="shared" si="44"/>
        <v>172</v>
      </c>
      <c r="O508">
        <f t="shared" si="45"/>
        <v>717.99</v>
      </c>
      <c r="P508">
        <f t="shared" si="46"/>
        <v>196.25060000000002</v>
      </c>
      <c r="Q508">
        <v>965</v>
      </c>
    </row>
    <row r="509" spans="1:17" x14ac:dyDescent="0.3">
      <c r="A509">
        <v>508</v>
      </c>
      <c r="B509" t="s">
        <v>529</v>
      </c>
      <c r="D509" t="s">
        <v>20</v>
      </c>
      <c r="E509" s="1">
        <v>45634</v>
      </c>
      <c r="G509" s="6">
        <v>725.73</v>
      </c>
      <c r="H509">
        <v>2</v>
      </c>
      <c r="I509">
        <v>16</v>
      </c>
      <c r="J509" s="4">
        <v>5.96</v>
      </c>
      <c r="K509" s="11">
        <f t="shared" si="47"/>
        <v>726</v>
      </c>
      <c r="L509" s="2">
        <f t="shared" si="42"/>
        <v>5.96</v>
      </c>
      <c r="M509" s="11">
        <f t="shared" si="43"/>
        <v>726</v>
      </c>
      <c r="N509" s="11">
        <f t="shared" si="44"/>
        <v>6</v>
      </c>
      <c r="O509">
        <f t="shared" si="45"/>
        <v>1451.46</v>
      </c>
      <c r="P509">
        <f t="shared" si="46"/>
        <v>609.61320000000001</v>
      </c>
      <c r="Q509">
        <v>966</v>
      </c>
    </row>
    <row r="510" spans="1:17" x14ac:dyDescent="0.3">
      <c r="A510">
        <v>509</v>
      </c>
      <c r="B510" t="s">
        <v>530</v>
      </c>
      <c r="C510" t="s">
        <v>16</v>
      </c>
      <c r="D510" t="s">
        <v>13</v>
      </c>
      <c r="E510" s="1">
        <v>45663</v>
      </c>
      <c r="F510" s="7" t="s">
        <v>43</v>
      </c>
      <c r="G510" s="6">
        <v>796.68</v>
      </c>
      <c r="H510">
        <v>13</v>
      </c>
      <c r="I510">
        <v>0</v>
      </c>
      <c r="J510" s="4">
        <v>421.32</v>
      </c>
      <c r="K510" s="11">
        <f t="shared" si="47"/>
        <v>797</v>
      </c>
      <c r="L510" s="2">
        <f t="shared" si="42"/>
        <v>421.32</v>
      </c>
      <c r="M510" s="11">
        <f t="shared" si="43"/>
        <v>797</v>
      </c>
      <c r="N510" s="11">
        <f t="shared" si="44"/>
        <v>422</v>
      </c>
      <c r="O510">
        <f t="shared" si="45"/>
        <v>10356.84</v>
      </c>
      <c r="P510">
        <f t="shared" si="46"/>
        <v>796.68</v>
      </c>
      <c r="Q510">
        <v>968</v>
      </c>
    </row>
    <row r="511" spans="1:17" x14ac:dyDescent="0.3">
      <c r="A511">
        <v>510</v>
      </c>
      <c r="B511" t="s">
        <v>531</v>
      </c>
      <c r="C511" t="s">
        <v>22</v>
      </c>
      <c r="D511" t="s">
        <v>27</v>
      </c>
      <c r="E511" s="1">
        <v>45654</v>
      </c>
      <c r="F511" s="7" t="s">
        <v>35</v>
      </c>
      <c r="G511" s="6">
        <v>80.400000000000006</v>
      </c>
      <c r="H511">
        <v>3</v>
      </c>
      <c r="I511">
        <v>12</v>
      </c>
      <c r="J511" s="4">
        <v>248.45</v>
      </c>
      <c r="K511" s="11">
        <f t="shared" si="47"/>
        <v>80</v>
      </c>
      <c r="L511" s="2">
        <f t="shared" si="42"/>
        <v>248.45</v>
      </c>
      <c r="M511" s="11">
        <f t="shared" si="43"/>
        <v>81</v>
      </c>
      <c r="N511" s="11">
        <f t="shared" si="44"/>
        <v>249</v>
      </c>
      <c r="O511">
        <f t="shared" si="45"/>
        <v>241.20000000000002</v>
      </c>
      <c r="P511">
        <f t="shared" si="46"/>
        <v>70.75200000000001</v>
      </c>
      <c r="Q511">
        <v>969</v>
      </c>
    </row>
    <row r="512" spans="1:17" x14ac:dyDescent="0.3">
      <c r="A512">
        <v>511</v>
      </c>
      <c r="B512" t="s">
        <v>532</v>
      </c>
      <c r="D512" t="s">
        <v>13</v>
      </c>
      <c r="E512" s="1">
        <v>45638</v>
      </c>
      <c r="G512" s="6">
        <v>172.47</v>
      </c>
      <c r="H512">
        <v>11</v>
      </c>
      <c r="I512">
        <v>14</v>
      </c>
      <c r="J512" s="4">
        <v>257.69</v>
      </c>
      <c r="K512" s="11">
        <f t="shared" si="47"/>
        <v>172</v>
      </c>
      <c r="L512" s="2">
        <f t="shared" si="42"/>
        <v>257.69</v>
      </c>
      <c r="M512" s="11">
        <f t="shared" si="43"/>
        <v>173</v>
      </c>
      <c r="N512" s="11">
        <f t="shared" si="44"/>
        <v>258</v>
      </c>
      <c r="O512">
        <f t="shared" si="45"/>
        <v>1897.17</v>
      </c>
      <c r="P512">
        <f t="shared" si="46"/>
        <v>148.32419999999999</v>
      </c>
      <c r="Q512">
        <v>972</v>
      </c>
    </row>
    <row r="513" spans="1:17" x14ac:dyDescent="0.3">
      <c r="A513">
        <v>512</v>
      </c>
      <c r="B513" t="s">
        <v>533</v>
      </c>
      <c r="D513" t="s">
        <v>10</v>
      </c>
      <c r="E513" s="1">
        <v>45667</v>
      </c>
      <c r="G513" s="6">
        <v>587.25</v>
      </c>
      <c r="H513">
        <v>5</v>
      </c>
      <c r="I513">
        <v>11</v>
      </c>
      <c r="J513" s="4">
        <v>97.69</v>
      </c>
      <c r="K513" s="11">
        <f t="shared" si="47"/>
        <v>587</v>
      </c>
      <c r="L513" s="2">
        <f t="shared" si="42"/>
        <v>97.69</v>
      </c>
      <c r="M513" s="11">
        <f t="shared" si="43"/>
        <v>588</v>
      </c>
      <c r="N513" s="11">
        <f t="shared" si="44"/>
        <v>98</v>
      </c>
      <c r="O513">
        <f t="shared" si="45"/>
        <v>2936.25</v>
      </c>
      <c r="P513">
        <f t="shared" si="46"/>
        <v>522.65250000000003</v>
      </c>
      <c r="Q513">
        <v>974</v>
      </c>
    </row>
    <row r="514" spans="1:17" x14ac:dyDescent="0.3">
      <c r="A514">
        <v>513</v>
      </c>
      <c r="B514" t="s">
        <v>534</v>
      </c>
      <c r="C514" t="s">
        <v>18</v>
      </c>
      <c r="D514" t="s">
        <v>10</v>
      </c>
      <c r="E514" s="1">
        <v>45630</v>
      </c>
      <c r="F514" s="7" t="s">
        <v>11</v>
      </c>
      <c r="G514" s="6">
        <v>24.75</v>
      </c>
      <c r="H514">
        <v>12</v>
      </c>
      <c r="I514">
        <v>6</v>
      </c>
      <c r="J514" s="4">
        <v>134.05000000000001</v>
      </c>
      <c r="K514" s="11">
        <f t="shared" si="47"/>
        <v>25</v>
      </c>
      <c r="L514" s="2">
        <f t="shared" si="42"/>
        <v>134.05000000000001</v>
      </c>
      <c r="M514" s="11">
        <f t="shared" si="43"/>
        <v>25</v>
      </c>
      <c r="N514" s="11">
        <f t="shared" si="44"/>
        <v>135</v>
      </c>
      <c r="O514">
        <f t="shared" si="45"/>
        <v>297</v>
      </c>
      <c r="P514">
        <f t="shared" si="46"/>
        <v>23.264999999999997</v>
      </c>
      <c r="Q514">
        <v>975</v>
      </c>
    </row>
    <row r="515" spans="1:17" x14ac:dyDescent="0.3">
      <c r="A515">
        <v>514</v>
      </c>
      <c r="B515" t="s">
        <v>535</v>
      </c>
      <c r="C515" t="s">
        <v>22</v>
      </c>
      <c r="D515" t="s">
        <v>13</v>
      </c>
      <c r="E515" s="1">
        <v>45671</v>
      </c>
      <c r="G515" s="6">
        <v>2.76</v>
      </c>
      <c r="H515">
        <v>1</v>
      </c>
      <c r="I515">
        <v>4</v>
      </c>
      <c r="J515" s="4">
        <v>248.13</v>
      </c>
      <c r="K515" s="11">
        <f t="shared" si="47"/>
        <v>3</v>
      </c>
      <c r="L515" s="2">
        <f t="shared" ref="L515:L578" si="48">ROUND(J515,2)</f>
        <v>248.13</v>
      </c>
      <c r="M515" s="11">
        <f t="shared" ref="M515:M578" si="49">ROUNDUP(G515,0)</f>
        <v>3</v>
      </c>
      <c r="N515" s="11">
        <f t="shared" ref="N515:N578" si="50">ROUNDUP(J515,0)</f>
        <v>249</v>
      </c>
      <c r="O515">
        <f t="shared" ref="O515:O578" si="51">H515*G515</f>
        <v>2.76</v>
      </c>
      <c r="P515">
        <f t="shared" ref="P515:P578" si="52">G515*(1-I515/100)</f>
        <v>2.6495999999999995</v>
      </c>
      <c r="Q515">
        <v>976</v>
      </c>
    </row>
    <row r="516" spans="1:17" x14ac:dyDescent="0.3">
      <c r="A516">
        <v>515</v>
      </c>
      <c r="B516" t="s">
        <v>536</v>
      </c>
      <c r="C516" t="s">
        <v>18</v>
      </c>
      <c r="D516" t="s">
        <v>10</v>
      </c>
      <c r="E516" s="1">
        <v>45639</v>
      </c>
      <c r="G516" s="6">
        <v>450.19</v>
      </c>
      <c r="H516">
        <v>10</v>
      </c>
      <c r="I516">
        <v>19</v>
      </c>
      <c r="J516" s="4">
        <v>118.93</v>
      </c>
      <c r="K516" s="11">
        <f t="shared" ref="K516:K579" si="53">ROUND(G516,0)</f>
        <v>450</v>
      </c>
      <c r="L516" s="2">
        <f t="shared" si="48"/>
        <v>118.93</v>
      </c>
      <c r="M516" s="11">
        <f t="shared" si="49"/>
        <v>451</v>
      </c>
      <c r="N516" s="11">
        <f t="shared" si="50"/>
        <v>119</v>
      </c>
      <c r="O516">
        <f t="shared" si="51"/>
        <v>4501.8999999999996</v>
      </c>
      <c r="P516">
        <f t="shared" si="52"/>
        <v>364.65390000000002</v>
      </c>
      <c r="Q516">
        <v>980</v>
      </c>
    </row>
    <row r="517" spans="1:17" x14ac:dyDescent="0.3">
      <c r="A517">
        <v>516</v>
      </c>
      <c r="B517" t="s">
        <v>537</v>
      </c>
      <c r="C517" t="s">
        <v>22</v>
      </c>
      <c r="D517" t="s">
        <v>31</v>
      </c>
      <c r="E517" s="1">
        <v>45668</v>
      </c>
      <c r="G517" s="6">
        <v>514.62</v>
      </c>
      <c r="H517">
        <v>4</v>
      </c>
      <c r="I517">
        <v>11</v>
      </c>
      <c r="J517" s="4">
        <v>124.74</v>
      </c>
      <c r="K517" s="11">
        <f t="shared" si="53"/>
        <v>515</v>
      </c>
      <c r="L517" s="2">
        <f t="shared" si="48"/>
        <v>124.74</v>
      </c>
      <c r="M517" s="11">
        <f t="shared" si="49"/>
        <v>515</v>
      </c>
      <c r="N517" s="11">
        <f t="shared" si="50"/>
        <v>125</v>
      </c>
      <c r="O517">
        <f t="shared" si="51"/>
        <v>2058.48</v>
      </c>
      <c r="P517">
        <f t="shared" si="52"/>
        <v>458.01179999999999</v>
      </c>
      <c r="Q517">
        <v>984</v>
      </c>
    </row>
    <row r="518" spans="1:17" x14ac:dyDescent="0.3">
      <c r="A518">
        <v>517</v>
      </c>
      <c r="B518" t="s">
        <v>538</v>
      </c>
      <c r="C518" t="s">
        <v>18</v>
      </c>
      <c r="D518" t="s">
        <v>27</v>
      </c>
      <c r="E518" s="1">
        <v>45646</v>
      </c>
      <c r="F518" s="7" t="s">
        <v>14</v>
      </c>
      <c r="G518" s="6">
        <v>676.3</v>
      </c>
      <c r="H518">
        <v>10</v>
      </c>
      <c r="I518">
        <v>15</v>
      </c>
      <c r="J518" s="4">
        <v>380.32</v>
      </c>
      <c r="K518" s="11">
        <f t="shared" si="53"/>
        <v>676</v>
      </c>
      <c r="L518" s="2">
        <f t="shared" si="48"/>
        <v>380.32</v>
      </c>
      <c r="M518" s="11">
        <f t="shared" si="49"/>
        <v>677</v>
      </c>
      <c r="N518" s="11">
        <f t="shared" si="50"/>
        <v>381</v>
      </c>
      <c r="O518">
        <f t="shared" si="51"/>
        <v>6763</v>
      </c>
      <c r="P518">
        <f t="shared" si="52"/>
        <v>574.8549999999999</v>
      </c>
      <c r="Q518">
        <v>989</v>
      </c>
    </row>
    <row r="519" spans="1:17" x14ac:dyDescent="0.3">
      <c r="A519">
        <v>518</v>
      </c>
      <c r="B519" t="s">
        <v>539</v>
      </c>
      <c r="C519" t="s">
        <v>22</v>
      </c>
      <c r="D519" t="s">
        <v>27</v>
      </c>
      <c r="E519" s="1">
        <v>45650</v>
      </c>
      <c r="G519" s="6">
        <v>746.84</v>
      </c>
      <c r="H519">
        <v>9</v>
      </c>
      <c r="I519">
        <v>1</v>
      </c>
      <c r="J519" s="4">
        <v>113.59</v>
      </c>
      <c r="K519" s="11">
        <f t="shared" si="53"/>
        <v>747</v>
      </c>
      <c r="L519" s="2">
        <f t="shared" si="48"/>
        <v>113.59</v>
      </c>
      <c r="M519" s="11">
        <f t="shared" si="49"/>
        <v>747</v>
      </c>
      <c r="N519" s="11">
        <f t="shared" si="50"/>
        <v>114</v>
      </c>
      <c r="O519">
        <f t="shared" si="51"/>
        <v>6721.56</v>
      </c>
      <c r="P519">
        <f t="shared" si="52"/>
        <v>739.37160000000006</v>
      </c>
      <c r="Q519">
        <v>991</v>
      </c>
    </row>
    <row r="520" spans="1:17" x14ac:dyDescent="0.3">
      <c r="A520">
        <v>519</v>
      </c>
      <c r="B520" t="s">
        <v>540</v>
      </c>
      <c r="D520" t="s">
        <v>10</v>
      </c>
      <c r="E520" s="1">
        <v>45655</v>
      </c>
      <c r="G520" s="6">
        <v>229.93</v>
      </c>
      <c r="H520">
        <v>12</v>
      </c>
      <c r="I520">
        <v>20</v>
      </c>
      <c r="J520" s="4">
        <v>381.99</v>
      </c>
      <c r="K520" s="11">
        <f t="shared" si="53"/>
        <v>230</v>
      </c>
      <c r="L520" s="2">
        <f t="shared" si="48"/>
        <v>381.99</v>
      </c>
      <c r="M520" s="11">
        <f t="shared" si="49"/>
        <v>230</v>
      </c>
      <c r="N520" s="11">
        <f t="shared" si="50"/>
        <v>382</v>
      </c>
      <c r="O520">
        <f t="shared" si="51"/>
        <v>2759.16</v>
      </c>
      <c r="P520">
        <f t="shared" si="52"/>
        <v>183.94400000000002</v>
      </c>
      <c r="Q520">
        <v>993</v>
      </c>
    </row>
    <row r="521" spans="1:17" x14ac:dyDescent="0.3">
      <c r="A521">
        <v>520</v>
      </c>
      <c r="B521" t="s">
        <v>541</v>
      </c>
      <c r="D521" t="s">
        <v>20</v>
      </c>
      <c r="E521" s="1">
        <v>45636</v>
      </c>
      <c r="G521" s="6">
        <v>457.9</v>
      </c>
      <c r="H521">
        <v>15</v>
      </c>
      <c r="I521">
        <v>3</v>
      </c>
      <c r="J521" s="4">
        <v>257.05</v>
      </c>
      <c r="K521" s="11">
        <f t="shared" si="53"/>
        <v>458</v>
      </c>
      <c r="L521" s="2">
        <f t="shared" si="48"/>
        <v>257.05</v>
      </c>
      <c r="M521" s="11">
        <f t="shared" si="49"/>
        <v>458</v>
      </c>
      <c r="N521" s="11">
        <f t="shared" si="50"/>
        <v>258</v>
      </c>
      <c r="O521">
        <f t="shared" si="51"/>
        <v>6868.5</v>
      </c>
      <c r="P521">
        <f t="shared" si="52"/>
        <v>444.16299999999995</v>
      </c>
      <c r="Q521">
        <v>996</v>
      </c>
    </row>
    <row r="522" spans="1:17" x14ac:dyDescent="0.3">
      <c r="A522">
        <v>521</v>
      </c>
      <c r="B522" t="s">
        <v>542</v>
      </c>
      <c r="C522" t="s">
        <v>16</v>
      </c>
      <c r="D522" t="s">
        <v>20</v>
      </c>
      <c r="E522" s="1">
        <v>45671</v>
      </c>
      <c r="G522" s="6">
        <v>64.510000000000005</v>
      </c>
      <c r="H522">
        <v>11</v>
      </c>
      <c r="I522">
        <v>10</v>
      </c>
      <c r="J522" s="4">
        <v>71.739999999999995</v>
      </c>
      <c r="K522" s="11">
        <f t="shared" si="53"/>
        <v>65</v>
      </c>
      <c r="L522" s="2">
        <f t="shared" si="48"/>
        <v>71.739999999999995</v>
      </c>
      <c r="M522" s="11">
        <f t="shared" si="49"/>
        <v>65</v>
      </c>
      <c r="N522" s="11">
        <f t="shared" si="50"/>
        <v>72</v>
      </c>
      <c r="O522">
        <f t="shared" si="51"/>
        <v>709.61</v>
      </c>
      <c r="P522">
        <f t="shared" si="52"/>
        <v>58.059000000000005</v>
      </c>
      <c r="Q522">
        <v>997</v>
      </c>
    </row>
    <row r="523" spans="1:17" x14ac:dyDescent="0.3">
      <c r="A523">
        <v>522</v>
      </c>
      <c r="B523" t="s">
        <v>543</v>
      </c>
      <c r="C523" t="s">
        <v>24</v>
      </c>
      <c r="D523" t="s">
        <v>20</v>
      </c>
      <c r="E523" s="1">
        <v>45654</v>
      </c>
      <c r="G523" s="6">
        <v>957.32</v>
      </c>
      <c r="H523">
        <v>11</v>
      </c>
      <c r="I523">
        <v>12</v>
      </c>
      <c r="J523" s="4">
        <v>150.81</v>
      </c>
      <c r="K523" s="11">
        <f t="shared" si="53"/>
        <v>957</v>
      </c>
      <c r="L523" s="2">
        <f t="shared" si="48"/>
        <v>150.81</v>
      </c>
      <c r="M523" s="11">
        <f t="shared" si="49"/>
        <v>958</v>
      </c>
      <c r="N523" s="11">
        <f t="shared" si="50"/>
        <v>151</v>
      </c>
      <c r="O523">
        <f t="shared" si="51"/>
        <v>10530.52</v>
      </c>
      <c r="P523">
        <f t="shared" si="52"/>
        <v>842.44159999999999</v>
      </c>
    </row>
    <row r="524" spans="1:17" x14ac:dyDescent="0.3">
      <c r="A524">
        <v>523</v>
      </c>
      <c r="B524" t="s">
        <v>544</v>
      </c>
      <c r="C524" t="s">
        <v>22</v>
      </c>
      <c r="D524" t="s">
        <v>10</v>
      </c>
      <c r="E524" s="1">
        <v>45673</v>
      </c>
      <c r="G524" s="6">
        <v>561.29999999999995</v>
      </c>
      <c r="H524">
        <v>12</v>
      </c>
      <c r="I524">
        <v>18</v>
      </c>
      <c r="J524" s="4">
        <v>480.66</v>
      </c>
      <c r="K524" s="11">
        <f t="shared" si="53"/>
        <v>561</v>
      </c>
      <c r="L524" s="2">
        <f t="shared" si="48"/>
        <v>480.66</v>
      </c>
      <c r="M524" s="11">
        <f t="shared" si="49"/>
        <v>562</v>
      </c>
      <c r="N524" s="11">
        <f t="shared" si="50"/>
        <v>481</v>
      </c>
      <c r="O524">
        <f t="shared" si="51"/>
        <v>6735.5999999999995</v>
      </c>
      <c r="P524">
        <f t="shared" si="52"/>
        <v>460.26600000000002</v>
      </c>
    </row>
    <row r="525" spans="1:17" x14ac:dyDescent="0.3">
      <c r="A525">
        <v>524</v>
      </c>
      <c r="B525" t="s">
        <v>545</v>
      </c>
      <c r="C525" t="s">
        <v>9</v>
      </c>
      <c r="D525" t="s">
        <v>13</v>
      </c>
      <c r="E525" s="1">
        <v>45632</v>
      </c>
      <c r="F525" s="7" t="s">
        <v>35</v>
      </c>
      <c r="G525" s="6">
        <v>589.67999999999995</v>
      </c>
      <c r="H525">
        <v>1</v>
      </c>
      <c r="I525">
        <v>17</v>
      </c>
      <c r="J525" s="4">
        <v>178.68</v>
      </c>
      <c r="K525" s="11">
        <f t="shared" si="53"/>
        <v>590</v>
      </c>
      <c r="L525" s="2">
        <f t="shared" si="48"/>
        <v>178.68</v>
      </c>
      <c r="M525" s="11">
        <f t="shared" si="49"/>
        <v>590</v>
      </c>
      <c r="N525" s="11">
        <f t="shared" si="50"/>
        <v>179</v>
      </c>
      <c r="O525">
        <f t="shared" si="51"/>
        <v>589.67999999999995</v>
      </c>
      <c r="P525">
        <f t="shared" si="52"/>
        <v>489.43439999999993</v>
      </c>
    </row>
    <row r="526" spans="1:17" x14ac:dyDescent="0.3">
      <c r="A526">
        <v>525</v>
      </c>
      <c r="B526" t="s">
        <v>546</v>
      </c>
      <c r="C526" t="s">
        <v>22</v>
      </c>
      <c r="D526" t="s">
        <v>27</v>
      </c>
      <c r="E526" s="1">
        <v>45671</v>
      </c>
      <c r="G526" s="6">
        <v>744.51</v>
      </c>
      <c r="H526">
        <v>15</v>
      </c>
      <c r="I526">
        <v>17</v>
      </c>
      <c r="J526" s="4">
        <v>383.65</v>
      </c>
      <c r="K526" s="11">
        <f t="shared" si="53"/>
        <v>745</v>
      </c>
      <c r="L526" s="2">
        <f t="shared" si="48"/>
        <v>383.65</v>
      </c>
      <c r="M526" s="11">
        <f t="shared" si="49"/>
        <v>745</v>
      </c>
      <c r="N526" s="11">
        <f t="shared" si="50"/>
        <v>384</v>
      </c>
      <c r="O526">
        <f t="shared" si="51"/>
        <v>11167.65</v>
      </c>
      <c r="P526">
        <f t="shared" si="52"/>
        <v>617.94329999999991</v>
      </c>
    </row>
    <row r="527" spans="1:17" x14ac:dyDescent="0.3">
      <c r="A527">
        <v>526</v>
      </c>
      <c r="B527" t="s">
        <v>547</v>
      </c>
      <c r="C527" t="s">
        <v>24</v>
      </c>
      <c r="D527" t="s">
        <v>20</v>
      </c>
      <c r="E527" s="1">
        <v>45643</v>
      </c>
      <c r="G527" s="6">
        <v>517.66999999999996</v>
      </c>
      <c r="H527">
        <v>12</v>
      </c>
      <c r="I527">
        <v>12</v>
      </c>
      <c r="J527" s="4">
        <v>383.06</v>
      </c>
      <c r="K527" s="11">
        <f t="shared" si="53"/>
        <v>518</v>
      </c>
      <c r="L527" s="2">
        <f t="shared" si="48"/>
        <v>383.06</v>
      </c>
      <c r="M527" s="11">
        <f t="shared" si="49"/>
        <v>518</v>
      </c>
      <c r="N527" s="11">
        <f t="shared" si="50"/>
        <v>384</v>
      </c>
      <c r="O527">
        <f t="shared" si="51"/>
        <v>6212.0399999999991</v>
      </c>
      <c r="P527">
        <f t="shared" si="52"/>
        <v>455.54959999999994</v>
      </c>
    </row>
    <row r="528" spans="1:17" x14ac:dyDescent="0.3">
      <c r="A528">
        <v>527</v>
      </c>
      <c r="B528" t="s">
        <v>548</v>
      </c>
      <c r="C528" t="s">
        <v>22</v>
      </c>
      <c r="D528" t="s">
        <v>31</v>
      </c>
      <c r="E528" s="1">
        <v>45640</v>
      </c>
      <c r="G528" s="6">
        <v>80.45</v>
      </c>
      <c r="H528">
        <v>4</v>
      </c>
      <c r="I528">
        <v>16</v>
      </c>
      <c r="J528" s="4">
        <v>102.79</v>
      </c>
      <c r="K528" s="11">
        <f t="shared" si="53"/>
        <v>80</v>
      </c>
      <c r="L528" s="2">
        <f t="shared" si="48"/>
        <v>102.79</v>
      </c>
      <c r="M528" s="11">
        <f t="shared" si="49"/>
        <v>81</v>
      </c>
      <c r="N528" s="11">
        <f t="shared" si="50"/>
        <v>103</v>
      </c>
      <c r="O528">
        <f t="shared" si="51"/>
        <v>321.8</v>
      </c>
      <c r="P528">
        <f t="shared" si="52"/>
        <v>67.578000000000003</v>
      </c>
    </row>
    <row r="529" spans="1:16" x14ac:dyDescent="0.3">
      <c r="A529">
        <v>528</v>
      </c>
      <c r="B529" t="s">
        <v>549</v>
      </c>
      <c r="E529" s="1">
        <v>45629</v>
      </c>
      <c r="G529" s="6">
        <v>102.35</v>
      </c>
      <c r="H529">
        <v>5</v>
      </c>
      <c r="I529">
        <v>0</v>
      </c>
      <c r="J529" s="4">
        <v>470.32</v>
      </c>
      <c r="K529" s="11">
        <f t="shared" si="53"/>
        <v>102</v>
      </c>
      <c r="L529" s="2">
        <f t="shared" si="48"/>
        <v>470.32</v>
      </c>
      <c r="M529" s="11">
        <f t="shared" si="49"/>
        <v>103</v>
      </c>
      <c r="N529" s="11">
        <f t="shared" si="50"/>
        <v>471</v>
      </c>
      <c r="O529">
        <f t="shared" si="51"/>
        <v>511.75</v>
      </c>
      <c r="P529">
        <f t="shared" si="52"/>
        <v>102.35</v>
      </c>
    </row>
    <row r="530" spans="1:16" x14ac:dyDescent="0.3">
      <c r="A530">
        <v>529</v>
      </c>
      <c r="B530" t="s">
        <v>550</v>
      </c>
      <c r="C530" t="s">
        <v>9</v>
      </c>
      <c r="D530" t="s">
        <v>20</v>
      </c>
      <c r="E530" s="1">
        <v>45673</v>
      </c>
      <c r="G530" s="6">
        <v>414.18</v>
      </c>
      <c r="H530">
        <v>3</v>
      </c>
      <c r="I530">
        <v>16</v>
      </c>
      <c r="J530" s="4">
        <v>7.34</v>
      </c>
      <c r="K530" s="11">
        <f t="shared" si="53"/>
        <v>414</v>
      </c>
      <c r="L530" s="2">
        <f t="shared" si="48"/>
        <v>7.34</v>
      </c>
      <c r="M530" s="11">
        <f t="shared" si="49"/>
        <v>415</v>
      </c>
      <c r="N530" s="11">
        <f t="shared" si="50"/>
        <v>8</v>
      </c>
      <c r="O530">
        <f t="shared" si="51"/>
        <v>1242.54</v>
      </c>
      <c r="P530">
        <f t="shared" si="52"/>
        <v>347.91120000000001</v>
      </c>
    </row>
    <row r="531" spans="1:16" x14ac:dyDescent="0.3">
      <c r="A531">
        <v>530</v>
      </c>
      <c r="B531" t="s">
        <v>551</v>
      </c>
      <c r="C531" t="s">
        <v>22</v>
      </c>
      <c r="D531" t="s">
        <v>13</v>
      </c>
      <c r="E531" s="1">
        <v>45674</v>
      </c>
      <c r="F531" s="7" t="s">
        <v>14</v>
      </c>
      <c r="G531" s="6">
        <v>412.82</v>
      </c>
      <c r="H531">
        <v>4</v>
      </c>
      <c r="I531">
        <v>14</v>
      </c>
      <c r="J531" s="4">
        <v>148.82</v>
      </c>
      <c r="K531" s="11">
        <f t="shared" si="53"/>
        <v>413</v>
      </c>
      <c r="L531" s="2">
        <f t="shared" si="48"/>
        <v>148.82</v>
      </c>
      <c r="M531" s="11">
        <f t="shared" si="49"/>
        <v>413</v>
      </c>
      <c r="N531" s="11">
        <f t="shared" si="50"/>
        <v>149</v>
      </c>
      <c r="O531">
        <f t="shared" si="51"/>
        <v>1651.28</v>
      </c>
      <c r="P531">
        <f t="shared" si="52"/>
        <v>355.02519999999998</v>
      </c>
    </row>
    <row r="532" spans="1:16" x14ac:dyDescent="0.3">
      <c r="A532">
        <v>531</v>
      </c>
      <c r="B532" t="s">
        <v>552</v>
      </c>
      <c r="D532" t="s">
        <v>10</v>
      </c>
      <c r="E532" s="1">
        <v>45630</v>
      </c>
      <c r="F532" s="7" t="s">
        <v>43</v>
      </c>
      <c r="G532" s="6">
        <v>335.62</v>
      </c>
      <c r="H532">
        <v>13</v>
      </c>
      <c r="I532">
        <v>17</v>
      </c>
      <c r="J532" s="4">
        <v>152.62</v>
      </c>
      <c r="K532" s="11">
        <f t="shared" si="53"/>
        <v>336</v>
      </c>
      <c r="L532" s="2">
        <f t="shared" si="48"/>
        <v>152.62</v>
      </c>
      <c r="M532" s="11">
        <f t="shared" si="49"/>
        <v>336</v>
      </c>
      <c r="N532" s="11">
        <f t="shared" si="50"/>
        <v>153</v>
      </c>
      <c r="O532">
        <f t="shared" si="51"/>
        <v>4363.0600000000004</v>
      </c>
      <c r="P532">
        <f t="shared" si="52"/>
        <v>278.56459999999998</v>
      </c>
    </row>
    <row r="533" spans="1:16" x14ac:dyDescent="0.3">
      <c r="A533">
        <v>532</v>
      </c>
      <c r="B533" t="s">
        <v>553</v>
      </c>
      <c r="E533" s="1">
        <v>45667</v>
      </c>
      <c r="G533" s="6">
        <v>479.94</v>
      </c>
      <c r="H533">
        <v>9</v>
      </c>
      <c r="I533">
        <v>8</v>
      </c>
      <c r="J533" s="4">
        <v>308.48</v>
      </c>
      <c r="K533" s="11">
        <f t="shared" si="53"/>
        <v>480</v>
      </c>
      <c r="L533" s="2">
        <f t="shared" si="48"/>
        <v>308.48</v>
      </c>
      <c r="M533" s="11">
        <f t="shared" si="49"/>
        <v>480</v>
      </c>
      <c r="N533" s="11">
        <f t="shared" si="50"/>
        <v>309</v>
      </c>
      <c r="O533">
        <f t="shared" si="51"/>
        <v>4319.46</v>
      </c>
      <c r="P533">
        <f t="shared" si="52"/>
        <v>441.54480000000001</v>
      </c>
    </row>
    <row r="534" spans="1:16" x14ac:dyDescent="0.3">
      <c r="A534">
        <v>533</v>
      </c>
      <c r="B534" t="s">
        <v>554</v>
      </c>
      <c r="C534" t="s">
        <v>18</v>
      </c>
      <c r="D534" t="s">
        <v>13</v>
      </c>
      <c r="E534" s="1">
        <v>45659</v>
      </c>
      <c r="F534" s="7" t="s">
        <v>11</v>
      </c>
      <c r="G534" s="6">
        <v>14.3</v>
      </c>
      <c r="H534">
        <v>11</v>
      </c>
      <c r="I534">
        <v>4</v>
      </c>
      <c r="J534" s="4">
        <v>295.27999999999997</v>
      </c>
      <c r="K534" s="11">
        <f t="shared" si="53"/>
        <v>14</v>
      </c>
      <c r="L534" s="2">
        <f t="shared" si="48"/>
        <v>295.27999999999997</v>
      </c>
      <c r="M534" s="11">
        <f t="shared" si="49"/>
        <v>15</v>
      </c>
      <c r="N534" s="11">
        <f t="shared" si="50"/>
        <v>296</v>
      </c>
      <c r="O534">
        <f t="shared" si="51"/>
        <v>157.30000000000001</v>
      </c>
      <c r="P534">
        <f t="shared" si="52"/>
        <v>13.728</v>
      </c>
    </row>
    <row r="535" spans="1:16" x14ac:dyDescent="0.3">
      <c r="A535">
        <v>534</v>
      </c>
      <c r="B535" t="s">
        <v>555</v>
      </c>
      <c r="E535" s="1">
        <v>45641</v>
      </c>
      <c r="G535" s="6">
        <v>851.83</v>
      </c>
      <c r="H535">
        <v>4</v>
      </c>
      <c r="I535">
        <v>20</v>
      </c>
      <c r="J535" s="4">
        <v>489.8</v>
      </c>
      <c r="K535" s="11">
        <f t="shared" si="53"/>
        <v>852</v>
      </c>
      <c r="L535" s="2">
        <f t="shared" si="48"/>
        <v>489.8</v>
      </c>
      <c r="M535" s="11">
        <f t="shared" si="49"/>
        <v>852</v>
      </c>
      <c r="N535" s="11">
        <f t="shared" si="50"/>
        <v>490</v>
      </c>
      <c r="O535">
        <f t="shared" si="51"/>
        <v>3407.32</v>
      </c>
      <c r="P535">
        <f t="shared" si="52"/>
        <v>681.46400000000006</v>
      </c>
    </row>
    <row r="536" spans="1:16" x14ac:dyDescent="0.3">
      <c r="A536">
        <v>535</v>
      </c>
      <c r="B536" t="s">
        <v>556</v>
      </c>
      <c r="E536" s="1">
        <v>45674</v>
      </c>
      <c r="G536" s="6">
        <v>431.84</v>
      </c>
      <c r="H536">
        <v>3</v>
      </c>
      <c r="I536">
        <v>15</v>
      </c>
      <c r="J536" s="4">
        <v>194.59</v>
      </c>
      <c r="K536" s="11">
        <f t="shared" si="53"/>
        <v>432</v>
      </c>
      <c r="L536" s="2">
        <f t="shared" si="48"/>
        <v>194.59</v>
      </c>
      <c r="M536" s="11">
        <f t="shared" si="49"/>
        <v>432</v>
      </c>
      <c r="N536" s="11">
        <f t="shared" si="50"/>
        <v>195</v>
      </c>
      <c r="O536">
        <f t="shared" si="51"/>
        <v>1295.52</v>
      </c>
      <c r="P536">
        <f t="shared" si="52"/>
        <v>367.06399999999996</v>
      </c>
    </row>
    <row r="537" spans="1:16" x14ac:dyDescent="0.3">
      <c r="A537">
        <v>536</v>
      </c>
      <c r="B537" t="s">
        <v>557</v>
      </c>
      <c r="C537" t="s">
        <v>24</v>
      </c>
      <c r="D537" t="s">
        <v>20</v>
      </c>
      <c r="E537" s="1">
        <v>45647</v>
      </c>
      <c r="G537" s="6">
        <v>181.15</v>
      </c>
      <c r="H537">
        <v>1</v>
      </c>
      <c r="I537">
        <v>3</v>
      </c>
      <c r="J537" s="4">
        <v>295.20999999999998</v>
      </c>
      <c r="K537" s="11">
        <f t="shared" si="53"/>
        <v>181</v>
      </c>
      <c r="L537" s="2">
        <f t="shared" si="48"/>
        <v>295.20999999999998</v>
      </c>
      <c r="M537" s="11">
        <f t="shared" si="49"/>
        <v>182</v>
      </c>
      <c r="N537" s="11">
        <f t="shared" si="50"/>
        <v>296</v>
      </c>
      <c r="O537">
        <f t="shared" si="51"/>
        <v>181.15</v>
      </c>
      <c r="P537">
        <f t="shared" si="52"/>
        <v>175.71549999999999</v>
      </c>
    </row>
    <row r="538" spans="1:16" x14ac:dyDescent="0.3">
      <c r="A538">
        <v>537</v>
      </c>
      <c r="B538" t="s">
        <v>558</v>
      </c>
      <c r="C538" t="s">
        <v>16</v>
      </c>
      <c r="D538" t="s">
        <v>31</v>
      </c>
      <c r="E538" s="1">
        <v>45647</v>
      </c>
      <c r="G538" s="6">
        <v>748.67</v>
      </c>
      <c r="H538">
        <v>4</v>
      </c>
      <c r="I538">
        <v>11</v>
      </c>
      <c r="J538" s="4">
        <v>347.78</v>
      </c>
      <c r="K538" s="11">
        <f t="shared" si="53"/>
        <v>749</v>
      </c>
      <c r="L538" s="2">
        <f t="shared" si="48"/>
        <v>347.78</v>
      </c>
      <c r="M538" s="11">
        <f t="shared" si="49"/>
        <v>749</v>
      </c>
      <c r="N538" s="11">
        <f t="shared" si="50"/>
        <v>348</v>
      </c>
      <c r="O538">
        <f t="shared" si="51"/>
        <v>2994.68</v>
      </c>
      <c r="P538">
        <f t="shared" si="52"/>
        <v>666.31629999999996</v>
      </c>
    </row>
    <row r="539" spans="1:16" x14ac:dyDescent="0.3">
      <c r="A539">
        <v>538</v>
      </c>
      <c r="B539" t="s">
        <v>559</v>
      </c>
      <c r="C539" t="s">
        <v>16</v>
      </c>
      <c r="E539" s="1">
        <v>45659</v>
      </c>
      <c r="G539" s="6">
        <v>245.37</v>
      </c>
      <c r="H539">
        <v>2</v>
      </c>
      <c r="I539">
        <v>5</v>
      </c>
      <c r="J539" s="4">
        <v>265.31</v>
      </c>
      <c r="K539" s="11">
        <f t="shared" si="53"/>
        <v>245</v>
      </c>
      <c r="L539" s="2">
        <f t="shared" si="48"/>
        <v>265.31</v>
      </c>
      <c r="M539" s="11">
        <f t="shared" si="49"/>
        <v>246</v>
      </c>
      <c r="N539" s="11">
        <f t="shared" si="50"/>
        <v>266</v>
      </c>
      <c r="O539">
        <f t="shared" si="51"/>
        <v>490.74</v>
      </c>
      <c r="P539">
        <f t="shared" si="52"/>
        <v>233.10149999999999</v>
      </c>
    </row>
    <row r="540" spans="1:16" x14ac:dyDescent="0.3">
      <c r="A540">
        <v>539</v>
      </c>
      <c r="B540" t="s">
        <v>560</v>
      </c>
      <c r="C540" t="s">
        <v>22</v>
      </c>
      <c r="E540" s="1">
        <v>45652</v>
      </c>
      <c r="F540" s="7" t="s">
        <v>11</v>
      </c>
      <c r="G540" s="6">
        <v>123.65</v>
      </c>
      <c r="H540">
        <v>6</v>
      </c>
      <c r="I540">
        <v>12</v>
      </c>
      <c r="J540" s="4">
        <v>326.41000000000003</v>
      </c>
      <c r="K540" s="11">
        <f t="shared" si="53"/>
        <v>124</v>
      </c>
      <c r="L540" s="2">
        <f t="shared" si="48"/>
        <v>326.41000000000003</v>
      </c>
      <c r="M540" s="11">
        <f t="shared" si="49"/>
        <v>124</v>
      </c>
      <c r="N540" s="11">
        <f t="shared" si="50"/>
        <v>327</v>
      </c>
      <c r="O540">
        <f t="shared" si="51"/>
        <v>741.90000000000009</v>
      </c>
      <c r="P540">
        <f t="shared" si="52"/>
        <v>108.81200000000001</v>
      </c>
    </row>
    <row r="541" spans="1:16" x14ac:dyDescent="0.3">
      <c r="A541">
        <v>540</v>
      </c>
      <c r="B541" t="s">
        <v>561</v>
      </c>
      <c r="C541" t="s">
        <v>9</v>
      </c>
      <c r="D541" t="s">
        <v>13</v>
      </c>
      <c r="E541" s="1">
        <v>45664</v>
      </c>
      <c r="G541" s="6">
        <v>197.44</v>
      </c>
      <c r="H541">
        <v>12</v>
      </c>
      <c r="I541">
        <v>8</v>
      </c>
      <c r="J541" s="4">
        <v>178.16</v>
      </c>
      <c r="K541" s="11">
        <f t="shared" si="53"/>
        <v>197</v>
      </c>
      <c r="L541" s="2">
        <f t="shared" si="48"/>
        <v>178.16</v>
      </c>
      <c r="M541" s="11">
        <f t="shared" si="49"/>
        <v>198</v>
      </c>
      <c r="N541" s="11">
        <f t="shared" si="50"/>
        <v>179</v>
      </c>
      <c r="O541">
        <f t="shared" si="51"/>
        <v>2369.2799999999997</v>
      </c>
      <c r="P541">
        <f t="shared" si="52"/>
        <v>181.6448</v>
      </c>
    </row>
    <row r="542" spans="1:16" x14ac:dyDescent="0.3">
      <c r="A542">
        <v>541</v>
      </c>
      <c r="B542" t="s">
        <v>562</v>
      </c>
      <c r="D542" t="s">
        <v>20</v>
      </c>
      <c r="E542" s="1">
        <v>45649</v>
      </c>
      <c r="G542" s="6">
        <v>845.25</v>
      </c>
      <c r="H542">
        <v>11</v>
      </c>
      <c r="I542">
        <v>16</v>
      </c>
      <c r="J542" s="4">
        <v>268.13</v>
      </c>
      <c r="K542" s="11">
        <f t="shared" si="53"/>
        <v>845</v>
      </c>
      <c r="L542" s="2">
        <f t="shared" si="48"/>
        <v>268.13</v>
      </c>
      <c r="M542" s="11">
        <f t="shared" si="49"/>
        <v>846</v>
      </c>
      <c r="N542" s="11">
        <f t="shared" si="50"/>
        <v>269</v>
      </c>
      <c r="O542">
        <f t="shared" si="51"/>
        <v>9297.75</v>
      </c>
      <c r="P542">
        <f t="shared" si="52"/>
        <v>710.01</v>
      </c>
    </row>
    <row r="543" spans="1:16" x14ac:dyDescent="0.3">
      <c r="A543">
        <v>542</v>
      </c>
      <c r="B543" t="s">
        <v>563</v>
      </c>
      <c r="C543" t="s">
        <v>9</v>
      </c>
      <c r="E543" s="1">
        <v>45647</v>
      </c>
      <c r="G543" s="6">
        <v>562.37</v>
      </c>
      <c r="H543">
        <v>4</v>
      </c>
      <c r="I543">
        <v>6</v>
      </c>
      <c r="J543" s="4">
        <v>94.57</v>
      </c>
      <c r="K543" s="11">
        <f t="shared" si="53"/>
        <v>562</v>
      </c>
      <c r="L543" s="2">
        <f t="shared" si="48"/>
        <v>94.57</v>
      </c>
      <c r="M543" s="11">
        <f t="shared" si="49"/>
        <v>563</v>
      </c>
      <c r="N543" s="11">
        <f t="shared" si="50"/>
        <v>95</v>
      </c>
      <c r="O543">
        <f t="shared" si="51"/>
        <v>2249.48</v>
      </c>
      <c r="P543">
        <f t="shared" si="52"/>
        <v>528.62779999999998</v>
      </c>
    </row>
    <row r="544" spans="1:16" x14ac:dyDescent="0.3">
      <c r="A544">
        <v>543</v>
      </c>
      <c r="B544" t="s">
        <v>564</v>
      </c>
      <c r="C544" t="s">
        <v>16</v>
      </c>
      <c r="D544" t="s">
        <v>31</v>
      </c>
      <c r="E544" s="1">
        <v>45628</v>
      </c>
      <c r="F544" s="7" t="s">
        <v>14</v>
      </c>
      <c r="G544" s="6">
        <v>807.67</v>
      </c>
      <c r="H544">
        <v>5</v>
      </c>
      <c r="I544">
        <v>16</v>
      </c>
      <c r="J544" s="4">
        <v>399.82</v>
      </c>
      <c r="K544" s="11">
        <f t="shared" si="53"/>
        <v>808</v>
      </c>
      <c r="L544" s="2">
        <f t="shared" si="48"/>
        <v>399.82</v>
      </c>
      <c r="M544" s="11">
        <f t="shared" si="49"/>
        <v>808</v>
      </c>
      <c r="N544" s="11">
        <f t="shared" si="50"/>
        <v>400</v>
      </c>
      <c r="O544">
        <f t="shared" si="51"/>
        <v>4038.35</v>
      </c>
      <c r="P544">
        <f t="shared" si="52"/>
        <v>678.44279999999992</v>
      </c>
    </row>
    <row r="545" spans="1:16" x14ac:dyDescent="0.3">
      <c r="A545">
        <v>544</v>
      </c>
      <c r="B545" t="s">
        <v>565</v>
      </c>
      <c r="C545" t="s">
        <v>16</v>
      </c>
      <c r="D545" t="s">
        <v>13</v>
      </c>
      <c r="E545" s="1">
        <v>45675</v>
      </c>
      <c r="F545" s="7" t="s">
        <v>43</v>
      </c>
      <c r="G545" s="6">
        <v>998.01</v>
      </c>
      <c r="H545">
        <v>12</v>
      </c>
      <c r="I545">
        <v>4</v>
      </c>
      <c r="J545" s="4">
        <v>17.68</v>
      </c>
      <c r="K545" s="11">
        <f t="shared" si="53"/>
        <v>998</v>
      </c>
      <c r="L545" s="2">
        <f t="shared" si="48"/>
        <v>17.68</v>
      </c>
      <c r="M545" s="11">
        <f t="shared" si="49"/>
        <v>999</v>
      </c>
      <c r="N545" s="11">
        <f t="shared" si="50"/>
        <v>18</v>
      </c>
      <c r="O545">
        <f t="shared" si="51"/>
        <v>11976.119999999999</v>
      </c>
      <c r="P545">
        <f t="shared" si="52"/>
        <v>958.0895999999999</v>
      </c>
    </row>
    <row r="546" spans="1:16" x14ac:dyDescent="0.3">
      <c r="A546">
        <v>545</v>
      </c>
      <c r="B546" t="s">
        <v>566</v>
      </c>
      <c r="D546" t="s">
        <v>20</v>
      </c>
      <c r="E546" s="1">
        <v>45635</v>
      </c>
      <c r="G546" s="6">
        <v>523.77</v>
      </c>
      <c r="H546">
        <v>7</v>
      </c>
      <c r="I546">
        <v>6</v>
      </c>
      <c r="J546" s="4">
        <v>34.94</v>
      </c>
      <c r="K546" s="11">
        <f t="shared" si="53"/>
        <v>524</v>
      </c>
      <c r="L546" s="2">
        <f t="shared" si="48"/>
        <v>34.94</v>
      </c>
      <c r="M546" s="11">
        <f t="shared" si="49"/>
        <v>524</v>
      </c>
      <c r="N546" s="11">
        <f t="shared" si="50"/>
        <v>35</v>
      </c>
      <c r="O546">
        <f t="shared" si="51"/>
        <v>3666.39</v>
      </c>
      <c r="P546">
        <f t="shared" si="52"/>
        <v>492.34379999999993</v>
      </c>
    </row>
    <row r="547" spans="1:16" x14ac:dyDescent="0.3">
      <c r="A547">
        <v>546</v>
      </c>
      <c r="B547" t="s">
        <v>567</v>
      </c>
      <c r="C547" t="s">
        <v>16</v>
      </c>
      <c r="D547" t="s">
        <v>13</v>
      </c>
      <c r="E547" s="1">
        <v>45636</v>
      </c>
      <c r="G547" s="6">
        <v>627.07000000000005</v>
      </c>
      <c r="H547">
        <v>5</v>
      </c>
      <c r="I547">
        <v>17</v>
      </c>
      <c r="J547" s="4">
        <v>483.18</v>
      </c>
      <c r="K547" s="11">
        <f t="shared" si="53"/>
        <v>627</v>
      </c>
      <c r="L547" s="2">
        <f t="shared" si="48"/>
        <v>483.18</v>
      </c>
      <c r="M547" s="11">
        <f t="shared" si="49"/>
        <v>628</v>
      </c>
      <c r="N547" s="11">
        <f t="shared" si="50"/>
        <v>484</v>
      </c>
      <c r="O547">
        <f t="shared" si="51"/>
        <v>3135.3500000000004</v>
      </c>
      <c r="P547">
        <f t="shared" si="52"/>
        <v>520.46810000000005</v>
      </c>
    </row>
    <row r="548" spans="1:16" x14ac:dyDescent="0.3">
      <c r="A548">
        <v>547</v>
      </c>
      <c r="B548" t="s">
        <v>568</v>
      </c>
      <c r="C548" t="s">
        <v>24</v>
      </c>
      <c r="D548" t="s">
        <v>13</v>
      </c>
      <c r="E548" s="1">
        <v>45627</v>
      </c>
      <c r="F548" s="7" t="s">
        <v>14</v>
      </c>
      <c r="G548" s="6">
        <v>320.74</v>
      </c>
      <c r="H548">
        <v>1</v>
      </c>
      <c r="I548">
        <v>1</v>
      </c>
      <c r="J548" s="4">
        <v>290.70999999999998</v>
      </c>
      <c r="K548" s="11">
        <f t="shared" si="53"/>
        <v>321</v>
      </c>
      <c r="L548" s="2">
        <f t="shared" si="48"/>
        <v>290.70999999999998</v>
      </c>
      <c r="M548" s="11">
        <f t="shared" si="49"/>
        <v>321</v>
      </c>
      <c r="N548" s="11">
        <f t="shared" si="50"/>
        <v>291</v>
      </c>
      <c r="O548">
        <f t="shared" si="51"/>
        <v>320.74</v>
      </c>
      <c r="P548">
        <f t="shared" si="52"/>
        <v>317.5326</v>
      </c>
    </row>
    <row r="549" spans="1:16" x14ac:dyDescent="0.3">
      <c r="A549">
        <v>548</v>
      </c>
      <c r="B549" t="s">
        <v>569</v>
      </c>
      <c r="C549" t="s">
        <v>18</v>
      </c>
      <c r="E549" s="1">
        <v>45661</v>
      </c>
      <c r="G549" s="6">
        <v>928.76</v>
      </c>
      <c r="H549">
        <v>9</v>
      </c>
      <c r="I549">
        <v>1</v>
      </c>
      <c r="J549" s="4">
        <v>105.68</v>
      </c>
      <c r="K549" s="11">
        <f t="shared" si="53"/>
        <v>929</v>
      </c>
      <c r="L549" s="2">
        <f t="shared" si="48"/>
        <v>105.68</v>
      </c>
      <c r="M549" s="11">
        <f t="shared" si="49"/>
        <v>929</v>
      </c>
      <c r="N549" s="11">
        <f t="shared" si="50"/>
        <v>106</v>
      </c>
      <c r="O549">
        <f t="shared" si="51"/>
        <v>8358.84</v>
      </c>
      <c r="P549">
        <f t="shared" si="52"/>
        <v>919.47239999999999</v>
      </c>
    </row>
    <row r="550" spans="1:16" x14ac:dyDescent="0.3">
      <c r="A550">
        <v>549</v>
      </c>
      <c r="B550" t="s">
        <v>570</v>
      </c>
      <c r="C550" t="s">
        <v>24</v>
      </c>
      <c r="D550" t="s">
        <v>20</v>
      </c>
      <c r="E550" s="1">
        <v>45661</v>
      </c>
      <c r="G550" s="6">
        <v>742.78</v>
      </c>
      <c r="H550">
        <v>14</v>
      </c>
      <c r="I550">
        <v>14</v>
      </c>
      <c r="J550" s="4">
        <v>278.45</v>
      </c>
      <c r="K550" s="11">
        <f t="shared" si="53"/>
        <v>743</v>
      </c>
      <c r="L550" s="2">
        <f t="shared" si="48"/>
        <v>278.45</v>
      </c>
      <c r="M550" s="11">
        <f t="shared" si="49"/>
        <v>743</v>
      </c>
      <c r="N550" s="11">
        <f t="shared" si="50"/>
        <v>279</v>
      </c>
      <c r="O550">
        <f t="shared" si="51"/>
        <v>10398.92</v>
      </c>
      <c r="P550">
        <f t="shared" si="52"/>
        <v>638.79079999999999</v>
      </c>
    </row>
    <row r="551" spans="1:16" x14ac:dyDescent="0.3">
      <c r="A551">
        <v>550</v>
      </c>
      <c r="B551" t="s">
        <v>571</v>
      </c>
      <c r="C551" t="s">
        <v>24</v>
      </c>
      <c r="E551" s="1">
        <v>45662</v>
      </c>
      <c r="G551" s="6">
        <v>930.28</v>
      </c>
      <c r="H551">
        <v>10</v>
      </c>
      <c r="I551">
        <v>5</v>
      </c>
      <c r="J551" s="4">
        <v>465.16</v>
      </c>
      <c r="K551" s="11">
        <f t="shared" si="53"/>
        <v>930</v>
      </c>
      <c r="L551" s="2">
        <f t="shared" si="48"/>
        <v>465.16</v>
      </c>
      <c r="M551" s="11">
        <f t="shared" si="49"/>
        <v>931</v>
      </c>
      <c r="N551" s="11">
        <f t="shared" si="50"/>
        <v>466</v>
      </c>
      <c r="O551">
        <f t="shared" si="51"/>
        <v>9302.7999999999993</v>
      </c>
      <c r="P551">
        <f t="shared" si="52"/>
        <v>883.76599999999996</v>
      </c>
    </row>
    <row r="552" spans="1:16" x14ac:dyDescent="0.3">
      <c r="A552">
        <v>551</v>
      </c>
      <c r="B552" t="s">
        <v>572</v>
      </c>
      <c r="C552" t="s">
        <v>16</v>
      </c>
      <c r="D552" t="s">
        <v>31</v>
      </c>
      <c r="E552" s="1">
        <v>45643</v>
      </c>
      <c r="G552" s="6">
        <v>832.78</v>
      </c>
      <c r="H552">
        <v>15</v>
      </c>
      <c r="I552">
        <v>15</v>
      </c>
      <c r="J552" s="4">
        <v>268.17</v>
      </c>
      <c r="K552" s="11">
        <f t="shared" si="53"/>
        <v>833</v>
      </c>
      <c r="L552" s="2">
        <f t="shared" si="48"/>
        <v>268.17</v>
      </c>
      <c r="M552" s="11">
        <f t="shared" si="49"/>
        <v>833</v>
      </c>
      <c r="N552" s="11">
        <f t="shared" si="50"/>
        <v>269</v>
      </c>
      <c r="O552">
        <f t="shared" si="51"/>
        <v>12491.699999999999</v>
      </c>
      <c r="P552">
        <f t="shared" si="52"/>
        <v>707.86299999999994</v>
      </c>
    </row>
    <row r="553" spans="1:16" x14ac:dyDescent="0.3">
      <c r="A553">
        <v>552</v>
      </c>
      <c r="B553" t="s">
        <v>573</v>
      </c>
      <c r="C553" t="s">
        <v>9</v>
      </c>
      <c r="D553" t="s">
        <v>27</v>
      </c>
      <c r="E553" s="1">
        <v>45630</v>
      </c>
      <c r="G553" s="6">
        <v>509.03</v>
      </c>
      <c r="H553">
        <v>9</v>
      </c>
      <c r="I553">
        <v>12</v>
      </c>
      <c r="J553" s="4">
        <v>402.26</v>
      </c>
      <c r="K553" s="11">
        <f t="shared" si="53"/>
        <v>509</v>
      </c>
      <c r="L553" s="2">
        <f t="shared" si="48"/>
        <v>402.26</v>
      </c>
      <c r="M553" s="11">
        <f t="shared" si="49"/>
        <v>510</v>
      </c>
      <c r="N553" s="11">
        <f t="shared" si="50"/>
        <v>403</v>
      </c>
      <c r="O553">
        <f t="shared" si="51"/>
        <v>4581.2699999999995</v>
      </c>
      <c r="P553">
        <f t="shared" si="52"/>
        <v>447.94639999999998</v>
      </c>
    </row>
    <row r="554" spans="1:16" x14ac:dyDescent="0.3">
      <c r="A554">
        <v>553</v>
      </c>
      <c r="B554" t="s">
        <v>574</v>
      </c>
      <c r="C554" t="s">
        <v>24</v>
      </c>
      <c r="D554" t="s">
        <v>20</v>
      </c>
      <c r="E554" s="1">
        <v>45648</v>
      </c>
      <c r="F554" s="7" t="s">
        <v>35</v>
      </c>
      <c r="G554" s="6">
        <v>254.79</v>
      </c>
      <c r="H554">
        <v>8</v>
      </c>
      <c r="I554">
        <v>14</v>
      </c>
      <c r="J554" s="4">
        <v>77.489999999999995</v>
      </c>
      <c r="K554" s="11">
        <f t="shared" si="53"/>
        <v>255</v>
      </c>
      <c r="L554" s="2">
        <f t="shared" si="48"/>
        <v>77.489999999999995</v>
      </c>
      <c r="M554" s="11">
        <f t="shared" si="49"/>
        <v>255</v>
      </c>
      <c r="N554" s="11">
        <f t="shared" si="50"/>
        <v>78</v>
      </c>
      <c r="O554">
        <f t="shared" si="51"/>
        <v>2038.32</v>
      </c>
      <c r="P554">
        <f t="shared" si="52"/>
        <v>219.11939999999998</v>
      </c>
    </row>
    <row r="555" spans="1:16" x14ac:dyDescent="0.3">
      <c r="A555">
        <v>554</v>
      </c>
      <c r="B555" t="s">
        <v>575</v>
      </c>
      <c r="C555" t="s">
        <v>16</v>
      </c>
      <c r="D555" t="s">
        <v>27</v>
      </c>
      <c r="E555" s="1">
        <v>45637</v>
      </c>
      <c r="G555" s="6">
        <v>608.23</v>
      </c>
      <c r="H555">
        <v>2</v>
      </c>
      <c r="I555">
        <v>0</v>
      </c>
      <c r="J555" s="4">
        <v>440.02</v>
      </c>
      <c r="K555" s="11">
        <f t="shared" si="53"/>
        <v>608</v>
      </c>
      <c r="L555" s="2">
        <f t="shared" si="48"/>
        <v>440.02</v>
      </c>
      <c r="M555" s="11">
        <f t="shared" si="49"/>
        <v>609</v>
      </c>
      <c r="N555" s="11">
        <f t="shared" si="50"/>
        <v>441</v>
      </c>
      <c r="O555">
        <f t="shared" si="51"/>
        <v>1216.46</v>
      </c>
      <c r="P555">
        <f t="shared" si="52"/>
        <v>608.23</v>
      </c>
    </row>
    <row r="556" spans="1:16" x14ac:dyDescent="0.3">
      <c r="A556">
        <v>555</v>
      </c>
      <c r="B556" t="s">
        <v>576</v>
      </c>
      <c r="C556" t="s">
        <v>18</v>
      </c>
      <c r="D556" t="s">
        <v>10</v>
      </c>
      <c r="E556" s="1">
        <v>45633</v>
      </c>
      <c r="G556" s="6">
        <v>714.8</v>
      </c>
      <c r="H556">
        <v>10</v>
      </c>
      <c r="I556">
        <v>2</v>
      </c>
      <c r="J556" s="4">
        <v>366.56</v>
      </c>
      <c r="K556" s="11">
        <f t="shared" si="53"/>
        <v>715</v>
      </c>
      <c r="L556" s="2">
        <f t="shared" si="48"/>
        <v>366.56</v>
      </c>
      <c r="M556" s="11">
        <f t="shared" si="49"/>
        <v>715</v>
      </c>
      <c r="N556" s="11">
        <f t="shared" si="50"/>
        <v>367</v>
      </c>
      <c r="O556">
        <f t="shared" si="51"/>
        <v>7148</v>
      </c>
      <c r="P556">
        <f t="shared" si="52"/>
        <v>700.50399999999991</v>
      </c>
    </row>
    <row r="557" spans="1:16" x14ac:dyDescent="0.3">
      <c r="A557">
        <v>556</v>
      </c>
      <c r="B557" t="s">
        <v>577</v>
      </c>
      <c r="D557" t="s">
        <v>13</v>
      </c>
      <c r="E557" s="1">
        <v>45637</v>
      </c>
      <c r="G557" s="6">
        <v>404.75</v>
      </c>
      <c r="H557">
        <v>11</v>
      </c>
      <c r="I557">
        <v>19</v>
      </c>
      <c r="J557" s="4">
        <v>39.75</v>
      </c>
      <c r="K557" s="11">
        <f t="shared" si="53"/>
        <v>405</v>
      </c>
      <c r="L557" s="2">
        <f t="shared" si="48"/>
        <v>39.75</v>
      </c>
      <c r="M557" s="11">
        <f t="shared" si="49"/>
        <v>405</v>
      </c>
      <c r="N557" s="11">
        <f t="shared" si="50"/>
        <v>40</v>
      </c>
      <c r="O557">
        <f t="shared" si="51"/>
        <v>4452.25</v>
      </c>
      <c r="P557">
        <f t="shared" si="52"/>
        <v>327.84750000000003</v>
      </c>
    </row>
    <row r="558" spans="1:16" x14ac:dyDescent="0.3">
      <c r="A558">
        <v>557</v>
      </c>
      <c r="B558" t="s">
        <v>578</v>
      </c>
      <c r="C558" t="s">
        <v>24</v>
      </c>
      <c r="E558" s="1">
        <v>45649</v>
      </c>
      <c r="F558" s="7" t="s">
        <v>43</v>
      </c>
      <c r="G558" s="6">
        <v>452.9</v>
      </c>
      <c r="H558">
        <v>5</v>
      </c>
      <c r="I558">
        <v>20</v>
      </c>
      <c r="J558" s="4">
        <v>464.03</v>
      </c>
      <c r="K558" s="11">
        <f t="shared" si="53"/>
        <v>453</v>
      </c>
      <c r="L558" s="2">
        <f t="shared" si="48"/>
        <v>464.03</v>
      </c>
      <c r="M558" s="11">
        <f t="shared" si="49"/>
        <v>453</v>
      </c>
      <c r="N558" s="11">
        <f t="shared" si="50"/>
        <v>465</v>
      </c>
      <c r="O558">
        <f t="shared" si="51"/>
        <v>2264.5</v>
      </c>
      <c r="P558">
        <f t="shared" si="52"/>
        <v>362.32</v>
      </c>
    </row>
    <row r="559" spans="1:16" x14ac:dyDescent="0.3">
      <c r="A559">
        <v>558</v>
      </c>
      <c r="B559" t="s">
        <v>579</v>
      </c>
      <c r="C559" t="s">
        <v>16</v>
      </c>
      <c r="D559" t="s">
        <v>31</v>
      </c>
      <c r="E559" s="1">
        <v>45634</v>
      </c>
      <c r="G559" s="6">
        <v>668.29</v>
      </c>
      <c r="H559">
        <v>10</v>
      </c>
      <c r="I559">
        <v>7</v>
      </c>
      <c r="J559" s="4">
        <v>246.93</v>
      </c>
      <c r="K559" s="11">
        <f t="shared" si="53"/>
        <v>668</v>
      </c>
      <c r="L559" s="2">
        <f t="shared" si="48"/>
        <v>246.93</v>
      </c>
      <c r="M559" s="11">
        <f t="shared" si="49"/>
        <v>669</v>
      </c>
      <c r="N559" s="11">
        <f t="shared" si="50"/>
        <v>247</v>
      </c>
      <c r="O559">
        <f t="shared" si="51"/>
        <v>6682.9</v>
      </c>
      <c r="P559">
        <f t="shared" si="52"/>
        <v>621.50969999999995</v>
      </c>
    </row>
    <row r="560" spans="1:16" x14ac:dyDescent="0.3">
      <c r="A560">
        <v>559</v>
      </c>
      <c r="B560" t="s">
        <v>580</v>
      </c>
      <c r="D560" t="s">
        <v>31</v>
      </c>
      <c r="E560" s="1">
        <v>45668</v>
      </c>
      <c r="G560" s="6">
        <v>270.73</v>
      </c>
      <c r="H560">
        <v>1</v>
      </c>
      <c r="I560">
        <v>17</v>
      </c>
      <c r="J560" s="4">
        <v>17.420000000000002</v>
      </c>
      <c r="K560" s="11">
        <f t="shared" si="53"/>
        <v>271</v>
      </c>
      <c r="L560" s="2">
        <f t="shared" si="48"/>
        <v>17.420000000000002</v>
      </c>
      <c r="M560" s="11">
        <f t="shared" si="49"/>
        <v>271</v>
      </c>
      <c r="N560" s="11">
        <f t="shared" si="50"/>
        <v>18</v>
      </c>
      <c r="O560">
        <f t="shared" si="51"/>
        <v>270.73</v>
      </c>
      <c r="P560">
        <f t="shared" si="52"/>
        <v>224.70590000000001</v>
      </c>
    </row>
    <row r="561" spans="1:16" x14ac:dyDescent="0.3">
      <c r="A561">
        <v>560</v>
      </c>
      <c r="B561" t="s">
        <v>581</v>
      </c>
      <c r="C561" t="s">
        <v>9</v>
      </c>
      <c r="E561" s="1">
        <v>45637</v>
      </c>
      <c r="G561" s="6">
        <v>302.54000000000002</v>
      </c>
      <c r="H561">
        <v>12</v>
      </c>
      <c r="I561">
        <v>9</v>
      </c>
      <c r="J561" s="4">
        <v>86.86</v>
      </c>
      <c r="K561" s="11">
        <f t="shared" si="53"/>
        <v>303</v>
      </c>
      <c r="L561" s="2">
        <f t="shared" si="48"/>
        <v>86.86</v>
      </c>
      <c r="M561" s="11">
        <f t="shared" si="49"/>
        <v>303</v>
      </c>
      <c r="N561" s="11">
        <f t="shared" si="50"/>
        <v>87</v>
      </c>
      <c r="O561">
        <f t="shared" si="51"/>
        <v>3630.4800000000005</v>
      </c>
      <c r="P561">
        <f t="shared" si="52"/>
        <v>275.31140000000005</v>
      </c>
    </row>
    <row r="562" spans="1:16" x14ac:dyDescent="0.3">
      <c r="A562">
        <v>561</v>
      </c>
      <c r="B562" t="s">
        <v>582</v>
      </c>
      <c r="D562" t="s">
        <v>13</v>
      </c>
      <c r="E562" s="1">
        <v>45656</v>
      </c>
      <c r="G562" s="6">
        <v>437.85</v>
      </c>
      <c r="H562">
        <v>9</v>
      </c>
      <c r="I562">
        <v>17</v>
      </c>
      <c r="J562" s="4">
        <v>406.17</v>
      </c>
      <c r="K562" s="11">
        <f t="shared" si="53"/>
        <v>438</v>
      </c>
      <c r="L562" s="2">
        <f t="shared" si="48"/>
        <v>406.17</v>
      </c>
      <c r="M562" s="11">
        <f t="shared" si="49"/>
        <v>438</v>
      </c>
      <c r="N562" s="11">
        <f t="shared" si="50"/>
        <v>407</v>
      </c>
      <c r="O562">
        <f t="shared" si="51"/>
        <v>3940.65</v>
      </c>
      <c r="P562">
        <f t="shared" si="52"/>
        <v>363.41550000000001</v>
      </c>
    </row>
    <row r="563" spans="1:16" x14ac:dyDescent="0.3">
      <c r="A563">
        <v>562</v>
      </c>
      <c r="B563" t="s">
        <v>583</v>
      </c>
      <c r="C563" t="s">
        <v>22</v>
      </c>
      <c r="D563" t="s">
        <v>10</v>
      </c>
      <c r="E563" s="1">
        <v>45630</v>
      </c>
      <c r="G563" s="6">
        <v>862.22</v>
      </c>
      <c r="H563">
        <v>2</v>
      </c>
      <c r="I563">
        <v>19</v>
      </c>
      <c r="J563" s="4">
        <v>4.55</v>
      </c>
      <c r="K563" s="11">
        <f t="shared" si="53"/>
        <v>862</v>
      </c>
      <c r="L563" s="2">
        <f t="shared" si="48"/>
        <v>4.55</v>
      </c>
      <c r="M563" s="11">
        <f t="shared" si="49"/>
        <v>863</v>
      </c>
      <c r="N563" s="11">
        <f t="shared" si="50"/>
        <v>5</v>
      </c>
      <c r="O563">
        <f t="shared" si="51"/>
        <v>1724.44</v>
      </c>
      <c r="P563">
        <f t="shared" si="52"/>
        <v>698.39820000000009</v>
      </c>
    </row>
    <row r="564" spans="1:16" x14ac:dyDescent="0.3">
      <c r="A564">
        <v>563</v>
      </c>
      <c r="B564" t="s">
        <v>584</v>
      </c>
      <c r="D564" t="s">
        <v>10</v>
      </c>
      <c r="E564" s="1">
        <v>45660</v>
      </c>
      <c r="G564" s="6">
        <v>628.72</v>
      </c>
      <c r="H564">
        <v>1</v>
      </c>
      <c r="I564">
        <v>16</v>
      </c>
      <c r="J564" s="4">
        <v>265.91000000000003</v>
      </c>
      <c r="K564" s="11">
        <f t="shared" si="53"/>
        <v>629</v>
      </c>
      <c r="L564" s="2">
        <f t="shared" si="48"/>
        <v>265.91000000000003</v>
      </c>
      <c r="M564" s="11">
        <f t="shared" si="49"/>
        <v>629</v>
      </c>
      <c r="N564" s="11">
        <f t="shared" si="50"/>
        <v>266</v>
      </c>
      <c r="O564">
        <f t="shared" si="51"/>
        <v>628.72</v>
      </c>
      <c r="P564">
        <f t="shared" si="52"/>
        <v>528.12480000000005</v>
      </c>
    </row>
    <row r="565" spans="1:16" x14ac:dyDescent="0.3">
      <c r="A565">
        <v>564</v>
      </c>
      <c r="B565" t="s">
        <v>585</v>
      </c>
      <c r="C565" t="s">
        <v>24</v>
      </c>
      <c r="D565" t="s">
        <v>20</v>
      </c>
      <c r="E565" s="1">
        <v>45672</v>
      </c>
      <c r="G565" s="6">
        <v>162.93</v>
      </c>
      <c r="H565">
        <v>7</v>
      </c>
      <c r="I565">
        <v>7</v>
      </c>
      <c r="J565" s="4">
        <v>425.96</v>
      </c>
      <c r="K565" s="11">
        <f t="shared" si="53"/>
        <v>163</v>
      </c>
      <c r="L565" s="2">
        <f t="shared" si="48"/>
        <v>425.96</v>
      </c>
      <c r="M565" s="11">
        <f t="shared" si="49"/>
        <v>163</v>
      </c>
      <c r="N565" s="11">
        <f t="shared" si="50"/>
        <v>426</v>
      </c>
      <c r="O565">
        <f t="shared" si="51"/>
        <v>1140.51</v>
      </c>
      <c r="P565">
        <f t="shared" si="52"/>
        <v>151.5249</v>
      </c>
    </row>
    <row r="566" spans="1:16" x14ac:dyDescent="0.3">
      <c r="A566">
        <v>565</v>
      </c>
      <c r="B566" t="s">
        <v>586</v>
      </c>
      <c r="E566" s="1">
        <v>45633</v>
      </c>
      <c r="G566" s="6">
        <v>908.8</v>
      </c>
      <c r="H566">
        <v>3</v>
      </c>
      <c r="I566">
        <v>5</v>
      </c>
      <c r="J566" s="4">
        <v>227.19</v>
      </c>
      <c r="K566" s="11">
        <f t="shared" si="53"/>
        <v>909</v>
      </c>
      <c r="L566" s="2">
        <f t="shared" si="48"/>
        <v>227.19</v>
      </c>
      <c r="M566" s="11">
        <f t="shared" si="49"/>
        <v>909</v>
      </c>
      <c r="N566" s="11">
        <f t="shared" si="50"/>
        <v>228</v>
      </c>
      <c r="O566">
        <f t="shared" si="51"/>
        <v>2726.3999999999996</v>
      </c>
      <c r="P566">
        <f t="shared" si="52"/>
        <v>863.3599999999999</v>
      </c>
    </row>
    <row r="567" spans="1:16" x14ac:dyDescent="0.3">
      <c r="A567">
        <v>566</v>
      </c>
      <c r="B567" t="s">
        <v>587</v>
      </c>
      <c r="C567" t="s">
        <v>16</v>
      </c>
      <c r="D567" t="s">
        <v>31</v>
      </c>
      <c r="E567" s="1">
        <v>45644</v>
      </c>
      <c r="F567" s="7" t="s">
        <v>14</v>
      </c>
      <c r="G567" s="6">
        <v>750.96</v>
      </c>
      <c r="H567">
        <v>13</v>
      </c>
      <c r="I567">
        <v>5</v>
      </c>
      <c r="J567" s="4">
        <v>466.95</v>
      </c>
      <c r="K567" s="11">
        <f t="shared" si="53"/>
        <v>751</v>
      </c>
      <c r="L567" s="2">
        <f t="shared" si="48"/>
        <v>466.95</v>
      </c>
      <c r="M567" s="11">
        <f t="shared" si="49"/>
        <v>751</v>
      </c>
      <c r="N567" s="11">
        <f t="shared" si="50"/>
        <v>467</v>
      </c>
      <c r="O567">
        <f t="shared" si="51"/>
        <v>9762.48</v>
      </c>
      <c r="P567">
        <f t="shared" si="52"/>
        <v>713.41200000000003</v>
      </c>
    </row>
    <row r="568" spans="1:16" x14ac:dyDescent="0.3">
      <c r="A568">
        <v>567</v>
      </c>
      <c r="B568" t="s">
        <v>588</v>
      </c>
      <c r="C568" t="s">
        <v>24</v>
      </c>
      <c r="E568" s="1">
        <v>45656</v>
      </c>
      <c r="F568" s="7" t="s">
        <v>11</v>
      </c>
      <c r="G568" s="6">
        <v>538.71</v>
      </c>
      <c r="H568">
        <v>14</v>
      </c>
      <c r="I568">
        <v>8</v>
      </c>
      <c r="J568" s="4">
        <v>162.24</v>
      </c>
      <c r="K568" s="11">
        <f t="shared" si="53"/>
        <v>539</v>
      </c>
      <c r="L568" s="2">
        <f t="shared" si="48"/>
        <v>162.24</v>
      </c>
      <c r="M568" s="11">
        <f t="shared" si="49"/>
        <v>539</v>
      </c>
      <c r="N568" s="11">
        <f t="shared" si="50"/>
        <v>163</v>
      </c>
      <c r="O568">
        <f t="shared" si="51"/>
        <v>7541.9400000000005</v>
      </c>
      <c r="P568">
        <f t="shared" si="52"/>
        <v>495.61320000000006</v>
      </c>
    </row>
    <row r="569" spans="1:16" x14ac:dyDescent="0.3">
      <c r="A569">
        <v>568</v>
      </c>
      <c r="B569" t="s">
        <v>589</v>
      </c>
      <c r="C569" t="s">
        <v>22</v>
      </c>
      <c r="D569" t="s">
        <v>20</v>
      </c>
      <c r="E569" s="1">
        <v>45671</v>
      </c>
      <c r="G569" s="6">
        <v>480.99</v>
      </c>
      <c r="H569">
        <v>4</v>
      </c>
      <c r="I569">
        <v>6</v>
      </c>
      <c r="J569" s="4">
        <v>340.21</v>
      </c>
      <c r="K569" s="11">
        <f t="shared" si="53"/>
        <v>481</v>
      </c>
      <c r="L569" s="2">
        <f t="shared" si="48"/>
        <v>340.21</v>
      </c>
      <c r="M569" s="11">
        <f t="shared" si="49"/>
        <v>481</v>
      </c>
      <c r="N569" s="11">
        <f t="shared" si="50"/>
        <v>341</v>
      </c>
      <c r="O569">
        <f t="shared" si="51"/>
        <v>1923.96</v>
      </c>
      <c r="P569">
        <f t="shared" si="52"/>
        <v>452.13059999999996</v>
      </c>
    </row>
    <row r="570" spans="1:16" x14ac:dyDescent="0.3">
      <c r="A570">
        <v>569</v>
      </c>
      <c r="B570" t="s">
        <v>590</v>
      </c>
      <c r="D570" t="s">
        <v>10</v>
      </c>
      <c r="E570" s="1">
        <v>45643</v>
      </c>
      <c r="G570" s="6">
        <v>215.41</v>
      </c>
      <c r="H570">
        <v>13</v>
      </c>
      <c r="I570">
        <v>0</v>
      </c>
      <c r="J570" s="4">
        <v>466.15</v>
      </c>
      <c r="K570" s="11">
        <f t="shared" si="53"/>
        <v>215</v>
      </c>
      <c r="L570" s="2">
        <f t="shared" si="48"/>
        <v>466.15</v>
      </c>
      <c r="M570" s="11">
        <f t="shared" si="49"/>
        <v>216</v>
      </c>
      <c r="N570" s="11">
        <f t="shared" si="50"/>
        <v>467</v>
      </c>
      <c r="O570">
        <f t="shared" si="51"/>
        <v>2800.33</v>
      </c>
      <c r="P570">
        <f t="shared" si="52"/>
        <v>215.41</v>
      </c>
    </row>
    <row r="571" spans="1:16" x14ac:dyDescent="0.3">
      <c r="A571">
        <v>570</v>
      </c>
      <c r="B571" t="s">
        <v>591</v>
      </c>
      <c r="C571" t="s">
        <v>16</v>
      </c>
      <c r="E571" s="1">
        <v>45629</v>
      </c>
      <c r="G571" s="6">
        <v>371.42</v>
      </c>
      <c r="H571">
        <v>3</v>
      </c>
      <c r="I571">
        <v>5</v>
      </c>
      <c r="J571" s="4">
        <v>438.15</v>
      </c>
      <c r="K571" s="11">
        <f t="shared" si="53"/>
        <v>371</v>
      </c>
      <c r="L571" s="2">
        <f t="shared" si="48"/>
        <v>438.15</v>
      </c>
      <c r="M571" s="11">
        <f t="shared" si="49"/>
        <v>372</v>
      </c>
      <c r="N571" s="11">
        <f t="shared" si="50"/>
        <v>439</v>
      </c>
      <c r="O571">
        <f t="shared" si="51"/>
        <v>1114.26</v>
      </c>
      <c r="P571">
        <f t="shared" si="52"/>
        <v>352.84899999999999</v>
      </c>
    </row>
    <row r="572" spans="1:16" x14ac:dyDescent="0.3">
      <c r="A572">
        <v>571</v>
      </c>
      <c r="B572" t="s">
        <v>592</v>
      </c>
      <c r="D572" t="s">
        <v>10</v>
      </c>
      <c r="E572" s="1">
        <v>45676</v>
      </c>
      <c r="G572" s="6">
        <v>330.44</v>
      </c>
      <c r="H572">
        <v>14</v>
      </c>
      <c r="I572">
        <v>1</v>
      </c>
      <c r="J572" s="4">
        <v>430.93</v>
      </c>
      <c r="K572" s="11">
        <f t="shared" si="53"/>
        <v>330</v>
      </c>
      <c r="L572" s="2">
        <f t="shared" si="48"/>
        <v>430.93</v>
      </c>
      <c r="M572" s="11">
        <f t="shared" si="49"/>
        <v>331</v>
      </c>
      <c r="N572" s="11">
        <f t="shared" si="50"/>
        <v>431</v>
      </c>
      <c r="O572">
        <f t="shared" si="51"/>
        <v>4626.16</v>
      </c>
      <c r="P572">
        <f t="shared" si="52"/>
        <v>327.13560000000001</v>
      </c>
    </row>
    <row r="573" spans="1:16" x14ac:dyDescent="0.3">
      <c r="A573">
        <v>572</v>
      </c>
      <c r="B573" t="s">
        <v>593</v>
      </c>
      <c r="C573" t="s">
        <v>18</v>
      </c>
      <c r="D573" t="s">
        <v>13</v>
      </c>
      <c r="E573" s="1">
        <v>45629</v>
      </c>
      <c r="G573" s="6">
        <v>507.5</v>
      </c>
      <c r="H573">
        <v>15</v>
      </c>
      <c r="I573">
        <v>13</v>
      </c>
      <c r="J573" s="4">
        <v>74.94</v>
      </c>
      <c r="K573" s="11">
        <f t="shared" si="53"/>
        <v>508</v>
      </c>
      <c r="L573" s="2">
        <f t="shared" si="48"/>
        <v>74.94</v>
      </c>
      <c r="M573" s="11">
        <f t="shared" si="49"/>
        <v>508</v>
      </c>
      <c r="N573" s="11">
        <f t="shared" si="50"/>
        <v>75</v>
      </c>
      <c r="O573">
        <f t="shared" si="51"/>
        <v>7612.5</v>
      </c>
      <c r="P573">
        <f t="shared" si="52"/>
        <v>441.52499999999998</v>
      </c>
    </row>
    <row r="574" spans="1:16" x14ac:dyDescent="0.3">
      <c r="A574">
        <v>573</v>
      </c>
      <c r="B574" t="s">
        <v>594</v>
      </c>
      <c r="C574" t="s">
        <v>18</v>
      </c>
      <c r="D574" t="s">
        <v>10</v>
      </c>
      <c r="E574" s="1">
        <v>45628</v>
      </c>
      <c r="F574" s="7" t="s">
        <v>35</v>
      </c>
      <c r="G574" s="6">
        <v>180.43</v>
      </c>
      <c r="H574">
        <v>15</v>
      </c>
      <c r="I574">
        <v>14</v>
      </c>
      <c r="J574" s="4">
        <v>460.99</v>
      </c>
      <c r="K574" s="11">
        <f t="shared" si="53"/>
        <v>180</v>
      </c>
      <c r="L574" s="2">
        <f t="shared" si="48"/>
        <v>460.99</v>
      </c>
      <c r="M574" s="11">
        <f t="shared" si="49"/>
        <v>181</v>
      </c>
      <c r="N574" s="11">
        <f t="shared" si="50"/>
        <v>461</v>
      </c>
      <c r="O574">
        <f t="shared" si="51"/>
        <v>2706.4500000000003</v>
      </c>
      <c r="P574">
        <f t="shared" si="52"/>
        <v>155.16980000000001</v>
      </c>
    </row>
    <row r="575" spans="1:16" x14ac:dyDescent="0.3">
      <c r="A575">
        <v>574</v>
      </c>
      <c r="B575" t="s">
        <v>595</v>
      </c>
      <c r="C575" t="s">
        <v>22</v>
      </c>
      <c r="D575" t="s">
        <v>31</v>
      </c>
      <c r="E575" s="1">
        <v>45646</v>
      </c>
      <c r="F575" s="7" t="s">
        <v>35</v>
      </c>
      <c r="G575" s="6">
        <v>539.85</v>
      </c>
      <c r="H575">
        <v>1</v>
      </c>
      <c r="I575">
        <v>5</v>
      </c>
      <c r="J575" s="4">
        <v>175.05</v>
      </c>
      <c r="K575" s="11">
        <f t="shared" si="53"/>
        <v>540</v>
      </c>
      <c r="L575" s="2">
        <f t="shared" si="48"/>
        <v>175.05</v>
      </c>
      <c r="M575" s="11">
        <f t="shared" si="49"/>
        <v>540</v>
      </c>
      <c r="N575" s="11">
        <f t="shared" si="50"/>
        <v>176</v>
      </c>
      <c r="O575">
        <f t="shared" si="51"/>
        <v>539.85</v>
      </c>
      <c r="P575">
        <f t="shared" si="52"/>
        <v>512.85749999999996</v>
      </c>
    </row>
    <row r="576" spans="1:16" x14ac:dyDescent="0.3">
      <c r="A576">
        <v>575</v>
      </c>
      <c r="B576" t="s">
        <v>596</v>
      </c>
      <c r="C576" t="s">
        <v>24</v>
      </c>
      <c r="D576" t="s">
        <v>10</v>
      </c>
      <c r="E576" s="1">
        <v>45669</v>
      </c>
      <c r="G576" s="6">
        <v>876.71</v>
      </c>
      <c r="H576">
        <v>13</v>
      </c>
      <c r="I576">
        <v>16</v>
      </c>
      <c r="J576" s="4">
        <v>404.58</v>
      </c>
      <c r="K576" s="11">
        <f t="shared" si="53"/>
        <v>877</v>
      </c>
      <c r="L576" s="2">
        <f t="shared" si="48"/>
        <v>404.58</v>
      </c>
      <c r="M576" s="11">
        <f t="shared" si="49"/>
        <v>877</v>
      </c>
      <c r="N576" s="11">
        <f t="shared" si="50"/>
        <v>405</v>
      </c>
      <c r="O576">
        <f t="shared" si="51"/>
        <v>11397.23</v>
      </c>
      <c r="P576">
        <f t="shared" si="52"/>
        <v>736.43640000000005</v>
      </c>
    </row>
    <row r="577" spans="1:16" x14ac:dyDescent="0.3">
      <c r="A577">
        <v>576</v>
      </c>
      <c r="B577" t="s">
        <v>597</v>
      </c>
      <c r="C577" t="s">
        <v>16</v>
      </c>
      <c r="D577" t="s">
        <v>31</v>
      </c>
      <c r="E577" s="1">
        <v>45671</v>
      </c>
      <c r="F577" s="7" t="s">
        <v>35</v>
      </c>
      <c r="G577" s="6">
        <v>339.03</v>
      </c>
      <c r="H577">
        <v>11</v>
      </c>
      <c r="I577">
        <v>17</v>
      </c>
      <c r="J577" s="4">
        <v>37.04</v>
      </c>
      <c r="K577" s="11">
        <f t="shared" si="53"/>
        <v>339</v>
      </c>
      <c r="L577" s="2">
        <f t="shared" si="48"/>
        <v>37.04</v>
      </c>
      <c r="M577" s="11">
        <f t="shared" si="49"/>
        <v>340</v>
      </c>
      <c r="N577" s="11">
        <f t="shared" si="50"/>
        <v>38</v>
      </c>
      <c r="O577">
        <f t="shared" si="51"/>
        <v>3729.33</v>
      </c>
      <c r="P577">
        <f t="shared" si="52"/>
        <v>281.39489999999995</v>
      </c>
    </row>
    <row r="578" spans="1:16" x14ac:dyDescent="0.3">
      <c r="A578">
        <v>577</v>
      </c>
      <c r="B578" t="s">
        <v>598</v>
      </c>
      <c r="C578" t="s">
        <v>18</v>
      </c>
      <c r="D578" t="s">
        <v>13</v>
      </c>
      <c r="E578" s="1">
        <v>45671</v>
      </c>
      <c r="G578" s="6">
        <v>786.42</v>
      </c>
      <c r="H578">
        <v>2</v>
      </c>
      <c r="I578">
        <v>13</v>
      </c>
      <c r="J578" s="4">
        <v>301.05</v>
      </c>
      <c r="K578" s="11">
        <f t="shared" si="53"/>
        <v>786</v>
      </c>
      <c r="L578" s="2">
        <f t="shared" si="48"/>
        <v>301.05</v>
      </c>
      <c r="M578" s="11">
        <f t="shared" si="49"/>
        <v>787</v>
      </c>
      <c r="N578" s="11">
        <f t="shared" si="50"/>
        <v>302</v>
      </c>
      <c r="O578">
        <f t="shared" si="51"/>
        <v>1572.84</v>
      </c>
      <c r="P578">
        <f t="shared" si="52"/>
        <v>684.18539999999996</v>
      </c>
    </row>
    <row r="579" spans="1:16" x14ac:dyDescent="0.3">
      <c r="A579">
        <v>578</v>
      </c>
      <c r="B579" t="s">
        <v>599</v>
      </c>
      <c r="C579" t="s">
        <v>24</v>
      </c>
      <c r="D579" t="s">
        <v>13</v>
      </c>
      <c r="E579" s="1">
        <v>45665</v>
      </c>
      <c r="F579" s="7" t="s">
        <v>35</v>
      </c>
      <c r="G579" s="6">
        <v>356.1</v>
      </c>
      <c r="H579">
        <v>14</v>
      </c>
      <c r="I579">
        <v>9</v>
      </c>
      <c r="J579" s="4">
        <v>168.58</v>
      </c>
      <c r="K579" s="11">
        <f t="shared" si="53"/>
        <v>356</v>
      </c>
      <c r="L579" s="2">
        <f t="shared" ref="L579:L642" si="54">ROUND(J579,2)</f>
        <v>168.58</v>
      </c>
      <c r="M579" s="11">
        <f t="shared" ref="M579:M642" si="55">ROUNDUP(G579,0)</f>
        <v>357</v>
      </c>
      <c r="N579" s="11">
        <f t="shared" ref="N579:N642" si="56">ROUNDUP(J579,0)</f>
        <v>169</v>
      </c>
      <c r="O579">
        <f t="shared" ref="O579:O642" si="57">H579*G579</f>
        <v>4985.4000000000005</v>
      </c>
      <c r="P579">
        <f t="shared" ref="P579:P642" si="58">G579*(1-I579/100)</f>
        <v>324.05100000000004</v>
      </c>
    </row>
    <row r="580" spans="1:16" x14ac:dyDescent="0.3">
      <c r="A580">
        <v>579</v>
      </c>
      <c r="B580" t="s">
        <v>600</v>
      </c>
      <c r="C580" t="s">
        <v>24</v>
      </c>
      <c r="E580" s="1">
        <v>45664</v>
      </c>
      <c r="G580" s="6">
        <v>797.2</v>
      </c>
      <c r="H580">
        <v>12</v>
      </c>
      <c r="I580">
        <v>19</v>
      </c>
      <c r="J580" s="4">
        <v>432.68</v>
      </c>
      <c r="K580" s="11">
        <f t="shared" ref="K580:K643" si="59">ROUND(G580,0)</f>
        <v>797</v>
      </c>
      <c r="L580" s="2">
        <f t="shared" si="54"/>
        <v>432.68</v>
      </c>
      <c r="M580" s="11">
        <f t="shared" si="55"/>
        <v>798</v>
      </c>
      <c r="N580" s="11">
        <f t="shared" si="56"/>
        <v>433</v>
      </c>
      <c r="O580">
        <f t="shared" si="57"/>
        <v>9566.4000000000015</v>
      </c>
      <c r="P580">
        <f t="shared" si="58"/>
        <v>645.73200000000008</v>
      </c>
    </row>
    <row r="581" spans="1:16" x14ac:dyDescent="0.3">
      <c r="A581">
        <v>580</v>
      </c>
      <c r="B581" t="s">
        <v>601</v>
      </c>
      <c r="D581" t="s">
        <v>31</v>
      </c>
      <c r="E581" s="1">
        <v>45658</v>
      </c>
      <c r="F581" s="7" t="s">
        <v>35</v>
      </c>
      <c r="G581" s="6">
        <v>745.42</v>
      </c>
      <c r="H581">
        <v>2</v>
      </c>
      <c r="I581">
        <v>9</v>
      </c>
      <c r="J581" s="4">
        <v>117.33</v>
      </c>
      <c r="K581" s="11">
        <f t="shared" si="59"/>
        <v>745</v>
      </c>
      <c r="L581" s="2">
        <f t="shared" si="54"/>
        <v>117.33</v>
      </c>
      <c r="M581" s="11">
        <f t="shared" si="55"/>
        <v>746</v>
      </c>
      <c r="N581" s="11">
        <f t="shared" si="56"/>
        <v>118</v>
      </c>
      <c r="O581">
        <f t="shared" si="57"/>
        <v>1490.84</v>
      </c>
      <c r="P581">
        <f t="shared" si="58"/>
        <v>678.33219999999994</v>
      </c>
    </row>
    <row r="582" spans="1:16" x14ac:dyDescent="0.3">
      <c r="A582">
        <v>581</v>
      </c>
      <c r="B582" t="s">
        <v>602</v>
      </c>
      <c r="C582" t="s">
        <v>18</v>
      </c>
      <c r="D582" t="s">
        <v>27</v>
      </c>
      <c r="E582" s="1">
        <v>45651</v>
      </c>
      <c r="F582" s="7" t="s">
        <v>11</v>
      </c>
      <c r="G582" s="6">
        <v>458.91</v>
      </c>
      <c r="H582">
        <v>12</v>
      </c>
      <c r="I582">
        <v>9</v>
      </c>
      <c r="J582" s="4">
        <v>282.49</v>
      </c>
      <c r="K582" s="11">
        <f t="shared" si="59"/>
        <v>459</v>
      </c>
      <c r="L582" s="2">
        <f t="shared" si="54"/>
        <v>282.49</v>
      </c>
      <c r="M582" s="11">
        <f t="shared" si="55"/>
        <v>459</v>
      </c>
      <c r="N582" s="11">
        <f t="shared" si="56"/>
        <v>283</v>
      </c>
      <c r="O582">
        <f t="shared" si="57"/>
        <v>5506.92</v>
      </c>
      <c r="P582">
        <f t="shared" si="58"/>
        <v>417.60810000000004</v>
      </c>
    </row>
    <row r="583" spans="1:16" x14ac:dyDescent="0.3">
      <c r="A583">
        <v>582</v>
      </c>
      <c r="B583" t="s">
        <v>603</v>
      </c>
      <c r="C583" t="s">
        <v>18</v>
      </c>
      <c r="D583" t="s">
        <v>13</v>
      </c>
      <c r="E583" s="1">
        <v>45660</v>
      </c>
      <c r="G583" s="6">
        <v>492.84</v>
      </c>
      <c r="H583">
        <v>6</v>
      </c>
      <c r="I583">
        <v>14</v>
      </c>
      <c r="J583" s="4">
        <v>221.65</v>
      </c>
      <c r="K583" s="11">
        <f t="shared" si="59"/>
        <v>493</v>
      </c>
      <c r="L583" s="2">
        <f t="shared" si="54"/>
        <v>221.65</v>
      </c>
      <c r="M583" s="11">
        <f t="shared" si="55"/>
        <v>493</v>
      </c>
      <c r="N583" s="11">
        <f t="shared" si="56"/>
        <v>222</v>
      </c>
      <c r="O583">
        <f t="shared" si="57"/>
        <v>2957.04</v>
      </c>
      <c r="P583">
        <f t="shared" si="58"/>
        <v>423.8424</v>
      </c>
    </row>
    <row r="584" spans="1:16" x14ac:dyDescent="0.3">
      <c r="A584">
        <v>583</v>
      </c>
      <c r="B584" t="s">
        <v>604</v>
      </c>
      <c r="C584" t="s">
        <v>24</v>
      </c>
      <c r="D584" t="s">
        <v>13</v>
      </c>
      <c r="E584" s="1">
        <v>45672</v>
      </c>
      <c r="G584" s="6">
        <v>922.99</v>
      </c>
      <c r="H584">
        <v>2</v>
      </c>
      <c r="I584">
        <v>9</v>
      </c>
      <c r="J584" s="4">
        <v>429</v>
      </c>
      <c r="K584" s="11">
        <f t="shared" si="59"/>
        <v>923</v>
      </c>
      <c r="L584" s="2">
        <f t="shared" si="54"/>
        <v>429</v>
      </c>
      <c r="M584" s="11">
        <f t="shared" si="55"/>
        <v>923</v>
      </c>
      <c r="N584" s="11">
        <f t="shared" si="56"/>
        <v>429</v>
      </c>
      <c r="O584">
        <f t="shared" si="57"/>
        <v>1845.98</v>
      </c>
      <c r="P584">
        <f t="shared" si="58"/>
        <v>839.92090000000007</v>
      </c>
    </row>
    <row r="585" spans="1:16" x14ac:dyDescent="0.3">
      <c r="A585">
        <v>584</v>
      </c>
      <c r="B585" t="s">
        <v>605</v>
      </c>
      <c r="C585" t="s">
        <v>18</v>
      </c>
      <c r="D585" t="s">
        <v>10</v>
      </c>
      <c r="E585" s="1">
        <v>45649</v>
      </c>
      <c r="G585" s="6">
        <v>772.28</v>
      </c>
      <c r="H585">
        <v>13</v>
      </c>
      <c r="I585">
        <v>14</v>
      </c>
      <c r="J585" s="4">
        <v>58.32</v>
      </c>
      <c r="K585" s="11">
        <f t="shared" si="59"/>
        <v>772</v>
      </c>
      <c r="L585" s="2">
        <f t="shared" si="54"/>
        <v>58.32</v>
      </c>
      <c r="M585" s="11">
        <f t="shared" si="55"/>
        <v>773</v>
      </c>
      <c r="N585" s="11">
        <f t="shared" si="56"/>
        <v>59</v>
      </c>
      <c r="O585">
        <f t="shared" si="57"/>
        <v>10039.64</v>
      </c>
      <c r="P585">
        <f t="shared" si="58"/>
        <v>664.16079999999999</v>
      </c>
    </row>
    <row r="586" spans="1:16" x14ac:dyDescent="0.3">
      <c r="A586">
        <v>585</v>
      </c>
      <c r="B586" t="s">
        <v>606</v>
      </c>
      <c r="C586" t="s">
        <v>16</v>
      </c>
      <c r="D586" t="s">
        <v>20</v>
      </c>
      <c r="E586" s="1">
        <v>45638</v>
      </c>
      <c r="F586" s="7" t="s">
        <v>43</v>
      </c>
      <c r="G586" s="6">
        <v>855.61</v>
      </c>
      <c r="H586">
        <v>9</v>
      </c>
      <c r="I586">
        <v>18</v>
      </c>
      <c r="J586" s="4">
        <v>378.45</v>
      </c>
      <c r="K586" s="11">
        <f t="shared" si="59"/>
        <v>856</v>
      </c>
      <c r="L586" s="2">
        <f t="shared" si="54"/>
        <v>378.45</v>
      </c>
      <c r="M586" s="11">
        <f t="shared" si="55"/>
        <v>856</v>
      </c>
      <c r="N586" s="11">
        <f t="shared" si="56"/>
        <v>379</v>
      </c>
      <c r="O586">
        <f t="shared" si="57"/>
        <v>7700.49</v>
      </c>
      <c r="P586">
        <f t="shared" si="58"/>
        <v>701.60020000000009</v>
      </c>
    </row>
    <row r="587" spans="1:16" x14ac:dyDescent="0.3">
      <c r="A587">
        <v>586</v>
      </c>
      <c r="B587" t="s">
        <v>607</v>
      </c>
      <c r="C587" t="s">
        <v>9</v>
      </c>
      <c r="D587" t="s">
        <v>10</v>
      </c>
      <c r="E587" s="1">
        <v>45654</v>
      </c>
      <c r="F587" s="7" t="s">
        <v>14</v>
      </c>
      <c r="G587" s="6">
        <v>348.2</v>
      </c>
      <c r="H587">
        <v>4</v>
      </c>
      <c r="I587">
        <v>3</v>
      </c>
      <c r="J587" s="4">
        <v>11.91</v>
      </c>
      <c r="K587" s="11">
        <f t="shared" si="59"/>
        <v>348</v>
      </c>
      <c r="L587" s="2">
        <f t="shared" si="54"/>
        <v>11.91</v>
      </c>
      <c r="M587" s="11">
        <f t="shared" si="55"/>
        <v>349</v>
      </c>
      <c r="N587" s="11">
        <f t="shared" si="56"/>
        <v>12</v>
      </c>
      <c r="O587">
        <f t="shared" si="57"/>
        <v>1392.8</v>
      </c>
      <c r="P587">
        <f t="shared" si="58"/>
        <v>337.75399999999996</v>
      </c>
    </row>
    <row r="588" spans="1:16" x14ac:dyDescent="0.3">
      <c r="A588">
        <v>587</v>
      </c>
      <c r="B588" t="s">
        <v>608</v>
      </c>
      <c r="C588" t="s">
        <v>24</v>
      </c>
      <c r="D588" t="s">
        <v>13</v>
      </c>
      <c r="E588" s="1">
        <v>45664</v>
      </c>
      <c r="G588" s="6">
        <v>182.88</v>
      </c>
      <c r="H588">
        <v>6</v>
      </c>
      <c r="I588">
        <v>4</v>
      </c>
      <c r="J588" s="4">
        <v>131.16</v>
      </c>
      <c r="K588" s="11">
        <f t="shared" si="59"/>
        <v>183</v>
      </c>
      <c r="L588" s="2">
        <f t="shared" si="54"/>
        <v>131.16</v>
      </c>
      <c r="M588" s="11">
        <f t="shared" si="55"/>
        <v>183</v>
      </c>
      <c r="N588" s="11">
        <f t="shared" si="56"/>
        <v>132</v>
      </c>
      <c r="O588">
        <f t="shared" si="57"/>
        <v>1097.28</v>
      </c>
      <c r="P588">
        <f t="shared" si="58"/>
        <v>175.56479999999999</v>
      </c>
    </row>
    <row r="589" spans="1:16" x14ac:dyDescent="0.3">
      <c r="A589">
        <v>588</v>
      </c>
      <c r="B589" t="s">
        <v>609</v>
      </c>
      <c r="C589" t="s">
        <v>24</v>
      </c>
      <c r="D589" t="s">
        <v>10</v>
      </c>
      <c r="E589" s="1">
        <v>45675</v>
      </c>
      <c r="G589" s="6">
        <v>209.2</v>
      </c>
      <c r="H589">
        <v>1</v>
      </c>
      <c r="I589">
        <v>20</v>
      </c>
      <c r="J589" s="4">
        <v>206.47</v>
      </c>
      <c r="K589" s="11">
        <f t="shared" si="59"/>
        <v>209</v>
      </c>
      <c r="L589" s="2">
        <f t="shared" si="54"/>
        <v>206.47</v>
      </c>
      <c r="M589" s="11">
        <f t="shared" si="55"/>
        <v>210</v>
      </c>
      <c r="N589" s="11">
        <f t="shared" si="56"/>
        <v>207</v>
      </c>
      <c r="O589">
        <f t="shared" si="57"/>
        <v>209.2</v>
      </c>
      <c r="P589">
        <f t="shared" si="58"/>
        <v>167.36</v>
      </c>
    </row>
    <row r="590" spans="1:16" x14ac:dyDescent="0.3">
      <c r="A590">
        <v>589</v>
      </c>
      <c r="B590" t="s">
        <v>610</v>
      </c>
      <c r="C590" t="s">
        <v>16</v>
      </c>
      <c r="D590" t="s">
        <v>10</v>
      </c>
      <c r="E590" s="1">
        <v>45660</v>
      </c>
      <c r="G590" s="6">
        <v>517.74</v>
      </c>
      <c r="H590">
        <v>4</v>
      </c>
      <c r="I590">
        <v>0</v>
      </c>
      <c r="J590" s="4">
        <v>478.59</v>
      </c>
      <c r="K590" s="11">
        <f t="shared" si="59"/>
        <v>518</v>
      </c>
      <c r="L590" s="2">
        <f t="shared" si="54"/>
        <v>478.59</v>
      </c>
      <c r="M590" s="11">
        <f t="shared" si="55"/>
        <v>518</v>
      </c>
      <c r="N590" s="11">
        <f t="shared" si="56"/>
        <v>479</v>
      </c>
      <c r="O590">
        <f t="shared" si="57"/>
        <v>2070.96</v>
      </c>
      <c r="P590">
        <f t="shared" si="58"/>
        <v>517.74</v>
      </c>
    </row>
    <row r="591" spans="1:16" x14ac:dyDescent="0.3">
      <c r="A591">
        <v>590</v>
      </c>
      <c r="B591" t="s">
        <v>611</v>
      </c>
      <c r="C591" t="s">
        <v>24</v>
      </c>
      <c r="D591" t="s">
        <v>31</v>
      </c>
      <c r="E591" s="1">
        <v>45647</v>
      </c>
      <c r="G591" s="6">
        <v>586.12</v>
      </c>
      <c r="H591">
        <v>5</v>
      </c>
      <c r="I591">
        <v>6</v>
      </c>
      <c r="J591" s="4">
        <v>13.04</v>
      </c>
      <c r="K591" s="11">
        <f t="shared" si="59"/>
        <v>586</v>
      </c>
      <c r="L591" s="2">
        <f t="shared" si="54"/>
        <v>13.04</v>
      </c>
      <c r="M591" s="11">
        <f t="shared" si="55"/>
        <v>587</v>
      </c>
      <c r="N591" s="11">
        <f t="shared" si="56"/>
        <v>14</v>
      </c>
      <c r="O591">
        <f t="shared" si="57"/>
        <v>2930.6</v>
      </c>
      <c r="P591">
        <f t="shared" si="58"/>
        <v>550.95280000000002</v>
      </c>
    </row>
    <row r="592" spans="1:16" x14ac:dyDescent="0.3">
      <c r="A592">
        <v>591</v>
      </c>
      <c r="B592" t="s">
        <v>612</v>
      </c>
      <c r="C592" t="s">
        <v>16</v>
      </c>
      <c r="D592" t="s">
        <v>10</v>
      </c>
      <c r="E592" s="1">
        <v>45663</v>
      </c>
      <c r="F592" s="7" t="s">
        <v>43</v>
      </c>
      <c r="G592" s="6">
        <v>924.42</v>
      </c>
      <c r="H592">
        <v>6</v>
      </c>
      <c r="I592">
        <v>15</v>
      </c>
      <c r="J592" s="4">
        <v>432.34</v>
      </c>
      <c r="K592" s="11">
        <f t="shared" si="59"/>
        <v>924</v>
      </c>
      <c r="L592" s="2">
        <f t="shared" si="54"/>
        <v>432.34</v>
      </c>
      <c r="M592" s="11">
        <f t="shared" si="55"/>
        <v>925</v>
      </c>
      <c r="N592" s="11">
        <f t="shared" si="56"/>
        <v>433</v>
      </c>
      <c r="O592">
        <f t="shared" si="57"/>
        <v>5546.5199999999995</v>
      </c>
      <c r="P592">
        <f t="shared" si="58"/>
        <v>785.75699999999995</v>
      </c>
    </row>
    <row r="593" spans="1:16" x14ac:dyDescent="0.3">
      <c r="A593">
        <v>592</v>
      </c>
      <c r="B593" t="s">
        <v>613</v>
      </c>
      <c r="C593" t="s">
        <v>16</v>
      </c>
      <c r="D593" t="s">
        <v>13</v>
      </c>
      <c r="E593" s="1">
        <v>45662</v>
      </c>
      <c r="F593" s="7" t="s">
        <v>35</v>
      </c>
      <c r="G593" s="6">
        <v>582.96</v>
      </c>
      <c r="H593">
        <v>10</v>
      </c>
      <c r="I593">
        <v>18</v>
      </c>
      <c r="J593" s="4">
        <v>13.53</v>
      </c>
      <c r="K593" s="11">
        <f t="shared" si="59"/>
        <v>583</v>
      </c>
      <c r="L593" s="2">
        <f t="shared" si="54"/>
        <v>13.53</v>
      </c>
      <c r="M593" s="11">
        <f t="shared" si="55"/>
        <v>583</v>
      </c>
      <c r="N593" s="11">
        <f t="shared" si="56"/>
        <v>14</v>
      </c>
      <c r="O593">
        <f t="shared" si="57"/>
        <v>5829.6</v>
      </c>
      <c r="P593">
        <f t="shared" si="58"/>
        <v>478.02720000000005</v>
      </c>
    </row>
    <row r="594" spans="1:16" x14ac:dyDescent="0.3">
      <c r="A594">
        <v>593</v>
      </c>
      <c r="B594" t="s">
        <v>614</v>
      </c>
      <c r="C594" t="s">
        <v>9</v>
      </c>
      <c r="D594" t="s">
        <v>27</v>
      </c>
      <c r="E594" s="1">
        <v>45649</v>
      </c>
      <c r="G594" s="6">
        <v>176.68</v>
      </c>
      <c r="H594">
        <v>12</v>
      </c>
      <c r="I594">
        <v>18</v>
      </c>
      <c r="J594" s="4">
        <v>490.98</v>
      </c>
      <c r="K594" s="11">
        <f t="shared" si="59"/>
        <v>177</v>
      </c>
      <c r="L594" s="2">
        <f t="shared" si="54"/>
        <v>490.98</v>
      </c>
      <c r="M594" s="11">
        <f t="shared" si="55"/>
        <v>177</v>
      </c>
      <c r="N594" s="11">
        <f t="shared" si="56"/>
        <v>491</v>
      </c>
      <c r="O594">
        <f t="shared" si="57"/>
        <v>2120.16</v>
      </c>
      <c r="P594">
        <f t="shared" si="58"/>
        <v>144.87760000000003</v>
      </c>
    </row>
    <row r="595" spans="1:16" x14ac:dyDescent="0.3">
      <c r="A595">
        <v>594</v>
      </c>
      <c r="B595" t="s">
        <v>615</v>
      </c>
      <c r="C595" t="s">
        <v>18</v>
      </c>
      <c r="D595" t="s">
        <v>27</v>
      </c>
      <c r="E595" s="1">
        <v>45650</v>
      </c>
      <c r="G595" s="6">
        <v>689.64</v>
      </c>
      <c r="H595">
        <v>15</v>
      </c>
      <c r="I595">
        <v>6</v>
      </c>
      <c r="J595" s="4">
        <v>275.52999999999997</v>
      </c>
      <c r="K595" s="11">
        <f t="shared" si="59"/>
        <v>690</v>
      </c>
      <c r="L595" s="2">
        <f t="shared" si="54"/>
        <v>275.52999999999997</v>
      </c>
      <c r="M595" s="11">
        <f t="shared" si="55"/>
        <v>690</v>
      </c>
      <c r="N595" s="11">
        <f t="shared" si="56"/>
        <v>276</v>
      </c>
      <c r="O595">
        <f t="shared" si="57"/>
        <v>10344.6</v>
      </c>
      <c r="P595">
        <f t="shared" si="58"/>
        <v>648.26159999999993</v>
      </c>
    </row>
    <row r="596" spans="1:16" x14ac:dyDescent="0.3">
      <c r="A596">
        <v>595</v>
      </c>
      <c r="B596" t="s">
        <v>616</v>
      </c>
      <c r="D596" t="s">
        <v>27</v>
      </c>
      <c r="E596" s="1">
        <v>45660</v>
      </c>
      <c r="G596" s="6">
        <v>854.59</v>
      </c>
      <c r="H596">
        <v>7</v>
      </c>
      <c r="I596">
        <v>6</v>
      </c>
      <c r="J596" s="4">
        <v>249.24</v>
      </c>
      <c r="K596" s="11">
        <f t="shared" si="59"/>
        <v>855</v>
      </c>
      <c r="L596" s="2">
        <f t="shared" si="54"/>
        <v>249.24</v>
      </c>
      <c r="M596" s="11">
        <f t="shared" si="55"/>
        <v>855</v>
      </c>
      <c r="N596" s="11">
        <f t="shared" si="56"/>
        <v>250</v>
      </c>
      <c r="O596">
        <f t="shared" si="57"/>
        <v>5982.13</v>
      </c>
      <c r="P596">
        <f t="shared" si="58"/>
        <v>803.31459999999993</v>
      </c>
    </row>
    <row r="597" spans="1:16" x14ac:dyDescent="0.3">
      <c r="A597">
        <v>596</v>
      </c>
      <c r="B597" t="s">
        <v>617</v>
      </c>
      <c r="C597" t="s">
        <v>24</v>
      </c>
      <c r="E597" s="1">
        <v>45654</v>
      </c>
      <c r="G597" s="6">
        <v>961.66</v>
      </c>
      <c r="H597">
        <v>11</v>
      </c>
      <c r="I597">
        <v>2</v>
      </c>
      <c r="J597" s="4">
        <v>452.1</v>
      </c>
      <c r="K597" s="11">
        <f t="shared" si="59"/>
        <v>962</v>
      </c>
      <c r="L597" s="2">
        <f t="shared" si="54"/>
        <v>452.1</v>
      </c>
      <c r="M597" s="11">
        <f t="shared" si="55"/>
        <v>962</v>
      </c>
      <c r="N597" s="11">
        <f t="shared" si="56"/>
        <v>453</v>
      </c>
      <c r="O597">
        <f t="shared" si="57"/>
        <v>10578.26</v>
      </c>
      <c r="P597">
        <f t="shared" si="58"/>
        <v>942.42679999999996</v>
      </c>
    </row>
    <row r="598" spans="1:16" x14ac:dyDescent="0.3">
      <c r="A598">
        <v>597</v>
      </c>
      <c r="B598" t="s">
        <v>618</v>
      </c>
      <c r="D598" t="s">
        <v>20</v>
      </c>
      <c r="E598" s="1">
        <v>45657</v>
      </c>
      <c r="G598" s="6">
        <v>374.11</v>
      </c>
      <c r="H598">
        <v>4</v>
      </c>
      <c r="I598">
        <v>6</v>
      </c>
      <c r="J598" s="4">
        <v>132.47</v>
      </c>
      <c r="K598" s="11">
        <f t="shared" si="59"/>
        <v>374</v>
      </c>
      <c r="L598" s="2">
        <f t="shared" si="54"/>
        <v>132.47</v>
      </c>
      <c r="M598" s="11">
        <f t="shared" si="55"/>
        <v>375</v>
      </c>
      <c r="N598" s="11">
        <f t="shared" si="56"/>
        <v>133</v>
      </c>
      <c r="O598">
        <f t="shared" si="57"/>
        <v>1496.44</v>
      </c>
      <c r="P598">
        <f t="shared" si="58"/>
        <v>351.66339999999997</v>
      </c>
    </row>
    <row r="599" spans="1:16" x14ac:dyDescent="0.3">
      <c r="A599">
        <v>598</v>
      </c>
      <c r="B599" t="s">
        <v>619</v>
      </c>
      <c r="D599" t="s">
        <v>10</v>
      </c>
      <c r="E599" s="1">
        <v>45673</v>
      </c>
      <c r="G599" s="6">
        <v>89.72</v>
      </c>
      <c r="H599">
        <v>15</v>
      </c>
      <c r="I599">
        <v>16</v>
      </c>
      <c r="J599" s="4">
        <v>404.48</v>
      </c>
      <c r="K599" s="11">
        <f t="shared" si="59"/>
        <v>90</v>
      </c>
      <c r="L599" s="2">
        <f t="shared" si="54"/>
        <v>404.48</v>
      </c>
      <c r="M599" s="11">
        <f t="shared" si="55"/>
        <v>90</v>
      </c>
      <c r="N599" s="11">
        <f t="shared" si="56"/>
        <v>405</v>
      </c>
      <c r="O599">
        <f t="shared" si="57"/>
        <v>1345.8</v>
      </c>
      <c r="P599">
        <f t="shared" si="58"/>
        <v>75.364800000000002</v>
      </c>
    </row>
    <row r="600" spans="1:16" x14ac:dyDescent="0.3">
      <c r="A600">
        <v>599</v>
      </c>
      <c r="B600" t="s">
        <v>620</v>
      </c>
      <c r="C600" t="s">
        <v>9</v>
      </c>
      <c r="D600" t="s">
        <v>31</v>
      </c>
      <c r="E600" s="1">
        <v>45629</v>
      </c>
      <c r="G600" s="6">
        <v>90.12</v>
      </c>
      <c r="H600">
        <v>9</v>
      </c>
      <c r="I600">
        <v>11</v>
      </c>
      <c r="J600" s="4">
        <v>388.13</v>
      </c>
      <c r="K600" s="11">
        <f t="shared" si="59"/>
        <v>90</v>
      </c>
      <c r="L600" s="2">
        <f t="shared" si="54"/>
        <v>388.13</v>
      </c>
      <c r="M600" s="11">
        <f t="shared" si="55"/>
        <v>91</v>
      </c>
      <c r="N600" s="11">
        <f t="shared" si="56"/>
        <v>389</v>
      </c>
      <c r="O600">
        <f t="shared" si="57"/>
        <v>811.08</v>
      </c>
      <c r="P600">
        <f t="shared" si="58"/>
        <v>80.206800000000001</v>
      </c>
    </row>
    <row r="601" spans="1:16" x14ac:dyDescent="0.3">
      <c r="A601">
        <v>600</v>
      </c>
      <c r="B601" t="s">
        <v>621</v>
      </c>
      <c r="D601" t="s">
        <v>13</v>
      </c>
      <c r="E601" s="1">
        <v>45675</v>
      </c>
      <c r="G601" s="6">
        <v>922.69</v>
      </c>
      <c r="H601">
        <v>4</v>
      </c>
      <c r="I601">
        <v>2</v>
      </c>
      <c r="J601" s="4">
        <v>39.520000000000003</v>
      </c>
      <c r="K601" s="11">
        <f t="shared" si="59"/>
        <v>923</v>
      </c>
      <c r="L601" s="2">
        <f t="shared" si="54"/>
        <v>39.520000000000003</v>
      </c>
      <c r="M601" s="11">
        <f t="shared" si="55"/>
        <v>923</v>
      </c>
      <c r="N601" s="11">
        <f t="shared" si="56"/>
        <v>40</v>
      </c>
      <c r="O601">
        <f t="shared" si="57"/>
        <v>3690.76</v>
      </c>
      <c r="P601">
        <f t="shared" si="58"/>
        <v>904.23620000000005</v>
      </c>
    </row>
    <row r="602" spans="1:16" x14ac:dyDescent="0.3">
      <c r="A602">
        <v>601</v>
      </c>
      <c r="B602" t="s">
        <v>622</v>
      </c>
      <c r="C602" t="s">
        <v>22</v>
      </c>
      <c r="D602" t="s">
        <v>10</v>
      </c>
      <c r="E602" s="1">
        <v>45631</v>
      </c>
      <c r="G602" s="6">
        <v>705.76</v>
      </c>
      <c r="H602">
        <v>3</v>
      </c>
      <c r="I602">
        <v>13</v>
      </c>
      <c r="J602" s="4">
        <v>68.27</v>
      </c>
      <c r="K602" s="11">
        <f t="shared" si="59"/>
        <v>706</v>
      </c>
      <c r="L602" s="2">
        <f t="shared" si="54"/>
        <v>68.27</v>
      </c>
      <c r="M602" s="11">
        <f t="shared" si="55"/>
        <v>706</v>
      </c>
      <c r="N602" s="11">
        <f t="shared" si="56"/>
        <v>69</v>
      </c>
      <c r="O602">
        <f t="shared" si="57"/>
        <v>2117.2799999999997</v>
      </c>
      <c r="P602">
        <f t="shared" si="58"/>
        <v>614.01120000000003</v>
      </c>
    </row>
    <row r="603" spans="1:16" x14ac:dyDescent="0.3">
      <c r="A603">
        <v>602</v>
      </c>
      <c r="B603" t="s">
        <v>623</v>
      </c>
      <c r="C603" t="s">
        <v>18</v>
      </c>
      <c r="D603" t="s">
        <v>31</v>
      </c>
      <c r="E603" s="1">
        <v>45666</v>
      </c>
      <c r="G603" s="6">
        <v>901.74</v>
      </c>
      <c r="H603">
        <v>6</v>
      </c>
      <c r="I603">
        <v>14</v>
      </c>
      <c r="J603" s="4">
        <v>94.73</v>
      </c>
      <c r="K603" s="11">
        <f t="shared" si="59"/>
        <v>902</v>
      </c>
      <c r="L603" s="2">
        <f t="shared" si="54"/>
        <v>94.73</v>
      </c>
      <c r="M603" s="11">
        <f t="shared" si="55"/>
        <v>902</v>
      </c>
      <c r="N603" s="11">
        <f t="shared" si="56"/>
        <v>95</v>
      </c>
      <c r="O603">
        <f t="shared" si="57"/>
        <v>5410.4400000000005</v>
      </c>
      <c r="P603">
        <f t="shared" si="58"/>
        <v>775.49639999999999</v>
      </c>
    </row>
    <row r="604" spans="1:16" x14ac:dyDescent="0.3">
      <c r="A604">
        <v>603</v>
      </c>
      <c r="B604" t="s">
        <v>624</v>
      </c>
      <c r="E604" s="1">
        <v>45672</v>
      </c>
      <c r="G604" s="6">
        <v>394.86</v>
      </c>
      <c r="H604">
        <v>7</v>
      </c>
      <c r="I604">
        <v>3</v>
      </c>
      <c r="J604" s="4">
        <v>425.48</v>
      </c>
      <c r="K604" s="11">
        <f t="shared" si="59"/>
        <v>395</v>
      </c>
      <c r="L604" s="2">
        <f t="shared" si="54"/>
        <v>425.48</v>
      </c>
      <c r="M604" s="11">
        <f t="shared" si="55"/>
        <v>395</v>
      </c>
      <c r="N604" s="11">
        <f t="shared" si="56"/>
        <v>426</v>
      </c>
      <c r="O604">
        <f t="shared" si="57"/>
        <v>2764.02</v>
      </c>
      <c r="P604">
        <f t="shared" si="58"/>
        <v>383.01420000000002</v>
      </c>
    </row>
    <row r="605" spans="1:16" x14ac:dyDescent="0.3">
      <c r="A605">
        <v>604</v>
      </c>
      <c r="B605" t="s">
        <v>625</v>
      </c>
      <c r="C605" t="s">
        <v>16</v>
      </c>
      <c r="E605" s="1">
        <v>45633</v>
      </c>
      <c r="G605" s="6">
        <v>495.49</v>
      </c>
      <c r="H605">
        <v>9</v>
      </c>
      <c r="I605">
        <v>13</v>
      </c>
      <c r="J605" s="4">
        <v>467.33</v>
      </c>
      <c r="K605" s="11">
        <f t="shared" si="59"/>
        <v>495</v>
      </c>
      <c r="L605" s="2">
        <f t="shared" si="54"/>
        <v>467.33</v>
      </c>
      <c r="M605" s="11">
        <f t="shared" si="55"/>
        <v>496</v>
      </c>
      <c r="N605" s="11">
        <f t="shared" si="56"/>
        <v>468</v>
      </c>
      <c r="O605">
        <f t="shared" si="57"/>
        <v>4459.41</v>
      </c>
      <c r="P605">
        <f t="shared" si="58"/>
        <v>431.0763</v>
      </c>
    </row>
    <row r="606" spans="1:16" x14ac:dyDescent="0.3">
      <c r="A606">
        <v>605</v>
      </c>
      <c r="B606" t="s">
        <v>626</v>
      </c>
      <c r="C606" t="s">
        <v>22</v>
      </c>
      <c r="D606" t="s">
        <v>20</v>
      </c>
      <c r="E606" s="1">
        <v>45638</v>
      </c>
      <c r="G606" s="6">
        <v>320.77</v>
      </c>
      <c r="H606">
        <v>15</v>
      </c>
      <c r="I606">
        <v>12</v>
      </c>
      <c r="J606" s="4">
        <v>310.68</v>
      </c>
      <c r="K606" s="11">
        <f t="shared" si="59"/>
        <v>321</v>
      </c>
      <c r="L606" s="2">
        <f t="shared" si="54"/>
        <v>310.68</v>
      </c>
      <c r="M606" s="11">
        <f t="shared" si="55"/>
        <v>321</v>
      </c>
      <c r="N606" s="11">
        <f t="shared" si="56"/>
        <v>311</v>
      </c>
      <c r="O606">
        <f t="shared" si="57"/>
        <v>4811.5499999999993</v>
      </c>
      <c r="P606">
        <f t="shared" si="58"/>
        <v>282.27760000000001</v>
      </c>
    </row>
    <row r="607" spans="1:16" x14ac:dyDescent="0.3">
      <c r="A607">
        <v>606</v>
      </c>
      <c r="B607" t="s">
        <v>627</v>
      </c>
      <c r="C607" t="s">
        <v>16</v>
      </c>
      <c r="D607" t="s">
        <v>10</v>
      </c>
      <c r="E607" s="1">
        <v>45645</v>
      </c>
      <c r="G607" s="6">
        <v>265.22000000000003</v>
      </c>
      <c r="H607">
        <v>11</v>
      </c>
      <c r="I607">
        <v>6</v>
      </c>
      <c r="J607" s="4">
        <v>323.2</v>
      </c>
      <c r="K607" s="11">
        <f t="shared" si="59"/>
        <v>265</v>
      </c>
      <c r="L607" s="2">
        <f t="shared" si="54"/>
        <v>323.2</v>
      </c>
      <c r="M607" s="11">
        <f t="shared" si="55"/>
        <v>266</v>
      </c>
      <c r="N607" s="11">
        <f t="shared" si="56"/>
        <v>324</v>
      </c>
      <c r="O607">
        <f t="shared" si="57"/>
        <v>2917.42</v>
      </c>
      <c r="P607">
        <f t="shared" si="58"/>
        <v>249.30680000000001</v>
      </c>
    </row>
    <row r="608" spans="1:16" x14ac:dyDescent="0.3">
      <c r="A608">
        <v>607</v>
      </c>
      <c r="B608" t="s">
        <v>628</v>
      </c>
      <c r="C608" t="s">
        <v>24</v>
      </c>
      <c r="D608" t="s">
        <v>20</v>
      </c>
      <c r="E608" s="1">
        <v>45649</v>
      </c>
      <c r="G608" s="6">
        <v>834.54</v>
      </c>
      <c r="H608">
        <v>8</v>
      </c>
      <c r="I608">
        <v>11</v>
      </c>
      <c r="J608" s="4">
        <v>222.78</v>
      </c>
      <c r="K608" s="11">
        <f t="shared" si="59"/>
        <v>835</v>
      </c>
      <c r="L608" s="2">
        <f t="shared" si="54"/>
        <v>222.78</v>
      </c>
      <c r="M608" s="11">
        <f t="shared" si="55"/>
        <v>835</v>
      </c>
      <c r="N608" s="11">
        <f t="shared" si="56"/>
        <v>223</v>
      </c>
      <c r="O608">
        <f t="shared" si="57"/>
        <v>6676.32</v>
      </c>
      <c r="P608">
        <f t="shared" si="58"/>
        <v>742.74059999999997</v>
      </c>
    </row>
    <row r="609" spans="1:16" x14ac:dyDescent="0.3">
      <c r="A609">
        <v>608</v>
      </c>
      <c r="B609" t="s">
        <v>629</v>
      </c>
      <c r="E609" s="1">
        <v>45665</v>
      </c>
      <c r="F609" s="7" t="s">
        <v>43</v>
      </c>
      <c r="G609" s="6">
        <v>803.75</v>
      </c>
      <c r="H609">
        <v>1</v>
      </c>
      <c r="I609">
        <v>9</v>
      </c>
      <c r="J609" s="4">
        <v>47.01</v>
      </c>
      <c r="K609" s="11">
        <f t="shared" si="59"/>
        <v>804</v>
      </c>
      <c r="L609" s="2">
        <f t="shared" si="54"/>
        <v>47.01</v>
      </c>
      <c r="M609" s="11">
        <f t="shared" si="55"/>
        <v>804</v>
      </c>
      <c r="N609" s="11">
        <f t="shared" si="56"/>
        <v>48</v>
      </c>
      <c r="O609">
        <f t="shared" si="57"/>
        <v>803.75</v>
      </c>
      <c r="P609">
        <f t="shared" si="58"/>
        <v>731.41250000000002</v>
      </c>
    </row>
    <row r="610" spans="1:16" x14ac:dyDescent="0.3">
      <c r="A610">
        <v>609</v>
      </c>
      <c r="B610" t="s">
        <v>630</v>
      </c>
      <c r="C610" t="s">
        <v>9</v>
      </c>
      <c r="D610" t="s">
        <v>27</v>
      </c>
      <c r="E610" s="1">
        <v>45638</v>
      </c>
      <c r="G610" s="6">
        <v>314.17</v>
      </c>
      <c r="H610">
        <v>1</v>
      </c>
      <c r="I610">
        <v>11</v>
      </c>
      <c r="J610" s="4">
        <v>350.59</v>
      </c>
      <c r="K610" s="11">
        <f t="shared" si="59"/>
        <v>314</v>
      </c>
      <c r="L610" s="2">
        <f t="shared" si="54"/>
        <v>350.59</v>
      </c>
      <c r="M610" s="11">
        <f t="shared" si="55"/>
        <v>315</v>
      </c>
      <c r="N610" s="11">
        <f t="shared" si="56"/>
        <v>351</v>
      </c>
      <c r="O610">
        <f t="shared" si="57"/>
        <v>314.17</v>
      </c>
      <c r="P610">
        <f t="shared" si="58"/>
        <v>279.61130000000003</v>
      </c>
    </row>
    <row r="611" spans="1:16" x14ac:dyDescent="0.3">
      <c r="A611">
        <v>610</v>
      </c>
      <c r="B611" t="s">
        <v>631</v>
      </c>
      <c r="C611" t="s">
        <v>24</v>
      </c>
      <c r="D611" t="s">
        <v>10</v>
      </c>
      <c r="E611" s="1">
        <v>45650</v>
      </c>
      <c r="G611" s="6">
        <v>272.77999999999997</v>
      </c>
      <c r="H611">
        <v>2</v>
      </c>
      <c r="I611">
        <v>7</v>
      </c>
      <c r="J611" s="4">
        <v>156.66</v>
      </c>
      <c r="K611" s="11">
        <f t="shared" si="59"/>
        <v>273</v>
      </c>
      <c r="L611" s="2">
        <f t="shared" si="54"/>
        <v>156.66</v>
      </c>
      <c r="M611" s="11">
        <f t="shared" si="55"/>
        <v>273</v>
      </c>
      <c r="N611" s="11">
        <f t="shared" si="56"/>
        <v>157</v>
      </c>
      <c r="O611">
        <f t="shared" si="57"/>
        <v>545.55999999999995</v>
      </c>
      <c r="P611">
        <f t="shared" si="58"/>
        <v>253.68539999999996</v>
      </c>
    </row>
    <row r="612" spans="1:16" x14ac:dyDescent="0.3">
      <c r="A612">
        <v>611</v>
      </c>
      <c r="B612" t="s">
        <v>632</v>
      </c>
      <c r="C612" t="s">
        <v>24</v>
      </c>
      <c r="D612" t="s">
        <v>10</v>
      </c>
      <c r="E612" s="1">
        <v>45644</v>
      </c>
      <c r="G612" s="6">
        <v>775.45</v>
      </c>
      <c r="H612">
        <v>14</v>
      </c>
      <c r="I612">
        <v>15</v>
      </c>
      <c r="J612" s="4">
        <v>98</v>
      </c>
      <c r="K612" s="11">
        <f t="shared" si="59"/>
        <v>775</v>
      </c>
      <c r="L612" s="2">
        <f t="shared" si="54"/>
        <v>98</v>
      </c>
      <c r="M612" s="11">
        <f t="shared" si="55"/>
        <v>776</v>
      </c>
      <c r="N612" s="11">
        <f t="shared" si="56"/>
        <v>98</v>
      </c>
      <c r="O612">
        <f t="shared" si="57"/>
        <v>10856.300000000001</v>
      </c>
      <c r="P612">
        <f t="shared" si="58"/>
        <v>659.13250000000005</v>
      </c>
    </row>
    <row r="613" spans="1:16" x14ac:dyDescent="0.3">
      <c r="A613">
        <v>612</v>
      </c>
      <c r="B613" t="s">
        <v>633</v>
      </c>
      <c r="D613" t="s">
        <v>27</v>
      </c>
      <c r="E613" s="1">
        <v>45675</v>
      </c>
      <c r="G613" s="6">
        <v>552.49</v>
      </c>
      <c r="H613">
        <v>7</v>
      </c>
      <c r="I613">
        <v>3</v>
      </c>
      <c r="J613" s="4">
        <v>295.83999999999997</v>
      </c>
      <c r="K613" s="11">
        <f t="shared" si="59"/>
        <v>552</v>
      </c>
      <c r="L613" s="2">
        <f t="shared" si="54"/>
        <v>295.83999999999997</v>
      </c>
      <c r="M613" s="11">
        <f t="shared" si="55"/>
        <v>553</v>
      </c>
      <c r="N613" s="11">
        <f t="shared" si="56"/>
        <v>296</v>
      </c>
      <c r="O613">
        <f t="shared" si="57"/>
        <v>3867.4300000000003</v>
      </c>
      <c r="P613">
        <f t="shared" si="58"/>
        <v>535.9153</v>
      </c>
    </row>
    <row r="614" spans="1:16" x14ac:dyDescent="0.3">
      <c r="A614">
        <v>613</v>
      </c>
      <c r="B614" t="s">
        <v>634</v>
      </c>
      <c r="E614" s="1">
        <v>45669</v>
      </c>
      <c r="G614" s="6">
        <v>472.09</v>
      </c>
      <c r="H614">
        <v>10</v>
      </c>
      <c r="I614">
        <v>12</v>
      </c>
      <c r="J614" s="4">
        <v>307.97000000000003</v>
      </c>
      <c r="K614" s="11">
        <f t="shared" si="59"/>
        <v>472</v>
      </c>
      <c r="L614" s="2">
        <f t="shared" si="54"/>
        <v>307.97000000000003</v>
      </c>
      <c r="M614" s="11">
        <f t="shared" si="55"/>
        <v>473</v>
      </c>
      <c r="N614" s="11">
        <f t="shared" si="56"/>
        <v>308</v>
      </c>
      <c r="O614">
        <f t="shared" si="57"/>
        <v>4720.8999999999996</v>
      </c>
      <c r="P614">
        <f t="shared" si="58"/>
        <v>415.43919999999997</v>
      </c>
    </row>
    <row r="615" spans="1:16" x14ac:dyDescent="0.3">
      <c r="A615">
        <v>614</v>
      </c>
      <c r="B615" t="s">
        <v>635</v>
      </c>
      <c r="C615" t="s">
        <v>9</v>
      </c>
      <c r="D615" t="s">
        <v>27</v>
      </c>
      <c r="E615" s="1">
        <v>45661</v>
      </c>
      <c r="G615" s="6">
        <v>122.99</v>
      </c>
      <c r="H615">
        <v>6</v>
      </c>
      <c r="I615">
        <v>12</v>
      </c>
      <c r="J615" s="4">
        <v>42.51</v>
      </c>
      <c r="K615" s="11">
        <f t="shared" si="59"/>
        <v>123</v>
      </c>
      <c r="L615" s="2">
        <f t="shared" si="54"/>
        <v>42.51</v>
      </c>
      <c r="M615" s="11">
        <f t="shared" si="55"/>
        <v>123</v>
      </c>
      <c r="N615" s="11">
        <f t="shared" si="56"/>
        <v>43</v>
      </c>
      <c r="O615">
        <f t="shared" si="57"/>
        <v>737.93999999999994</v>
      </c>
      <c r="P615">
        <f t="shared" si="58"/>
        <v>108.2312</v>
      </c>
    </row>
    <row r="616" spans="1:16" x14ac:dyDescent="0.3">
      <c r="A616">
        <v>615</v>
      </c>
      <c r="B616" t="s">
        <v>636</v>
      </c>
      <c r="C616" t="s">
        <v>18</v>
      </c>
      <c r="D616" t="s">
        <v>27</v>
      </c>
      <c r="E616" s="1">
        <v>45633</v>
      </c>
      <c r="G616" s="6">
        <v>270.85000000000002</v>
      </c>
      <c r="H616">
        <v>1</v>
      </c>
      <c r="I616">
        <v>9</v>
      </c>
      <c r="J616" s="4">
        <v>115.8</v>
      </c>
      <c r="K616" s="11">
        <f t="shared" si="59"/>
        <v>271</v>
      </c>
      <c r="L616" s="2">
        <f t="shared" si="54"/>
        <v>115.8</v>
      </c>
      <c r="M616" s="11">
        <f t="shared" si="55"/>
        <v>271</v>
      </c>
      <c r="N616" s="11">
        <f t="shared" si="56"/>
        <v>116</v>
      </c>
      <c r="O616">
        <f t="shared" si="57"/>
        <v>270.85000000000002</v>
      </c>
      <c r="P616">
        <f t="shared" si="58"/>
        <v>246.47350000000003</v>
      </c>
    </row>
    <row r="617" spans="1:16" x14ac:dyDescent="0.3">
      <c r="A617">
        <v>616</v>
      </c>
      <c r="B617" t="s">
        <v>637</v>
      </c>
      <c r="C617" t="s">
        <v>9</v>
      </c>
      <c r="E617" s="1">
        <v>45664</v>
      </c>
      <c r="F617" s="7" t="s">
        <v>14</v>
      </c>
      <c r="G617" s="6">
        <v>450.55</v>
      </c>
      <c r="H617">
        <v>11</v>
      </c>
      <c r="I617">
        <v>16</v>
      </c>
      <c r="J617" s="4">
        <v>102.17</v>
      </c>
      <c r="K617" s="11">
        <f t="shared" si="59"/>
        <v>451</v>
      </c>
      <c r="L617" s="2">
        <f t="shared" si="54"/>
        <v>102.17</v>
      </c>
      <c r="M617" s="11">
        <f t="shared" si="55"/>
        <v>451</v>
      </c>
      <c r="N617" s="11">
        <f t="shared" si="56"/>
        <v>103</v>
      </c>
      <c r="O617">
        <f t="shared" si="57"/>
        <v>4956.05</v>
      </c>
      <c r="P617">
        <f t="shared" si="58"/>
        <v>378.46199999999999</v>
      </c>
    </row>
    <row r="618" spans="1:16" x14ac:dyDescent="0.3">
      <c r="A618">
        <v>617</v>
      </c>
      <c r="B618" t="s">
        <v>638</v>
      </c>
      <c r="C618" t="s">
        <v>18</v>
      </c>
      <c r="D618" t="s">
        <v>20</v>
      </c>
      <c r="E618" s="1">
        <v>45649</v>
      </c>
      <c r="G618" s="6">
        <v>237.11</v>
      </c>
      <c r="H618">
        <v>4</v>
      </c>
      <c r="I618">
        <v>15</v>
      </c>
      <c r="J618" s="4">
        <v>67.489999999999995</v>
      </c>
      <c r="K618" s="11">
        <f t="shared" si="59"/>
        <v>237</v>
      </c>
      <c r="L618" s="2">
        <f t="shared" si="54"/>
        <v>67.489999999999995</v>
      </c>
      <c r="M618" s="11">
        <f t="shared" si="55"/>
        <v>238</v>
      </c>
      <c r="N618" s="11">
        <f t="shared" si="56"/>
        <v>68</v>
      </c>
      <c r="O618">
        <f t="shared" si="57"/>
        <v>948.44</v>
      </c>
      <c r="P618">
        <f t="shared" si="58"/>
        <v>201.54349999999999</v>
      </c>
    </row>
    <row r="619" spans="1:16" x14ac:dyDescent="0.3">
      <c r="A619">
        <v>618</v>
      </c>
      <c r="B619" t="s">
        <v>639</v>
      </c>
      <c r="C619" t="s">
        <v>22</v>
      </c>
      <c r="D619" t="s">
        <v>13</v>
      </c>
      <c r="E619" s="1">
        <v>45639</v>
      </c>
      <c r="G619" s="6">
        <v>760.57</v>
      </c>
      <c r="H619">
        <v>10</v>
      </c>
      <c r="I619">
        <v>19</v>
      </c>
      <c r="J619" s="4">
        <v>429.24</v>
      </c>
      <c r="K619" s="11">
        <f t="shared" si="59"/>
        <v>761</v>
      </c>
      <c r="L619" s="2">
        <f t="shared" si="54"/>
        <v>429.24</v>
      </c>
      <c r="M619" s="11">
        <f t="shared" si="55"/>
        <v>761</v>
      </c>
      <c r="N619" s="11">
        <f t="shared" si="56"/>
        <v>430</v>
      </c>
      <c r="O619">
        <f t="shared" si="57"/>
        <v>7605.7000000000007</v>
      </c>
      <c r="P619">
        <f t="shared" si="58"/>
        <v>616.06170000000009</v>
      </c>
    </row>
    <row r="620" spans="1:16" x14ac:dyDescent="0.3">
      <c r="A620">
        <v>619</v>
      </c>
      <c r="B620" t="s">
        <v>640</v>
      </c>
      <c r="C620" t="s">
        <v>16</v>
      </c>
      <c r="E620" s="1">
        <v>45630</v>
      </c>
      <c r="G620" s="6">
        <v>173.72</v>
      </c>
      <c r="H620">
        <v>12</v>
      </c>
      <c r="I620">
        <v>5</v>
      </c>
      <c r="J620" s="4">
        <v>262.52999999999997</v>
      </c>
      <c r="K620" s="11">
        <f t="shared" si="59"/>
        <v>174</v>
      </c>
      <c r="L620" s="2">
        <f t="shared" si="54"/>
        <v>262.52999999999997</v>
      </c>
      <c r="M620" s="11">
        <f t="shared" si="55"/>
        <v>174</v>
      </c>
      <c r="N620" s="11">
        <f t="shared" si="56"/>
        <v>263</v>
      </c>
      <c r="O620">
        <f t="shared" si="57"/>
        <v>2084.64</v>
      </c>
      <c r="P620">
        <f t="shared" si="58"/>
        <v>165.03399999999999</v>
      </c>
    </row>
    <row r="621" spans="1:16" x14ac:dyDescent="0.3">
      <c r="A621">
        <v>620</v>
      </c>
      <c r="B621" t="s">
        <v>641</v>
      </c>
      <c r="D621" t="s">
        <v>13</v>
      </c>
      <c r="E621" s="1">
        <v>45628</v>
      </c>
      <c r="G621" s="6">
        <v>352.33</v>
      </c>
      <c r="H621">
        <v>1</v>
      </c>
      <c r="I621">
        <v>13</v>
      </c>
      <c r="J621" s="4">
        <v>86.2</v>
      </c>
      <c r="K621" s="11">
        <f t="shared" si="59"/>
        <v>352</v>
      </c>
      <c r="L621" s="2">
        <f t="shared" si="54"/>
        <v>86.2</v>
      </c>
      <c r="M621" s="11">
        <f t="shared" si="55"/>
        <v>353</v>
      </c>
      <c r="N621" s="11">
        <f t="shared" si="56"/>
        <v>87</v>
      </c>
      <c r="O621">
        <f t="shared" si="57"/>
        <v>352.33</v>
      </c>
      <c r="P621">
        <f t="shared" si="58"/>
        <v>306.52709999999996</v>
      </c>
    </row>
    <row r="622" spans="1:16" x14ac:dyDescent="0.3">
      <c r="A622">
        <v>621</v>
      </c>
      <c r="B622" t="s">
        <v>642</v>
      </c>
      <c r="C622" t="s">
        <v>16</v>
      </c>
      <c r="D622" t="s">
        <v>27</v>
      </c>
      <c r="E622" s="1">
        <v>45672</v>
      </c>
      <c r="F622" s="7" t="s">
        <v>14</v>
      </c>
      <c r="G622" s="6">
        <v>313.55</v>
      </c>
      <c r="H622">
        <v>13</v>
      </c>
      <c r="I622">
        <v>13</v>
      </c>
      <c r="J622" s="4">
        <v>321.20999999999998</v>
      </c>
      <c r="K622" s="11">
        <f t="shared" si="59"/>
        <v>314</v>
      </c>
      <c r="L622" s="2">
        <f t="shared" si="54"/>
        <v>321.20999999999998</v>
      </c>
      <c r="M622" s="11">
        <f t="shared" si="55"/>
        <v>314</v>
      </c>
      <c r="N622" s="11">
        <f t="shared" si="56"/>
        <v>322</v>
      </c>
      <c r="O622">
        <f t="shared" si="57"/>
        <v>4076.15</v>
      </c>
      <c r="P622">
        <f t="shared" si="58"/>
        <v>272.7885</v>
      </c>
    </row>
    <row r="623" spans="1:16" x14ac:dyDescent="0.3">
      <c r="A623">
        <v>622</v>
      </c>
      <c r="B623" t="s">
        <v>643</v>
      </c>
      <c r="C623" t="s">
        <v>18</v>
      </c>
      <c r="D623" t="s">
        <v>27</v>
      </c>
      <c r="E623" s="1">
        <v>45629</v>
      </c>
      <c r="F623" s="7" t="s">
        <v>35</v>
      </c>
      <c r="G623" s="6">
        <v>210.32</v>
      </c>
      <c r="H623">
        <v>5</v>
      </c>
      <c r="I623">
        <v>17</v>
      </c>
      <c r="J623" s="4">
        <v>183.85</v>
      </c>
      <c r="K623" s="11">
        <f t="shared" si="59"/>
        <v>210</v>
      </c>
      <c r="L623" s="2">
        <f t="shared" si="54"/>
        <v>183.85</v>
      </c>
      <c r="M623" s="11">
        <f t="shared" si="55"/>
        <v>211</v>
      </c>
      <c r="N623" s="11">
        <f t="shared" si="56"/>
        <v>184</v>
      </c>
      <c r="O623">
        <f t="shared" si="57"/>
        <v>1051.5999999999999</v>
      </c>
      <c r="P623">
        <f t="shared" si="58"/>
        <v>174.56559999999999</v>
      </c>
    </row>
    <row r="624" spans="1:16" x14ac:dyDescent="0.3">
      <c r="A624">
        <v>623</v>
      </c>
      <c r="B624" t="s">
        <v>644</v>
      </c>
      <c r="C624" t="s">
        <v>18</v>
      </c>
      <c r="D624" t="s">
        <v>10</v>
      </c>
      <c r="E624" s="1">
        <v>45635</v>
      </c>
      <c r="G624" s="6">
        <v>253.6</v>
      </c>
      <c r="H624">
        <v>5</v>
      </c>
      <c r="I624">
        <v>20</v>
      </c>
      <c r="J624" s="4">
        <v>417.38</v>
      </c>
      <c r="K624" s="11">
        <f t="shared" si="59"/>
        <v>254</v>
      </c>
      <c r="L624" s="2">
        <f t="shared" si="54"/>
        <v>417.38</v>
      </c>
      <c r="M624" s="11">
        <f t="shared" si="55"/>
        <v>254</v>
      </c>
      <c r="N624" s="11">
        <f t="shared" si="56"/>
        <v>418</v>
      </c>
      <c r="O624">
        <f t="shared" si="57"/>
        <v>1268</v>
      </c>
      <c r="P624">
        <f t="shared" si="58"/>
        <v>202.88</v>
      </c>
    </row>
    <row r="625" spans="1:16" x14ac:dyDescent="0.3">
      <c r="A625">
        <v>624</v>
      </c>
      <c r="B625" t="s">
        <v>645</v>
      </c>
      <c r="C625" t="s">
        <v>16</v>
      </c>
      <c r="E625" s="1">
        <v>45639</v>
      </c>
      <c r="G625" s="6">
        <v>53.7</v>
      </c>
      <c r="H625">
        <v>6</v>
      </c>
      <c r="I625">
        <v>0</v>
      </c>
      <c r="J625" s="4">
        <v>128.06</v>
      </c>
      <c r="K625" s="11">
        <f t="shared" si="59"/>
        <v>54</v>
      </c>
      <c r="L625" s="2">
        <f t="shared" si="54"/>
        <v>128.06</v>
      </c>
      <c r="M625" s="11">
        <f t="shared" si="55"/>
        <v>54</v>
      </c>
      <c r="N625" s="11">
        <f t="shared" si="56"/>
        <v>129</v>
      </c>
      <c r="O625">
        <f t="shared" si="57"/>
        <v>322.20000000000005</v>
      </c>
      <c r="P625">
        <f t="shared" si="58"/>
        <v>53.7</v>
      </c>
    </row>
    <row r="626" spans="1:16" x14ac:dyDescent="0.3">
      <c r="A626">
        <v>625</v>
      </c>
      <c r="B626" t="s">
        <v>646</v>
      </c>
      <c r="C626" t="s">
        <v>24</v>
      </c>
      <c r="D626" t="s">
        <v>10</v>
      </c>
      <c r="E626" s="1">
        <v>45638</v>
      </c>
      <c r="G626" s="6">
        <v>771.35</v>
      </c>
      <c r="H626">
        <v>4</v>
      </c>
      <c r="I626">
        <v>9</v>
      </c>
      <c r="J626" s="4">
        <v>494.1</v>
      </c>
      <c r="K626" s="11">
        <f t="shared" si="59"/>
        <v>771</v>
      </c>
      <c r="L626" s="2">
        <f t="shared" si="54"/>
        <v>494.1</v>
      </c>
      <c r="M626" s="11">
        <f t="shared" si="55"/>
        <v>772</v>
      </c>
      <c r="N626" s="11">
        <f t="shared" si="56"/>
        <v>495</v>
      </c>
      <c r="O626">
        <f t="shared" si="57"/>
        <v>3085.4</v>
      </c>
      <c r="P626">
        <f t="shared" si="58"/>
        <v>701.9285000000001</v>
      </c>
    </row>
    <row r="627" spans="1:16" x14ac:dyDescent="0.3">
      <c r="A627">
        <v>626</v>
      </c>
      <c r="B627" t="s">
        <v>647</v>
      </c>
      <c r="C627" t="s">
        <v>22</v>
      </c>
      <c r="D627" t="s">
        <v>13</v>
      </c>
      <c r="E627" s="1">
        <v>45676</v>
      </c>
      <c r="G627" s="6">
        <v>504.9</v>
      </c>
      <c r="H627">
        <v>8</v>
      </c>
      <c r="I627">
        <v>19</v>
      </c>
      <c r="J627" s="4">
        <v>34.57</v>
      </c>
      <c r="K627" s="11">
        <f t="shared" si="59"/>
        <v>505</v>
      </c>
      <c r="L627" s="2">
        <f t="shared" si="54"/>
        <v>34.57</v>
      </c>
      <c r="M627" s="11">
        <f t="shared" si="55"/>
        <v>505</v>
      </c>
      <c r="N627" s="11">
        <f t="shared" si="56"/>
        <v>35</v>
      </c>
      <c r="O627">
        <f t="shared" si="57"/>
        <v>4039.2</v>
      </c>
      <c r="P627">
        <f t="shared" si="58"/>
        <v>408.96899999999999</v>
      </c>
    </row>
    <row r="628" spans="1:16" x14ac:dyDescent="0.3">
      <c r="A628">
        <v>627</v>
      </c>
      <c r="B628" t="s">
        <v>648</v>
      </c>
      <c r="C628" t="s">
        <v>16</v>
      </c>
      <c r="D628" t="s">
        <v>20</v>
      </c>
      <c r="E628" s="1">
        <v>45666</v>
      </c>
      <c r="G628" s="6">
        <v>616.29999999999995</v>
      </c>
      <c r="H628">
        <v>14</v>
      </c>
      <c r="I628">
        <v>0</v>
      </c>
      <c r="J628" s="4">
        <v>338.58</v>
      </c>
      <c r="K628" s="11">
        <f t="shared" si="59"/>
        <v>616</v>
      </c>
      <c r="L628" s="2">
        <f t="shared" si="54"/>
        <v>338.58</v>
      </c>
      <c r="M628" s="11">
        <f t="shared" si="55"/>
        <v>617</v>
      </c>
      <c r="N628" s="11">
        <f t="shared" si="56"/>
        <v>339</v>
      </c>
      <c r="O628">
        <f t="shared" si="57"/>
        <v>8628.1999999999989</v>
      </c>
      <c r="P628">
        <f t="shared" si="58"/>
        <v>616.29999999999995</v>
      </c>
    </row>
    <row r="629" spans="1:16" x14ac:dyDescent="0.3">
      <c r="A629">
        <v>628</v>
      </c>
      <c r="B629" t="s">
        <v>649</v>
      </c>
      <c r="C629" t="s">
        <v>18</v>
      </c>
      <c r="D629" t="s">
        <v>27</v>
      </c>
      <c r="E629" s="1">
        <v>45635</v>
      </c>
      <c r="G629" s="6">
        <v>482.47</v>
      </c>
      <c r="H629">
        <v>3</v>
      </c>
      <c r="I629">
        <v>18</v>
      </c>
      <c r="J629" s="4">
        <v>284.02</v>
      </c>
      <c r="K629" s="11">
        <f t="shared" si="59"/>
        <v>482</v>
      </c>
      <c r="L629" s="2">
        <f t="shared" si="54"/>
        <v>284.02</v>
      </c>
      <c r="M629" s="11">
        <f t="shared" si="55"/>
        <v>483</v>
      </c>
      <c r="N629" s="11">
        <f t="shared" si="56"/>
        <v>285</v>
      </c>
      <c r="O629">
        <f t="shared" si="57"/>
        <v>1447.41</v>
      </c>
      <c r="P629">
        <f t="shared" si="58"/>
        <v>395.62540000000007</v>
      </c>
    </row>
    <row r="630" spans="1:16" x14ac:dyDescent="0.3">
      <c r="A630">
        <v>629</v>
      </c>
      <c r="B630" t="s">
        <v>650</v>
      </c>
      <c r="D630" t="s">
        <v>13</v>
      </c>
      <c r="E630" s="1">
        <v>45648</v>
      </c>
      <c r="G630" s="6">
        <v>197.85</v>
      </c>
      <c r="H630">
        <v>1</v>
      </c>
      <c r="I630">
        <v>14</v>
      </c>
      <c r="J630" s="4">
        <v>16.25</v>
      </c>
      <c r="K630" s="11">
        <f t="shared" si="59"/>
        <v>198</v>
      </c>
      <c r="L630" s="2">
        <f t="shared" si="54"/>
        <v>16.25</v>
      </c>
      <c r="M630" s="11">
        <f t="shared" si="55"/>
        <v>198</v>
      </c>
      <c r="N630" s="11">
        <f t="shared" si="56"/>
        <v>17</v>
      </c>
      <c r="O630">
        <f t="shared" si="57"/>
        <v>197.85</v>
      </c>
      <c r="P630">
        <f t="shared" si="58"/>
        <v>170.15099999999998</v>
      </c>
    </row>
    <row r="631" spans="1:16" x14ac:dyDescent="0.3">
      <c r="A631">
        <v>630</v>
      </c>
      <c r="B631" t="s">
        <v>651</v>
      </c>
      <c r="C631" t="s">
        <v>9</v>
      </c>
      <c r="D631" t="s">
        <v>13</v>
      </c>
      <c r="E631" s="1">
        <v>45632</v>
      </c>
      <c r="F631" s="7" t="s">
        <v>14</v>
      </c>
      <c r="G631" s="6">
        <v>146.61000000000001</v>
      </c>
      <c r="H631">
        <v>10</v>
      </c>
      <c r="I631">
        <v>20</v>
      </c>
      <c r="J631" s="4">
        <v>345.19</v>
      </c>
      <c r="K631" s="11">
        <f t="shared" si="59"/>
        <v>147</v>
      </c>
      <c r="L631" s="2">
        <f t="shared" si="54"/>
        <v>345.19</v>
      </c>
      <c r="M631" s="11">
        <f t="shared" si="55"/>
        <v>147</v>
      </c>
      <c r="N631" s="11">
        <f t="shared" si="56"/>
        <v>346</v>
      </c>
      <c r="O631">
        <f t="shared" si="57"/>
        <v>1466.1000000000001</v>
      </c>
      <c r="P631">
        <f t="shared" si="58"/>
        <v>117.28800000000001</v>
      </c>
    </row>
    <row r="632" spans="1:16" x14ac:dyDescent="0.3">
      <c r="A632">
        <v>631</v>
      </c>
      <c r="B632" t="s">
        <v>652</v>
      </c>
      <c r="C632" t="s">
        <v>9</v>
      </c>
      <c r="E632" s="1">
        <v>45645</v>
      </c>
      <c r="F632" s="7" t="s">
        <v>11</v>
      </c>
      <c r="G632" s="6">
        <v>612.37</v>
      </c>
      <c r="H632">
        <v>13</v>
      </c>
      <c r="I632">
        <v>9</v>
      </c>
      <c r="J632" s="4">
        <v>402.95</v>
      </c>
      <c r="K632" s="11">
        <f t="shared" si="59"/>
        <v>612</v>
      </c>
      <c r="L632" s="2">
        <f t="shared" si="54"/>
        <v>402.95</v>
      </c>
      <c r="M632" s="11">
        <f t="shared" si="55"/>
        <v>613</v>
      </c>
      <c r="N632" s="11">
        <f t="shared" si="56"/>
        <v>403</v>
      </c>
      <c r="O632">
        <f t="shared" si="57"/>
        <v>7960.81</v>
      </c>
      <c r="P632">
        <f t="shared" si="58"/>
        <v>557.25670000000002</v>
      </c>
    </row>
    <row r="633" spans="1:16" x14ac:dyDescent="0.3">
      <c r="A633">
        <v>632</v>
      </c>
      <c r="B633" t="s">
        <v>653</v>
      </c>
      <c r="D633" t="s">
        <v>27</v>
      </c>
      <c r="E633" s="1">
        <v>45649</v>
      </c>
      <c r="F633" s="7" t="s">
        <v>14</v>
      </c>
      <c r="G633" s="6">
        <v>607.44000000000005</v>
      </c>
      <c r="H633">
        <v>10</v>
      </c>
      <c r="I633">
        <v>4</v>
      </c>
      <c r="J633" s="4">
        <v>85.38</v>
      </c>
      <c r="K633" s="11">
        <f t="shared" si="59"/>
        <v>607</v>
      </c>
      <c r="L633" s="2">
        <f t="shared" si="54"/>
        <v>85.38</v>
      </c>
      <c r="M633" s="11">
        <f t="shared" si="55"/>
        <v>608</v>
      </c>
      <c r="N633" s="11">
        <f t="shared" si="56"/>
        <v>86</v>
      </c>
      <c r="O633">
        <f t="shared" si="57"/>
        <v>6074.4000000000005</v>
      </c>
      <c r="P633">
        <f t="shared" si="58"/>
        <v>583.14240000000007</v>
      </c>
    </row>
    <row r="634" spans="1:16" x14ac:dyDescent="0.3">
      <c r="A634">
        <v>633</v>
      </c>
      <c r="B634" t="s">
        <v>654</v>
      </c>
      <c r="C634" t="s">
        <v>24</v>
      </c>
      <c r="D634" t="s">
        <v>13</v>
      </c>
      <c r="E634" s="1">
        <v>45650</v>
      </c>
      <c r="G634" s="6">
        <v>61.17</v>
      </c>
      <c r="H634">
        <v>2</v>
      </c>
      <c r="I634">
        <v>20</v>
      </c>
      <c r="J634" s="4">
        <v>436.28</v>
      </c>
      <c r="K634" s="11">
        <f t="shared" si="59"/>
        <v>61</v>
      </c>
      <c r="L634" s="2">
        <f t="shared" si="54"/>
        <v>436.28</v>
      </c>
      <c r="M634" s="11">
        <f t="shared" si="55"/>
        <v>62</v>
      </c>
      <c r="N634" s="11">
        <f t="shared" si="56"/>
        <v>437</v>
      </c>
      <c r="O634">
        <f t="shared" si="57"/>
        <v>122.34</v>
      </c>
      <c r="P634">
        <f t="shared" si="58"/>
        <v>48.936000000000007</v>
      </c>
    </row>
    <row r="635" spans="1:16" x14ac:dyDescent="0.3">
      <c r="A635">
        <v>634</v>
      </c>
      <c r="B635" t="s">
        <v>655</v>
      </c>
      <c r="C635" t="s">
        <v>16</v>
      </c>
      <c r="D635" t="s">
        <v>27</v>
      </c>
      <c r="E635" s="1">
        <v>45644</v>
      </c>
      <c r="G635" s="6">
        <v>438.32</v>
      </c>
      <c r="H635">
        <v>6</v>
      </c>
      <c r="I635">
        <v>12</v>
      </c>
      <c r="J635" s="4">
        <v>477.6</v>
      </c>
      <c r="K635" s="11">
        <f t="shared" si="59"/>
        <v>438</v>
      </c>
      <c r="L635" s="2">
        <f t="shared" si="54"/>
        <v>477.6</v>
      </c>
      <c r="M635" s="11">
        <f t="shared" si="55"/>
        <v>439</v>
      </c>
      <c r="N635" s="11">
        <f t="shared" si="56"/>
        <v>478</v>
      </c>
      <c r="O635">
        <f t="shared" si="57"/>
        <v>2629.92</v>
      </c>
      <c r="P635">
        <f t="shared" si="58"/>
        <v>385.72160000000002</v>
      </c>
    </row>
    <row r="636" spans="1:16" x14ac:dyDescent="0.3">
      <c r="A636">
        <v>635</v>
      </c>
      <c r="B636" t="s">
        <v>656</v>
      </c>
      <c r="C636" t="s">
        <v>24</v>
      </c>
      <c r="E636" s="1">
        <v>45658</v>
      </c>
      <c r="F636" s="7" t="s">
        <v>43</v>
      </c>
      <c r="G636" s="6">
        <v>740.26</v>
      </c>
      <c r="H636">
        <v>7</v>
      </c>
      <c r="I636">
        <v>15</v>
      </c>
      <c r="J636" s="4">
        <v>441.27</v>
      </c>
      <c r="K636" s="11">
        <f t="shared" si="59"/>
        <v>740</v>
      </c>
      <c r="L636" s="2">
        <f t="shared" si="54"/>
        <v>441.27</v>
      </c>
      <c r="M636" s="11">
        <f t="shared" si="55"/>
        <v>741</v>
      </c>
      <c r="N636" s="11">
        <f t="shared" si="56"/>
        <v>442</v>
      </c>
      <c r="O636">
        <f t="shared" si="57"/>
        <v>5181.82</v>
      </c>
      <c r="P636">
        <f t="shared" si="58"/>
        <v>629.221</v>
      </c>
    </row>
    <row r="637" spans="1:16" x14ac:dyDescent="0.3">
      <c r="A637">
        <v>636</v>
      </c>
      <c r="B637" t="s">
        <v>657</v>
      </c>
      <c r="C637" t="s">
        <v>18</v>
      </c>
      <c r="D637" t="s">
        <v>13</v>
      </c>
      <c r="E637" s="1">
        <v>45631</v>
      </c>
      <c r="G637" s="6">
        <v>517.79</v>
      </c>
      <c r="H637">
        <v>10</v>
      </c>
      <c r="I637">
        <v>14</v>
      </c>
      <c r="J637" s="4">
        <v>179.92</v>
      </c>
      <c r="K637" s="11">
        <f t="shared" si="59"/>
        <v>518</v>
      </c>
      <c r="L637" s="2">
        <f t="shared" si="54"/>
        <v>179.92</v>
      </c>
      <c r="M637" s="11">
        <f t="shared" si="55"/>
        <v>518</v>
      </c>
      <c r="N637" s="11">
        <f t="shared" si="56"/>
        <v>180</v>
      </c>
      <c r="O637">
        <f t="shared" si="57"/>
        <v>5177.8999999999996</v>
      </c>
      <c r="P637">
        <f t="shared" si="58"/>
        <v>445.29939999999993</v>
      </c>
    </row>
    <row r="638" spans="1:16" x14ac:dyDescent="0.3">
      <c r="A638">
        <v>637</v>
      </c>
      <c r="B638" t="s">
        <v>658</v>
      </c>
      <c r="C638" t="s">
        <v>18</v>
      </c>
      <c r="D638" t="s">
        <v>20</v>
      </c>
      <c r="E638" s="1">
        <v>45654</v>
      </c>
      <c r="G638" s="6">
        <v>128.26</v>
      </c>
      <c r="H638">
        <v>8</v>
      </c>
      <c r="I638">
        <v>2</v>
      </c>
      <c r="J638" s="4">
        <v>287.14</v>
      </c>
      <c r="K638" s="11">
        <f t="shared" si="59"/>
        <v>128</v>
      </c>
      <c r="L638" s="2">
        <f t="shared" si="54"/>
        <v>287.14</v>
      </c>
      <c r="M638" s="11">
        <f t="shared" si="55"/>
        <v>129</v>
      </c>
      <c r="N638" s="11">
        <f t="shared" si="56"/>
        <v>288</v>
      </c>
      <c r="O638">
        <f t="shared" si="57"/>
        <v>1026.08</v>
      </c>
      <c r="P638">
        <f t="shared" si="58"/>
        <v>125.69479999999999</v>
      </c>
    </row>
    <row r="639" spans="1:16" x14ac:dyDescent="0.3">
      <c r="A639">
        <v>638</v>
      </c>
      <c r="B639" t="s">
        <v>659</v>
      </c>
      <c r="C639" t="s">
        <v>22</v>
      </c>
      <c r="D639" t="s">
        <v>20</v>
      </c>
      <c r="E639" s="1">
        <v>45634</v>
      </c>
      <c r="G639" s="6">
        <v>441.76</v>
      </c>
      <c r="H639">
        <v>12</v>
      </c>
      <c r="I639">
        <v>9</v>
      </c>
      <c r="J639" s="4">
        <v>132.76</v>
      </c>
      <c r="K639" s="11">
        <f t="shared" si="59"/>
        <v>442</v>
      </c>
      <c r="L639" s="2">
        <f t="shared" si="54"/>
        <v>132.76</v>
      </c>
      <c r="M639" s="11">
        <f t="shared" si="55"/>
        <v>442</v>
      </c>
      <c r="N639" s="11">
        <f t="shared" si="56"/>
        <v>133</v>
      </c>
      <c r="O639">
        <f t="shared" si="57"/>
        <v>5301.12</v>
      </c>
      <c r="P639">
        <f t="shared" si="58"/>
        <v>402.0016</v>
      </c>
    </row>
    <row r="640" spans="1:16" x14ac:dyDescent="0.3">
      <c r="A640">
        <v>639</v>
      </c>
      <c r="B640" t="s">
        <v>660</v>
      </c>
      <c r="C640" t="s">
        <v>16</v>
      </c>
      <c r="D640" t="s">
        <v>10</v>
      </c>
      <c r="E640" s="1">
        <v>45644</v>
      </c>
      <c r="G640" s="6">
        <v>979.25</v>
      </c>
      <c r="H640">
        <v>9</v>
      </c>
      <c r="I640">
        <v>15</v>
      </c>
      <c r="J640" s="4">
        <v>15.1</v>
      </c>
      <c r="K640" s="11">
        <f t="shared" si="59"/>
        <v>979</v>
      </c>
      <c r="L640" s="2">
        <f t="shared" si="54"/>
        <v>15.1</v>
      </c>
      <c r="M640" s="11">
        <f t="shared" si="55"/>
        <v>980</v>
      </c>
      <c r="N640" s="11">
        <f t="shared" si="56"/>
        <v>16</v>
      </c>
      <c r="O640">
        <f t="shared" si="57"/>
        <v>8813.25</v>
      </c>
      <c r="P640">
        <f t="shared" si="58"/>
        <v>832.36249999999995</v>
      </c>
    </row>
    <row r="641" spans="1:16" x14ac:dyDescent="0.3">
      <c r="A641">
        <v>640</v>
      </c>
      <c r="B641" t="s">
        <v>661</v>
      </c>
      <c r="E641" s="1">
        <v>45657</v>
      </c>
      <c r="G641" s="6">
        <v>303.42</v>
      </c>
      <c r="H641">
        <v>10</v>
      </c>
      <c r="I641">
        <v>15</v>
      </c>
      <c r="J641" s="4">
        <v>433.04</v>
      </c>
      <c r="K641" s="11">
        <f t="shared" si="59"/>
        <v>303</v>
      </c>
      <c r="L641" s="2">
        <f t="shared" si="54"/>
        <v>433.04</v>
      </c>
      <c r="M641" s="11">
        <f t="shared" si="55"/>
        <v>304</v>
      </c>
      <c r="N641" s="11">
        <f t="shared" si="56"/>
        <v>434</v>
      </c>
      <c r="O641">
        <f t="shared" si="57"/>
        <v>3034.2000000000003</v>
      </c>
      <c r="P641">
        <f t="shared" si="58"/>
        <v>257.90699999999998</v>
      </c>
    </row>
    <row r="642" spans="1:16" x14ac:dyDescent="0.3">
      <c r="A642">
        <v>641</v>
      </c>
      <c r="B642" t="s">
        <v>662</v>
      </c>
      <c r="C642" t="s">
        <v>16</v>
      </c>
      <c r="D642" t="s">
        <v>20</v>
      </c>
      <c r="E642" s="1">
        <v>45658</v>
      </c>
      <c r="F642" s="7" t="s">
        <v>11</v>
      </c>
      <c r="G642" s="6">
        <v>277.92</v>
      </c>
      <c r="H642">
        <v>5</v>
      </c>
      <c r="I642">
        <v>13</v>
      </c>
      <c r="J642" s="4">
        <v>217.95</v>
      </c>
      <c r="K642" s="11">
        <f t="shared" si="59"/>
        <v>278</v>
      </c>
      <c r="L642" s="2">
        <f t="shared" si="54"/>
        <v>217.95</v>
      </c>
      <c r="M642" s="11">
        <f t="shared" si="55"/>
        <v>278</v>
      </c>
      <c r="N642" s="11">
        <f t="shared" si="56"/>
        <v>218</v>
      </c>
      <c r="O642">
        <f t="shared" si="57"/>
        <v>1389.6000000000001</v>
      </c>
      <c r="P642">
        <f t="shared" si="58"/>
        <v>241.79040000000001</v>
      </c>
    </row>
    <row r="643" spans="1:16" x14ac:dyDescent="0.3">
      <c r="A643">
        <v>642</v>
      </c>
      <c r="B643" t="s">
        <v>663</v>
      </c>
      <c r="D643" t="s">
        <v>20</v>
      </c>
      <c r="E643" s="1">
        <v>45634</v>
      </c>
      <c r="F643" s="7" t="s">
        <v>35</v>
      </c>
      <c r="G643" s="6">
        <v>522.84</v>
      </c>
      <c r="H643">
        <v>5</v>
      </c>
      <c r="I643">
        <v>2</v>
      </c>
      <c r="J643" s="4">
        <v>191.67</v>
      </c>
      <c r="K643" s="11">
        <f t="shared" si="59"/>
        <v>523</v>
      </c>
      <c r="L643" s="2">
        <f t="shared" ref="L643:L706" si="60">ROUND(J643,2)</f>
        <v>191.67</v>
      </c>
      <c r="M643" s="11">
        <f t="shared" ref="M643:M706" si="61">ROUNDUP(G643,0)</f>
        <v>523</v>
      </c>
      <c r="N643" s="11">
        <f t="shared" ref="N643:N706" si="62">ROUNDUP(J643,0)</f>
        <v>192</v>
      </c>
      <c r="O643">
        <f t="shared" ref="O643:O706" si="63">H643*G643</f>
        <v>2614.2000000000003</v>
      </c>
      <c r="P643">
        <f t="shared" ref="P643:P706" si="64">G643*(1-I643/100)</f>
        <v>512.38319999999999</v>
      </c>
    </row>
    <row r="644" spans="1:16" x14ac:dyDescent="0.3">
      <c r="A644">
        <v>643</v>
      </c>
      <c r="B644" t="s">
        <v>664</v>
      </c>
      <c r="C644" t="s">
        <v>16</v>
      </c>
      <c r="D644" t="s">
        <v>20</v>
      </c>
      <c r="E644" s="1">
        <v>45659</v>
      </c>
      <c r="G644" s="6">
        <v>354.8</v>
      </c>
      <c r="H644">
        <v>5</v>
      </c>
      <c r="I644">
        <v>14</v>
      </c>
      <c r="J644" s="4">
        <v>129.57</v>
      </c>
      <c r="K644" s="11">
        <f t="shared" ref="K644:K707" si="65">ROUND(G644,0)</f>
        <v>355</v>
      </c>
      <c r="L644" s="2">
        <f t="shared" si="60"/>
        <v>129.57</v>
      </c>
      <c r="M644" s="11">
        <f t="shared" si="61"/>
        <v>355</v>
      </c>
      <c r="N644" s="11">
        <f t="shared" si="62"/>
        <v>130</v>
      </c>
      <c r="O644">
        <f t="shared" si="63"/>
        <v>1774</v>
      </c>
      <c r="P644">
        <f t="shared" si="64"/>
        <v>305.12799999999999</v>
      </c>
    </row>
    <row r="645" spans="1:16" x14ac:dyDescent="0.3">
      <c r="A645">
        <v>644</v>
      </c>
      <c r="B645" t="s">
        <v>665</v>
      </c>
      <c r="C645" t="s">
        <v>18</v>
      </c>
      <c r="E645" s="1">
        <v>45633</v>
      </c>
      <c r="G645" s="6">
        <v>985.7</v>
      </c>
      <c r="H645">
        <v>10</v>
      </c>
      <c r="I645">
        <v>6</v>
      </c>
      <c r="J645" s="4">
        <v>387.24</v>
      </c>
      <c r="K645" s="11">
        <f t="shared" si="65"/>
        <v>986</v>
      </c>
      <c r="L645" s="2">
        <f t="shared" si="60"/>
        <v>387.24</v>
      </c>
      <c r="M645" s="11">
        <f t="shared" si="61"/>
        <v>986</v>
      </c>
      <c r="N645" s="11">
        <f t="shared" si="62"/>
        <v>388</v>
      </c>
      <c r="O645">
        <f t="shared" si="63"/>
        <v>9857</v>
      </c>
      <c r="P645">
        <f t="shared" si="64"/>
        <v>926.55799999999999</v>
      </c>
    </row>
    <row r="646" spans="1:16" x14ac:dyDescent="0.3">
      <c r="A646">
        <v>645</v>
      </c>
      <c r="B646" t="s">
        <v>666</v>
      </c>
      <c r="C646" t="s">
        <v>22</v>
      </c>
      <c r="D646" t="s">
        <v>10</v>
      </c>
      <c r="E646" s="1">
        <v>45638</v>
      </c>
      <c r="G646" s="6">
        <v>558.15</v>
      </c>
      <c r="H646">
        <v>11</v>
      </c>
      <c r="I646">
        <v>10</v>
      </c>
      <c r="J646" s="4">
        <v>383.97</v>
      </c>
      <c r="K646" s="11">
        <f t="shared" si="65"/>
        <v>558</v>
      </c>
      <c r="L646" s="2">
        <f t="shared" si="60"/>
        <v>383.97</v>
      </c>
      <c r="M646" s="11">
        <f t="shared" si="61"/>
        <v>559</v>
      </c>
      <c r="N646" s="11">
        <f t="shared" si="62"/>
        <v>384</v>
      </c>
      <c r="O646">
        <f t="shared" si="63"/>
        <v>6139.65</v>
      </c>
      <c r="P646">
        <f t="shared" si="64"/>
        <v>502.33499999999998</v>
      </c>
    </row>
    <row r="647" spans="1:16" x14ac:dyDescent="0.3">
      <c r="A647">
        <v>646</v>
      </c>
      <c r="B647" t="s">
        <v>667</v>
      </c>
      <c r="C647" t="s">
        <v>16</v>
      </c>
      <c r="D647" t="s">
        <v>10</v>
      </c>
      <c r="E647" s="1">
        <v>45656</v>
      </c>
      <c r="F647" s="7" t="s">
        <v>14</v>
      </c>
      <c r="G647" s="6">
        <v>70.650000000000006</v>
      </c>
      <c r="H647">
        <v>10</v>
      </c>
      <c r="I647">
        <v>11</v>
      </c>
      <c r="J647" s="4">
        <v>158.94</v>
      </c>
      <c r="K647" s="11">
        <f t="shared" si="65"/>
        <v>71</v>
      </c>
      <c r="L647" s="2">
        <f t="shared" si="60"/>
        <v>158.94</v>
      </c>
      <c r="M647" s="11">
        <f t="shared" si="61"/>
        <v>71</v>
      </c>
      <c r="N647" s="11">
        <f t="shared" si="62"/>
        <v>159</v>
      </c>
      <c r="O647">
        <f t="shared" si="63"/>
        <v>706.5</v>
      </c>
      <c r="P647">
        <f t="shared" si="64"/>
        <v>62.878500000000003</v>
      </c>
    </row>
    <row r="648" spans="1:16" x14ac:dyDescent="0.3">
      <c r="A648">
        <v>647</v>
      </c>
      <c r="B648" t="s">
        <v>668</v>
      </c>
      <c r="C648" t="s">
        <v>24</v>
      </c>
      <c r="E648" s="1">
        <v>45655</v>
      </c>
      <c r="G648" s="6">
        <v>389.42</v>
      </c>
      <c r="H648">
        <v>12</v>
      </c>
      <c r="I648">
        <v>3</v>
      </c>
      <c r="J648" s="4">
        <v>326.94</v>
      </c>
      <c r="K648" s="11">
        <f t="shared" si="65"/>
        <v>389</v>
      </c>
      <c r="L648" s="2">
        <f t="shared" si="60"/>
        <v>326.94</v>
      </c>
      <c r="M648" s="11">
        <f t="shared" si="61"/>
        <v>390</v>
      </c>
      <c r="N648" s="11">
        <f t="shared" si="62"/>
        <v>327</v>
      </c>
      <c r="O648">
        <f t="shared" si="63"/>
        <v>4673.04</v>
      </c>
      <c r="P648">
        <f t="shared" si="64"/>
        <v>377.73739999999998</v>
      </c>
    </row>
    <row r="649" spans="1:16" x14ac:dyDescent="0.3">
      <c r="A649">
        <v>648</v>
      </c>
      <c r="B649" t="s">
        <v>669</v>
      </c>
      <c r="D649" t="s">
        <v>27</v>
      </c>
      <c r="E649" s="1">
        <v>45639</v>
      </c>
      <c r="G649" s="6">
        <v>772.13</v>
      </c>
      <c r="H649">
        <v>7</v>
      </c>
      <c r="I649">
        <v>17</v>
      </c>
      <c r="J649" s="4">
        <v>40.9</v>
      </c>
      <c r="K649" s="11">
        <f t="shared" si="65"/>
        <v>772</v>
      </c>
      <c r="L649" s="2">
        <f t="shared" si="60"/>
        <v>40.9</v>
      </c>
      <c r="M649" s="11">
        <f t="shared" si="61"/>
        <v>773</v>
      </c>
      <c r="N649" s="11">
        <f t="shared" si="62"/>
        <v>41</v>
      </c>
      <c r="O649">
        <f t="shared" si="63"/>
        <v>5404.91</v>
      </c>
      <c r="P649">
        <f t="shared" si="64"/>
        <v>640.86789999999996</v>
      </c>
    </row>
    <row r="650" spans="1:16" x14ac:dyDescent="0.3">
      <c r="A650">
        <v>649</v>
      </c>
      <c r="B650" t="s">
        <v>670</v>
      </c>
      <c r="C650" t="s">
        <v>24</v>
      </c>
      <c r="D650" t="s">
        <v>20</v>
      </c>
      <c r="E650" s="1">
        <v>45660</v>
      </c>
      <c r="F650" s="7" t="s">
        <v>11</v>
      </c>
      <c r="G650" s="6">
        <v>479.92</v>
      </c>
      <c r="H650">
        <v>5</v>
      </c>
      <c r="I650">
        <v>5</v>
      </c>
      <c r="J650" s="4">
        <v>304.86</v>
      </c>
      <c r="K650" s="11">
        <f t="shared" si="65"/>
        <v>480</v>
      </c>
      <c r="L650" s="2">
        <f t="shared" si="60"/>
        <v>304.86</v>
      </c>
      <c r="M650" s="11">
        <f t="shared" si="61"/>
        <v>480</v>
      </c>
      <c r="N650" s="11">
        <f t="shared" si="62"/>
        <v>305</v>
      </c>
      <c r="O650">
        <f t="shared" si="63"/>
        <v>2399.6</v>
      </c>
      <c r="P650">
        <f t="shared" si="64"/>
        <v>455.92399999999998</v>
      </c>
    </row>
    <row r="651" spans="1:16" x14ac:dyDescent="0.3">
      <c r="A651">
        <v>650</v>
      </c>
      <c r="B651" t="s">
        <v>671</v>
      </c>
      <c r="C651" t="s">
        <v>22</v>
      </c>
      <c r="D651" t="s">
        <v>13</v>
      </c>
      <c r="E651" s="1">
        <v>45647</v>
      </c>
      <c r="G651" s="6">
        <v>867.2</v>
      </c>
      <c r="H651">
        <v>5</v>
      </c>
      <c r="I651">
        <v>20</v>
      </c>
      <c r="J651" s="4">
        <v>369.06</v>
      </c>
      <c r="K651" s="11">
        <f t="shared" si="65"/>
        <v>867</v>
      </c>
      <c r="L651" s="2">
        <f t="shared" si="60"/>
        <v>369.06</v>
      </c>
      <c r="M651" s="11">
        <f t="shared" si="61"/>
        <v>868</v>
      </c>
      <c r="N651" s="11">
        <f t="shared" si="62"/>
        <v>370</v>
      </c>
      <c r="O651">
        <f t="shared" si="63"/>
        <v>4336</v>
      </c>
      <c r="P651">
        <f t="shared" si="64"/>
        <v>693.7600000000001</v>
      </c>
    </row>
    <row r="652" spans="1:16" x14ac:dyDescent="0.3">
      <c r="A652">
        <v>651</v>
      </c>
      <c r="B652" t="s">
        <v>672</v>
      </c>
      <c r="C652" t="s">
        <v>22</v>
      </c>
      <c r="D652" t="s">
        <v>31</v>
      </c>
      <c r="E652" s="1">
        <v>45671</v>
      </c>
      <c r="G652" s="6">
        <v>180.48</v>
      </c>
      <c r="H652">
        <v>5</v>
      </c>
      <c r="I652">
        <v>4</v>
      </c>
      <c r="J652" s="4">
        <v>492.5</v>
      </c>
      <c r="K652" s="11">
        <f t="shared" si="65"/>
        <v>180</v>
      </c>
      <c r="L652" s="2">
        <f t="shared" si="60"/>
        <v>492.5</v>
      </c>
      <c r="M652" s="11">
        <f t="shared" si="61"/>
        <v>181</v>
      </c>
      <c r="N652" s="11">
        <f t="shared" si="62"/>
        <v>493</v>
      </c>
      <c r="O652">
        <f t="shared" si="63"/>
        <v>902.4</v>
      </c>
      <c r="P652">
        <f t="shared" si="64"/>
        <v>173.26079999999999</v>
      </c>
    </row>
    <row r="653" spans="1:16" x14ac:dyDescent="0.3">
      <c r="A653">
        <v>652</v>
      </c>
      <c r="B653" t="s">
        <v>673</v>
      </c>
      <c r="C653" t="s">
        <v>16</v>
      </c>
      <c r="D653" t="s">
        <v>13</v>
      </c>
      <c r="E653" s="1">
        <v>45640</v>
      </c>
      <c r="G653" s="6">
        <v>881.88</v>
      </c>
      <c r="H653">
        <v>14</v>
      </c>
      <c r="I653">
        <v>9</v>
      </c>
      <c r="J653" s="4">
        <v>295.72000000000003</v>
      </c>
      <c r="K653" s="11">
        <f t="shared" si="65"/>
        <v>882</v>
      </c>
      <c r="L653" s="2">
        <f t="shared" si="60"/>
        <v>295.72000000000003</v>
      </c>
      <c r="M653" s="11">
        <f t="shared" si="61"/>
        <v>882</v>
      </c>
      <c r="N653" s="11">
        <f t="shared" si="62"/>
        <v>296</v>
      </c>
      <c r="O653">
        <f t="shared" si="63"/>
        <v>12346.32</v>
      </c>
      <c r="P653">
        <f t="shared" si="64"/>
        <v>802.51080000000002</v>
      </c>
    </row>
    <row r="654" spans="1:16" x14ac:dyDescent="0.3">
      <c r="A654">
        <v>653</v>
      </c>
      <c r="B654" t="s">
        <v>674</v>
      </c>
      <c r="E654" s="1">
        <v>45670</v>
      </c>
      <c r="F654" s="7" t="s">
        <v>11</v>
      </c>
      <c r="G654" s="6">
        <v>76.540000000000006</v>
      </c>
      <c r="H654">
        <v>2</v>
      </c>
      <c r="I654">
        <v>1</v>
      </c>
      <c r="J654" s="4">
        <v>87.43</v>
      </c>
      <c r="K654" s="11">
        <f t="shared" si="65"/>
        <v>77</v>
      </c>
      <c r="L654" s="2">
        <f t="shared" si="60"/>
        <v>87.43</v>
      </c>
      <c r="M654" s="11">
        <f t="shared" si="61"/>
        <v>77</v>
      </c>
      <c r="N654" s="11">
        <f t="shared" si="62"/>
        <v>88</v>
      </c>
      <c r="O654">
        <f t="shared" si="63"/>
        <v>153.08000000000001</v>
      </c>
      <c r="P654">
        <f t="shared" si="64"/>
        <v>75.774600000000007</v>
      </c>
    </row>
    <row r="655" spans="1:16" x14ac:dyDescent="0.3">
      <c r="A655">
        <v>654</v>
      </c>
      <c r="B655" t="s">
        <v>675</v>
      </c>
      <c r="C655" t="s">
        <v>16</v>
      </c>
      <c r="D655" t="s">
        <v>13</v>
      </c>
      <c r="E655" s="1">
        <v>45651</v>
      </c>
      <c r="G655" s="6">
        <v>942.16</v>
      </c>
      <c r="H655">
        <v>2</v>
      </c>
      <c r="I655">
        <v>11</v>
      </c>
      <c r="J655" s="4">
        <v>94.92</v>
      </c>
      <c r="K655" s="11">
        <f t="shared" si="65"/>
        <v>942</v>
      </c>
      <c r="L655" s="2">
        <f t="shared" si="60"/>
        <v>94.92</v>
      </c>
      <c r="M655" s="11">
        <f t="shared" si="61"/>
        <v>943</v>
      </c>
      <c r="N655" s="11">
        <f t="shared" si="62"/>
        <v>95</v>
      </c>
      <c r="O655">
        <f t="shared" si="63"/>
        <v>1884.32</v>
      </c>
      <c r="P655">
        <f t="shared" si="64"/>
        <v>838.52239999999995</v>
      </c>
    </row>
    <row r="656" spans="1:16" x14ac:dyDescent="0.3">
      <c r="A656">
        <v>655</v>
      </c>
      <c r="B656" t="s">
        <v>676</v>
      </c>
      <c r="C656" t="s">
        <v>24</v>
      </c>
      <c r="D656" t="s">
        <v>10</v>
      </c>
      <c r="E656" s="1">
        <v>45638</v>
      </c>
      <c r="G656" s="6">
        <v>558.1</v>
      </c>
      <c r="H656">
        <v>15</v>
      </c>
      <c r="I656">
        <v>9</v>
      </c>
      <c r="J656" s="4">
        <v>222.52</v>
      </c>
      <c r="K656" s="11">
        <f t="shared" si="65"/>
        <v>558</v>
      </c>
      <c r="L656" s="2">
        <f t="shared" si="60"/>
        <v>222.52</v>
      </c>
      <c r="M656" s="11">
        <f t="shared" si="61"/>
        <v>559</v>
      </c>
      <c r="N656" s="11">
        <f t="shared" si="62"/>
        <v>223</v>
      </c>
      <c r="O656">
        <f t="shared" si="63"/>
        <v>8371.5</v>
      </c>
      <c r="P656">
        <f t="shared" si="64"/>
        <v>507.87100000000004</v>
      </c>
    </row>
    <row r="657" spans="1:16" x14ac:dyDescent="0.3">
      <c r="A657">
        <v>656</v>
      </c>
      <c r="B657" t="s">
        <v>677</v>
      </c>
      <c r="C657" t="s">
        <v>9</v>
      </c>
      <c r="D657" t="s">
        <v>10</v>
      </c>
      <c r="E657" s="1">
        <v>45655</v>
      </c>
      <c r="G657" s="6">
        <v>723.22</v>
      </c>
      <c r="H657">
        <v>8</v>
      </c>
      <c r="I657">
        <v>11</v>
      </c>
      <c r="J657" s="4">
        <v>283.24</v>
      </c>
      <c r="K657" s="11">
        <f t="shared" si="65"/>
        <v>723</v>
      </c>
      <c r="L657" s="2">
        <f t="shared" si="60"/>
        <v>283.24</v>
      </c>
      <c r="M657" s="11">
        <f t="shared" si="61"/>
        <v>724</v>
      </c>
      <c r="N657" s="11">
        <f t="shared" si="62"/>
        <v>284</v>
      </c>
      <c r="O657">
        <f t="shared" si="63"/>
        <v>5785.76</v>
      </c>
      <c r="P657">
        <f t="shared" si="64"/>
        <v>643.66579999999999</v>
      </c>
    </row>
    <row r="658" spans="1:16" x14ac:dyDescent="0.3">
      <c r="A658">
        <v>657</v>
      </c>
      <c r="B658" t="s">
        <v>678</v>
      </c>
      <c r="D658" t="s">
        <v>27</v>
      </c>
      <c r="E658" s="1">
        <v>45654</v>
      </c>
      <c r="G658" s="6">
        <v>308.45999999999998</v>
      </c>
      <c r="H658">
        <v>2</v>
      </c>
      <c r="I658">
        <v>3</v>
      </c>
      <c r="J658" s="4">
        <v>445.49</v>
      </c>
      <c r="K658" s="11">
        <f t="shared" si="65"/>
        <v>308</v>
      </c>
      <c r="L658" s="2">
        <f t="shared" si="60"/>
        <v>445.49</v>
      </c>
      <c r="M658" s="11">
        <f t="shared" si="61"/>
        <v>309</v>
      </c>
      <c r="N658" s="11">
        <f t="shared" si="62"/>
        <v>446</v>
      </c>
      <c r="O658">
        <f t="shared" si="63"/>
        <v>616.91999999999996</v>
      </c>
      <c r="P658">
        <f t="shared" si="64"/>
        <v>299.20619999999997</v>
      </c>
    </row>
    <row r="659" spans="1:16" x14ac:dyDescent="0.3">
      <c r="A659">
        <v>658</v>
      </c>
      <c r="B659" t="s">
        <v>679</v>
      </c>
      <c r="C659" t="s">
        <v>24</v>
      </c>
      <c r="D659" t="s">
        <v>31</v>
      </c>
      <c r="E659" s="1">
        <v>45641</v>
      </c>
      <c r="G659" s="6">
        <v>147.26</v>
      </c>
      <c r="H659">
        <v>7</v>
      </c>
      <c r="I659">
        <v>13</v>
      </c>
      <c r="J659" s="4">
        <v>3.07</v>
      </c>
      <c r="K659" s="11">
        <f t="shared" si="65"/>
        <v>147</v>
      </c>
      <c r="L659" s="2">
        <f t="shared" si="60"/>
        <v>3.07</v>
      </c>
      <c r="M659" s="11">
        <f t="shared" si="61"/>
        <v>148</v>
      </c>
      <c r="N659" s="11">
        <f t="shared" si="62"/>
        <v>4</v>
      </c>
      <c r="O659">
        <f t="shared" si="63"/>
        <v>1030.82</v>
      </c>
      <c r="P659">
        <f t="shared" si="64"/>
        <v>128.11619999999999</v>
      </c>
    </row>
    <row r="660" spans="1:16" x14ac:dyDescent="0.3">
      <c r="A660">
        <v>659</v>
      </c>
      <c r="B660" t="s">
        <v>680</v>
      </c>
      <c r="C660" t="s">
        <v>9</v>
      </c>
      <c r="D660" t="s">
        <v>13</v>
      </c>
      <c r="E660" s="1">
        <v>45653</v>
      </c>
      <c r="G660" s="6">
        <v>57.4</v>
      </c>
      <c r="H660">
        <v>3</v>
      </c>
      <c r="I660">
        <v>8</v>
      </c>
      <c r="J660" s="4">
        <v>459.54</v>
      </c>
      <c r="K660" s="11">
        <f t="shared" si="65"/>
        <v>57</v>
      </c>
      <c r="L660" s="2">
        <f t="shared" si="60"/>
        <v>459.54</v>
      </c>
      <c r="M660" s="11">
        <f t="shared" si="61"/>
        <v>58</v>
      </c>
      <c r="N660" s="11">
        <f t="shared" si="62"/>
        <v>460</v>
      </c>
      <c r="O660">
        <f t="shared" si="63"/>
        <v>172.2</v>
      </c>
      <c r="P660">
        <f t="shared" si="64"/>
        <v>52.808</v>
      </c>
    </row>
    <row r="661" spans="1:16" x14ac:dyDescent="0.3">
      <c r="A661">
        <v>660</v>
      </c>
      <c r="B661" t="s">
        <v>681</v>
      </c>
      <c r="C661" t="s">
        <v>18</v>
      </c>
      <c r="D661" t="s">
        <v>20</v>
      </c>
      <c r="E661" s="1">
        <v>45647</v>
      </c>
      <c r="G661" s="6">
        <v>376.31</v>
      </c>
      <c r="H661">
        <v>11</v>
      </c>
      <c r="I661">
        <v>13</v>
      </c>
      <c r="J661" s="4">
        <v>341.5</v>
      </c>
      <c r="K661" s="11">
        <f t="shared" si="65"/>
        <v>376</v>
      </c>
      <c r="L661" s="2">
        <f t="shared" si="60"/>
        <v>341.5</v>
      </c>
      <c r="M661" s="11">
        <f t="shared" si="61"/>
        <v>377</v>
      </c>
      <c r="N661" s="11">
        <f t="shared" si="62"/>
        <v>342</v>
      </c>
      <c r="O661">
        <f t="shared" si="63"/>
        <v>4139.41</v>
      </c>
      <c r="P661">
        <f t="shared" si="64"/>
        <v>327.3897</v>
      </c>
    </row>
    <row r="662" spans="1:16" x14ac:dyDescent="0.3">
      <c r="A662">
        <v>661</v>
      </c>
      <c r="B662" t="s">
        <v>682</v>
      </c>
      <c r="C662" t="s">
        <v>9</v>
      </c>
      <c r="D662" t="s">
        <v>31</v>
      </c>
      <c r="E662" s="1">
        <v>45635</v>
      </c>
      <c r="G662" s="6">
        <v>339.25</v>
      </c>
      <c r="H662">
        <v>5</v>
      </c>
      <c r="I662">
        <v>17</v>
      </c>
      <c r="J662" s="4">
        <v>96.83</v>
      </c>
      <c r="K662" s="11">
        <f t="shared" si="65"/>
        <v>339</v>
      </c>
      <c r="L662" s="2">
        <f t="shared" si="60"/>
        <v>96.83</v>
      </c>
      <c r="M662" s="11">
        <f t="shared" si="61"/>
        <v>340</v>
      </c>
      <c r="N662" s="11">
        <f t="shared" si="62"/>
        <v>97</v>
      </c>
      <c r="O662">
        <f t="shared" si="63"/>
        <v>1696.25</v>
      </c>
      <c r="P662">
        <f t="shared" si="64"/>
        <v>281.57749999999999</v>
      </c>
    </row>
    <row r="663" spans="1:16" x14ac:dyDescent="0.3">
      <c r="A663">
        <v>662</v>
      </c>
      <c r="B663" t="s">
        <v>683</v>
      </c>
      <c r="C663" t="s">
        <v>9</v>
      </c>
      <c r="E663" s="1">
        <v>45648</v>
      </c>
      <c r="F663" s="7" t="s">
        <v>11</v>
      </c>
      <c r="G663" s="6">
        <v>744.8</v>
      </c>
      <c r="H663">
        <v>1</v>
      </c>
      <c r="I663">
        <v>9</v>
      </c>
      <c r="J663" s="4">
        <v>446.85</v>
      </c>
      <c r="K663" s="11">
        <f t="shared" si="65"/>
        <v>745</v>
      </c>
      <c r="L663" s="2">
        <f t="shared" si="60"/>
        <v>446.85</v>
      </c>
      <c r="M663" s="11">
        <f t="shared" si="61"/>
        <v>745</v>
      </c>
      <c r="N663" s="11">
        <f t="shared" si="62"/>
        <v>447</v>
      </c>
      <c r="O663">
        <f t="shared" si="63"/>
        <v>744.8</v>
      </c>
      <c r="P663">
        <f t="shared" si="64"/>
        <v>677.76800000000003</v>
      </c>
    </row>
    <row r="664" spans="1:16" x14ac:dyDescent="0.3">
      <c r="A664">
        <v>663</v>
      </c>
      <c r="B664" t="s">
        <v>684</v>
      </c>
      <c r="C664" t="s">
        <v>24</v>
      </c>
      <c r="D664" t="s">
        <v>13</v>
      </c>
      <c r="E664" s="1">
        <v>45629</v>
      </c>
      <c r="G664" s="6">
        <v>705.68</v>
      </c>
      <c r="H664">
        <v>14</v>
      </c>
      <c r="I664">
        <v>20</v>
      </c>
      <c r="J664" s="4">
        <v>368.4</v>
      </c>
      <c r="K664" s="11">
        <f t="shared" si="65"/>
        <v>706</v>
      </c>
      <c r="L664" s="2">
        <f t="shared" si="60"/>
        <v>368.4</v>
      </c>
      <c r="M664" s="11">
        <f t="shared" si="61"/>
        <v>706</v>
      </c>
      <c r="N664" s="11">
        <f t="shared" si="62"/>
        <v>369</v>
      </c>
      <c r="O664">
        <f t="shared" si="63"/>
        <v>9879.5199999999986</v>
      </c>
      <c r="P664">
        <f t="shared" si="64"/>
        <v>564.54399999999998</v>
      </c>
    </row>
    <row r="665" spans="1:16" x14ac:dyDescent="0.3">
      <c r="A665">
        <v>664</v>
      </c>
      <c r="B665" t="s">
        <v>685</v>
      </c>
      <c r="C665" t="s">
        <v>24</v>
      </c>
      <c r="D665" t="s">
        <v>20</v>
      </c>
      <c r="E665" s="1">
        <v>45666</v>
      </c>
      <c r="G665" s="6">
        <v>329.58</v>
      </c>
      <c r="H665">
        <v>13</v>
      </c>
      <c r="I665">
        <v>12</v>
      </c>
      <c r="J665" s="4">
        <v>116.76</v>
      </c>
      <c r="K665" s="11">
        <f t="shared" si="65"/>
        <v>330</v>
      </c>
      <c r="L665" s="2">
        <f t="shared" si="60"/>
        <v>116.76</v>
      </c>
      <c r="M665" s="11">
        <f t="shared" si="61"/>
        <v>330</v>
      </c>
      <c r="N665" s="11">
        <f t="shared" si="62"/>
        <v>117</v>
      </c>
      <c r="O665">
        <f t="shared" si="63"/>
        <v>4284.54</v>
      </c>
      <c r="P665">
        <f t="shared" si="64"/>
        <v>290.03039999999999</v>
      </c>
    </row>
    <row r="666" spans="1:16" x14ac:dyDescent="0.3">
      <c r="A666">
        <v>665</v>
      </c>
      <c r="B666" t="s">
        <v>686</v>
      </c>
      <c r="C666" t="s">
        <v>9</v>
      </c>
      <c r="D666" t="s">
        <v>31</v>
      </c>
      <c r="E666" s="1">
        <v>45627</v>
      </c>
      <c r="G666" s="6">
        <v>614.03</v>
      </c>
      <c r="H666">
        <v>2</v>
      </c>
      <c r="I666">
        <v>8</v>
      </c>
      <c r="J666" s="4">
        <v>425.58</v>
      </c>
      <c r="K666" s="11">
        <f t="shared" si="65"/>
        <v>614</v>
      </c>
      <c r="L666" s="2">
        <f t="shared" si="60"/>
        <v>425.58</v>
      </c>
      <c r="M666" s="11">
        <f t="shared" si="61"/>
        <v>615</v>
      </c>
      <c r="N666" s="11">
        <f t="shared" si="62"/>
        <v>426</v>
      </c>
      <c r="O666">
        <f t="shared" si="63"/>
        <v>1228.06</v>
      </c>
      <c r="P666">
        <f t="shared" si="64"/>
        <v>564.9076</v>
      </c>
    </row>
    <row r="667" spans="1:16" x14ac:dyDescent="0.3">
      <c r="A667">
        <v>666</v>
      </c>
      <c r="B667" t="s">
        <v>687</v>
      </c>
      <c r="C667" t="s">
        <v>18</v>
      </c>
      <c r="D667" t="s">
        <v>27</v>
      </c>
      <c r="E667" s="1">
        <v>45637</v>
      </c>
      <c r="F667" s="7" t="s">
        <v>14</v>
      </c>
      <c r="G667" s="6">
        <v>751.91</v>
      </c>
      <c r="H667">
        <v>13</v>
      </c>
      <c r="I667">
        <v>10</v>
      </c>
      <c r="J667" s="4">
        <v>266.19</v>
      </c>
      <c r="K667" s="11">
        <f t="shared" si="65"/>
        <v>752</v>
      </c>
      <c r="L667" s="2">
        <f t="shared" si="60"/>
        <v>266.19</v>
      </c>
      <c r="M667" s="11">
        <f t="shared" si="61"/>
        <v>752</v>
      </c>
      <c r="N667" s="11">
        <f t="shared" si="62"/>
        <v>267</v>
      </c>
      <c r="O667">
        <f t="shared" si="63"/>
        <v>9774.83</v>
      </c>
      <c r="P667">
        <f t="shared" si="64"/>
        <v>676.71899999999994</v>
      </c>
    </row>
    <row r="668" spans="1:16" x14ac:dyDescent="0.3">
      <c r="A668">
        <v>667</v>
      </c>
      <c r="B668" t="s">
        <v>688</v>
      </c>
      <c r="C668" t="s">
        <v>16</v>
      </c>
      <c r="D668" t="s">
        <v>31</v>
      </c>
      <c r="E668" s="1">
        <v>45664</v>
      </c>
      <c r="G668" s="6">
        <v>923.74</v>
      </c>
      <c r="H668">
        <v>12</v>
      </c>
      <c r="I668">
        <v>20</v>
      </c>
      <c r="J668" s="4">
        <v>430.16</v>
      </c>
      <c r="K668" s="11">
        <f t="shared" si="65"/>
        <v>924</v>
      </c>
      <c r="L668" s="2">
        <f t="shared" si="60"/>
        <v>430.16</v>
      </c>
      <c r="M668" s="11">
        <f t="shared" si="61"/>
        <v>924</v>
      </c>
      <c r="N668" s="11">
        <f t="shared" si="62"/>
        <v>431</v>
      </c>
      <c r="O668">
        <f t="shared" si="63"/>
        <v>11084.880000000001</v>
      </c>
      <c r="P668">
        <f t="shared" si="64"/>
        <v>738.99200000000008</v>
      </c>
    </row>
    <row r="669" spans="1:16" x14ac:dyDescent="0.3">
      <c r="A669">
        <v>668</v>
      </c>
      <c r="B669" t="s">
        <v>689</v>
      </c>
      <c r="C669" t="s">
        <v>9</v>
      </c>
      <c r="D669" t="s">
        <v>20</v>
      </c>
      <c r="E669" s="1">
        <v>45627</v>
      </c>
      <c r="G669" s="6">
        <v>503.47</v>
      </c>
      <c r="H669">
        <v>14</v>
      </c>
      <c r="I669">
        <v>20</v>
      </c>
      <c r="J669" s="4">
        <v>304.47000000000003</v>
      </c>
      <c r="K669" s="11">
        <f t="shared" si="65"/>
        <v>503</v>
      </c>
      <c r="L669" s="2">
        <f t="shared" si="60"/>
        <v>304.47000000000003</v>
      </c>
      <c r="M669" s="11">
        <f t="shared" si="61"/>
        <v>504</v>
      </c>
      <c r="N669" s="11">
        <f t="shared" si="62"/>
        <v>305</v>
      </c>
      <c r="O669">
        <f t="shared" si="63"/>
        <v>7048.58</v>
      </c>
      <c r="P669">
        <f t="shared" si="64"/>
        <v>402.77600000000007</v>
      </c>
    </row>
    <row r="670" spans="1:16" x14ac:dyDescent="0.3">
      <c r="A670">
        <v>669</v>
      </c>
      <c r="B670" t="s">
        <v>690</v>
      </c>
      <c r="C670" t="s">
        <v>22</v>
      </c>
      <c r="D670" t="s">
        <v>13</v>
      </c>
      <c r="E670" s="1">
        <v>45668</v>
      </c>
      <c r="G670" s="6">
        <v>600.95000000000005</v>
      </c>
      <c r="H670">
        <v>4</v>
      </c>
      <c r="I670">
        <v>19</v>
      </c>
      <c r="J670" s="4">
        <v>134.69</v>
      </c>
      <c r="K670" s="11">
        <f t="shared" si="65"/>
        <v>601</v>
      </c>
      <c r="L670" s="2">
        <f t="shared" si="60"/>
        <v>134.69</v>
      </c>
      <c r="M670" s="11">
        <f t="shared" si="61"/>
        <v>601</v>
      </c>
      <c r="N670" s="11">
        <f t="shared" si="62"/>
        <v>135</v>
      </c>
      <c r="O670">
        <f t="shared" si="63"/>
        <v>2403.8000000000002</v>
      </c>
      <c r="P670">
        <f t="shared" si="64"/>
        <v>486.76950000000005</v>
      </c>
    </row>
    <row r="671" spans="1:16" x14ac:dyDescent="0.3">
      <c r="A671">
        <v>670</v>
      </c>
      <c r="B671" t="s">
        <v>691</v>
      </c>
      <c r="C671" t="s">
        <v>24</v>
      </c>
      <c r="D671" t="s">
        <v>10</v>
      </c>
      <c r="E671" s="1">
        <v>45647</v>
      </c>
      <c r="G671" s="6">
        <v>110.89</v>
      </c>
      <c r="H671">
        <v>4</v>
      </c>
      <c r="I671">
        <v>10</v>
      </c>
      <c r="J671" s="4">
        <v>90.17</v>
      </c>
      <c r="K671" s="11">
        <f t="shared" si="65"/>
        <v>111</v>
      </c>
      <c r="L671" s="2">
        <f t="shared" si="60"/>
        <v>90.17</v>
      </c>
      <c r="M671" s="11">
        <f t="shared" si="61"/>
        <v>111</v>
      </c>
      <c r="N671" s="11">
        <f t="shared" si="62"/>
        <v>91</v>
      </c>
      <c r="O671">
        <f t="shared" si="63"/>
        <v>443.56</v>
      </c>
      <c r="P671">
        <f t="shared" si="64"/>
        <v>99.801000000000002</v>
      </c>
    </row>
    <row r="672" spans="1:16" x14ac:dyDescent="0.3">
      <c r="A672">
        <v>671</v>
      </c>
      <c r="B672" t="s">
        <v>692</v>
      </c>
      <c r="C672" t="s">
        <v>22</v>
      </c>
      <c r="D672" t="s">
        <v>10</v>
      </c>
      <c r="E672" s="1">
        <v>45651</v>
      </c>
      <c r="G672" s="6">
        <v>347.8</v>
      </c>
      <c r="H672">
        <v>2</v>
      </c>
      <c r="I672">
        <v>11</v>
      </c>
      <c r="J672" s="4">
        <v>12.74</v>
      </c>
      <c r="K672" s="11">
        <f t="shared" si="65"/>
        <v>348</v>
      </c>
      <c r="L672" s="2">
        <f t="shared" si="60"/>
        <v>12.74</v>
      </c>
      <c r="M672" s="11">
        <f t="shared" si="61"/>
        <v>348</v>
      </c>
      <c r="N672" s="11">
        <f t="shared" si="62"/>
        <v>13</v>
      </c>
      <c r="O672">
        <f t="shared" si="63"/>
        <v>695.6</v>
      </c>
      <c r="P672">
        <f t="shared" si="64"/>
        <v>309.54200000000003</v>
      </c>
    </row>
    <row r="673" spans="1:16" x14ac:dyDescent="0.3">
      <c r="A673">
        <v>672</v>
      </c>
      <c r="B673" t="s">
        <v>693</v>
      </c>
      <c r="C673" t="s">
        <v>22</v>
      </c>
      <c r="D673" t="s">
        <v>20</v>
      </c>
      <c r="E673" s="1">
        <v>45660</v>
      </c>
      <c r="G673" s="6">
        <v>846.58</v>
      </c>
      <c r="H673">
        <v>14</v>
      </c>
      <c r="I673">
        <v>9</v>
      </c>
      <c r="J673" s="4">
        <v>334</v>
      </c>
      <c r="K673" s="11">
        <f t="shared" si="65"/>
        <v>847</v>
      </c>
      <c r="L673" s="2">
        <f t="shared" si="60"/>
        <v>334</v>
      </c>
      <c r="M673" s="11">
        <f t="shared" si="61"/>
        <v>847</v>
      </c>
      <c r="N673" s="11">
        <f t="shared" si="62"/>
        <v>334</v>
      </c>
      <c r="O673">
        <f t="shared" si="63"/>
        <v>11852.12</v>
      </c>
      <c r="P673">
        <f t="shared" si="64"/>
        <v>770.38780000000008</v>
      </c>
    </row>
    <row r="674" spans="1:16" x14ac:dyDescent="0.3">
      <c r="A674">
        <v>673</v>
      </c>
      <c r="B674" t="s">
        <v>694</v>
      </c>
      <c r="C674" t="s">
        <v>22</v>
      </c>
      <c r="D674" t="s">
        <v>13</v>
      </c>
      <c r="E674" s="1">
        <v>45643</v>
      </c>
      <c r="F674" s="7" t="s">
        <v>14</v>
      </c>
      <c r="G674" s="6">
        <v>410.22</v>
      </c>
      <c r="H674">
        <v>4</v>
      </c>
      <c r="I674">
        <v>18</v>
      </c>
      <c r="J674" s="4">
        <v>346.2</v>
      </c>
      <c r="K674" s="11">
        <f t="shared" si="65"/>
        <v>410</v>
      </c>
      <c r="L674" s="2">
        <f t="shared" si="60"/>
        <v>346.2</v>
      </c>
      <c r="M674" s="11">
        <f t="shared" si="61"/>
        <v>411</v>
      </c>
      <c r="N674" s="11">
        <f t="shared" si="62"/>
        <v>347</v>
      </c>
      <c r="O674">
        <f t="shared" si="63"/>
        <v>1640.88</v>
      </c>
      <c r="P674">
        <f t="shared" si="64"/>
        <v>336.38040000000007</v>
      </c>
    </row>
    <row r="675" spans="1:16" x14ac:dyDescent="0.3">
      <c r="A675">
        <v>674</v>
      </c>
      <c r="B675" t="s">
        <v>695</v>
      </c>
      <c r="C675" t="s">
        <v>18</v>
      </c>
      <c r="D675" t="s">
        <v>31</v>
      </c>
      <c r="E675" s="1">
        <v>45628</v>
      </c>
      <c r="F675" s="7" t="s">
        <v>35</v>
      </c>
      <c r="G675" s="6">
        <v>298.85000000000002</v>
      </c>
      <c r="H675">
        <v>1</v>
      </c>
      <c r="I675">
        <v>8</v>
      </c>
      <c r="J675" s="4">
        <v>175.78</v>
      </c>
      <c r="K675" s="11">
        <f t="shared" si="65"/>
        <v>299</v>
      </c>
      <c r="L675" s="2">
        <f t="shared" si="60"/>
        <v>175.78</v>
      </c>
      <c r="M675" s="11">
        <f t="shared" si="61"/>
        <v>299</v>
      </c>
      <c r="N675" s="11">
        <f t="shared" si="62"/>
        <v>176</v>
      </c>
      <c r="O675">
        <f t="shared" si="63"/>
        <v>298.85000000000002</v>
      </c>
      <c r="P675">
        <f t="shared" si="64"/>
        <v>274.94200000000001</v>
      </c>
    </row>
    <row r="676" spans="1:16" x14ac:dyDescent="0.3">
      <c r="A676">
        <v>675</v>
      </c>
      <c r="B676" t="s">
        <v>696</v>
      </c>
      <c r="C676" t="s">
        <v>24</v>
      </c>
      <c r="D676" t="s">
        <v>20</v>
      </c>
      <c r="E676" s="1">
        <v>45671</v>
      </c>
      <c r="G676" s="6">
        <v>453.79</v>
      </c>
      <c r="H676">
        <v>11</v>
      </c>
      <c r="I676">
        <v>9</v>
      </c>
      <c r="J676" s="4">
        <v>197.48</v>
      </c>
      <c r="K676" s="11">
        <f t="shared" si="65"/>
        <v>454</v>
      </c>
      <c r="L676" s="2">
        <f t="shared" si="60"/>
        <v>197.48</v>
      </c>
      <c r="M676" s="11">
        <f t="shared" si="61"/>
        <v>454</v>
      </c>
      <c r="N676" s="11">
        <f t="shared" si="62"/>
        <v>198</v>
      </c>
      <c r="O676">
        <f t="shared" si="63"/>
        <v>4991.6900000000005</v>
      </c>
      <c r="P676">
        <f t="shared" si="64"/>
        <v>412.94890000000004</v>
      </c>
    </row>
    <row r="677" spans="1:16" x14ac:dyDescent="0.3">
      <c r="A677">
        <v>676</v>
      </c>
      <c r="B677" t="s">
        <v>697</v>
      </c>
      <c r="C677" t="s">
        <v>22</v>
      </c>
      <c r="D677" t="s">
        <v>10</v>
      </c>
      <c r="E677" s="1">
        <v>45646</v>
      </c>
      <c r="G677" s="6">
        <v>467.78</v>
      </c>
      <c r="H677">
        <v>10</v>
      </c>
      <c r="I677">
        <v>6</v>
      </c>
      <c r="J677" s="4">
        <v>343.77</v>
      </c>
      <c r="K677" s="11">
        <f t="shared" si="65"/>
        <v>468</v>
      </c>
      <c r="L677" s="2">
        <f t="shared" si="60"/>
        <v>343.77</v>
      </c>
      <c r="M677" s="11">
        <f t="shared" si="61"/>
        <v>468</v>
      </c>
      <c r="N677" s="11">
        <f t="shared" si="62"/>
        <v>344</v>
      </c>
      <c r="O677">
        <f t="shared" si="63"/>
        <v>4677.7999999999993</v>
      </c>
      <c r="P677">
        <f t="shared" si="64"/>
        <v>439.71319999999997</v>
      </c>
    </row>
    <row r="678" spans="1:16" x14ac:dyDescent="0.3">
      <c r="A678">
        <v>677</v>
      </c>
      <c r="B678" t="s">
        <v>698</v>
      </c>
      <c r="C678" t="s">
        <v>16</v>
      </c>
      <c r="D678" t="s">
        <v>20</v>
      </c>
      <c r="E678" s="1">
        <v>45628</v>
      </c>
      <c r="F678" s="7" t="s">
        <v>43</v>
      </c>
      <c r="G678" s="6">
        <v>858.14</v>
      </c>
      <c r="H678">
        <v>13</v>
      </c>
      <c r="I678">
        <v>15</v>
      </c>
      <c r="J678" s="4">
        <v>358.96</v>
      </c>
      <c r="K678" s="11">
        <f t="shared" si="65"/>
        <v>858</v>
      </c>
      <c r="L678" s="2">
        <f t="shared" si="60"/>
        <v>358.96</v>
      </c>
      <c r="M678" s="11">
        <f t="shared" si="61"/>
        <v>859</v>
      </c>
      <c r="N678" s="11">
        <f t="shared" si="62"/>
        <v>359</v>
      </c>
      <c r="O678">
        <f t="shared" si="63"/>
        <v>11155.82</v>
      </c>
      <c r="P678">
        <f t="shared" si="64"/>
        <v>729.41899999999998</v>
      </c>
    </row>
    <row r="679" spans="1:16" x14ac:dyDescent="0.3">
      <c r="A679">
        <v>678</v>
      </c>
      <c r="B679" t="s">
        <v>699</v>
      </c>
      <c r="D679" t="s">
        <v>20</v>
      </c>
      <c r="E679" s="1">
        <v>45665</v>
      </c>
      <c r="F679" s="7" t="s">
        <v>11</v>
      </c>
      <c r="G679" s="6">
        <v>412.7</v>
      </c>
      <c r="H679">
        <v>7</v>
      </c>
      <c r="I679">
        <v>3</v>
      </c>
      <c r="J679" s="4">
        <v>260.93</v>
      </c>
      <c r="K679" s="11">
        <f t="shared" si="65"/>
        <v>413</v>
      </c>
      <c r="L679" s="2">
        <f t="shared" si="60"/>
        <v>260.93</v>
      </c>
      <c r="M679" s="11">
        <f t="shared" si="61"/>
        <v>413</v>
      </c>
      <c r="N679" s="11">
        <f t="shared" si="62"/>
        <v>261</v>
      </c>
      <c r="O679">
        <f t="shared" si="63"/>
        <v>2888.9</v>
      </c>
      <c r="P679">
        <f t="shared" si="64"/>
        <v>400.31899999999996</v>
      </c>
    </row>
    <row r="680" spans="1:16" x14ac:dyDescent="0.3">
      <c r="A680">
        <v>679</v>
      </c>
      <c r="B680" t="s">
        <v>700</v>
      </c>
      <c r="C680" t="s">
        <v>9</v>
      </c>
      <c r="D680" t="s">
        <v>31</v>
      </c>
      <c r="E680" s="1">
        <v>45653</v>
      </c>
      <c r="G680" s="6">
        <v>267.38</v>
      </c>
      <c r="H680">
        <v>9</v>
      </c>
      <c r="I680">
        <v>18</v>
      </c>
      <c r="J680" s="4">
        <v>6.75</v>
      </c>
      <c r="K680" s="11">
        <f t="shared" si="65"/>
        <v>267</v>
      </c>
      <c r="L680" s="2">
        <f t="shared" si="60"/>
        <v>6.75</v>
      </c>
      <c r="M680" s="11">
        <f t="shared" si="61"/>
        <v>268</v>
      </c>
      <c r="N680" s="11">
        <f t="shared" si="62"/>
        <v>7</v>
      </c>
      <c r="O680">
        <f t="shared" si="63"/>
        <v>2406.42</v>
      </c>
      <c r="P680">
        <f t="shared" si="64"/>
        <v>219.25160000000002</v>
      </c>
    </row>
    <row r="681" spans="1:16" x14ac:dyDescent="0.3">
      <c r="A681">
        <v>680</v>
      </c>
      <c r="B681" t="s">
        <v>701</v>
      </c>
      <c r="C681" t="s">
        <v>18</v>
      </c>
      <c r="D681" t="s">
        <v>31</v>
      </c>
      <c r="E681" s="1">
        <v>45669</v>
      </c>
      <c r="F681" s="7" t="s">
        <v>35</v>
      </c>
      <c r="G681" s="6">
        <v>768.47</v>
      </c>
      <c r="H681">
        <v>3</v>
      </c>
      <c r="I681">
        <v>10</v>
      </c>
      <c r="J681" s="4">
        <v>274.37</v>
      </c>
      <c r="K681" s="11">
        <f t="shared" si="65"/>
        <v>768</v>
      </c>
      <c r="L681" s="2">
        <f t="shared" si="60"/>
        <v>274.37</v>
      </c>
      <c r="M681" s="11">
        <f t="shared" si="61"/>
        <v>769</v>
      </c>
      <c r="N681" s="11">
        <f t="shared" si="62"/>
        <v>275</v>
      </c>
      <c r="O681">
        <f t="shared" si="63"/>
        <v>2305.41</v>
      </c>
      <c r="P681">
        <f t="shared" si="64"/>
        <v>691.62300000000005</v>
      </c>
    </row>
    <row r="682" spans="1:16" x14ac:dyDescent="0.3">
      <c r="A682">
        <v>681</v>
      </c>
      <c r="B682" t="s">
        <v>702</v>
      </c>
      <c r="C682" t="s">
        <v>22</v>
      </c>
      <c r="D682" t="s">
        <v>20</v>
      </c>
      <c r="E682" s="1">
        <v>45631</v>
      </c>
      <c r="F682" s="7" t="s">
        <v>35</v>
      </c>
      <c r="G682" s="6">
        <v>384.53</v>
      </c>
      <c r="H682">
        <v>10</v>
      </c>
      <c r="I682">
        <v>12</v>
      </c>
      <c r="J682" s="4">
        <v>24.65</v>
      </c>
      <c r="K682" s="11">
        <f t="shared" si="65"/>
        <v>385</v>
      </c>
      <c r="L682" s="2">
        <f t="shared" si="60"/>
        <v>24.65</v>
      </c>
      <c r="M682" s="11">
        <f t="shared" si="61"/>
        <v>385</v>
      </c>
      <c r="N682" s="11">
        <f t="shared" si="62"/>
        <v>25</v>
      </c>
      <c r="O682">
        <f t="shared" si="63"/>
        <v>3845.2999999999997</v>
      </c>
      <c r="P682">
        <f t="shared" si="64"/>
        <v>338.38639999999998</v>
      </c>
    </row>
    <row r="683" spans="1:16" x14ac:dyDescent="0.3">
      <c r="A683">
        <v>682</v>
      </c>
      <c r="B683" t="s">
        <v>703</v>
      </c>
      <c r="C683" t="s">
        <v>22</v>
      </c>
      <c r="D683" t="s">
        <v>31</v>
      </c>
      <c r="E683" s="1">
        <v>45627</v>
      </c>
      <c r="F683" s="7" t="s">
        <v>11</v>
      </c>
      <c r="G683" s="6">
        <v>154.01</v>
      </c>
      <c r="H683">
        <v>3</v>
      </c>
      <c r="I683">
        <v>10</v>
      </c>
      <c r="J683" s="4">
        <v>69.52</v>
      </c>
      <c r="K683" s="11">
        <f t="shared" si="65"/>
        <v>154</v>
      </c>
      <c r="L683" s="2">
        <f t="shared" si="60"/>
        <v>69.52</v>
      </c>
      <c r="M683" s="11">
        <f t="shared" si="61"/>
        <v>155</v>
      </c>
      <c r="N683" s="11">
        <f t="shared" si="62"/>
        <v>70</v>
      </c>
      <c r="O683">
        <f t="shared" si="63"/>
        <v>462.03</v>
      </c>
      <c r="P683">
        <f t="shared" si="64"/>
        <v>138.60900000000001</v>
      </c>
    </row>
    <row r="684" spans="1:16" x14ac:dyDescent="0.3">
      <c r="A684">
        <v>683</v>
      </c>
      <c r="B684" t="s">
        <v>704</v>
      </c>
      <c r="C684" t="s">
        <v>18</v>
      </c>
      <c r="D684" t="s">
        <v>20</v>
      </c>
      <c r="E684" s="1">
        <v>45669</v>
      </c>
      <c r="G684" s="6">
        <v>926.07</v>
      </c>
      <c r="H684">
        <v>9</v>
      </c>
      <c r="I684">
        <v>12</v>
      </c>
      <c r="J684" s="4">
        <v>126.89</v>
      </c>
      <c r="K684" s="11">
        <f t="shared" si="65"/>
        <v>926</v>
      </c>
      <c r="L684" s="2">
        <f t="shared" si="60"/>
        <v>126.89</v>
      </c>
      <c r="M684" s="11">
        <f t="shared" si="61"/>
        <v>927</v>
      </c>
      <c r="N684" s="11">
        <f t="shared" si="62"/>
        <v>127</v>
      </c>
      <c r="O684">
        <f t="shared" si="63"/>
        <v>8334.630000000001</v>
      </c>
      <c r="P684">
        <f t="shared" si="64"/>
        <v>814.94159999999999</v>
      </c>
    </row>
    <row r="685" spans="1:16" x14ac:dyDescent="0.3">
      <c r="A685">
        <v>684</v>
      </c>
      <c r="B685" t="s">
        <v>705</v>
      </c>
      <c r="C685" t="s">
        <v>9</v>
      </c>
      <c r="D685" t="s">
        <v>27</v>
      </c>
      <c r="E685" s="1">
        <v>45661</v>
      </c>
      <c r="G685" s="6">
        <v>740.91</v>
      </c>
      <c r="H685">
        <v>4</v>
      </c>
      <c r="I685">
        <v>6</v>
      </c>
      <c r="J685" s="4">
        <v>438.02</v>
      </c>
      <c r="K685" s="11">
        <f t="shared" si="65"/>
        <v>741</v>
      </c>
      <c r="L685" s="2">
        <f t="shared" si="60"/>
        <v>438.02</v>
      </c>
      <c r="M685" s="11">
        <f t="shared" si="61"/>
        <v>741</v>
      </c>
      <c r="N685" s="11">
        <f t="shared" si="62"/>
        <v>439</v>
      </c>
      <c r="O685">
        <f t="shared" si="63"/>
        <v>2963.64</v>
      </c>
      <c r="P685">
        <f t="shared" si="64"/>
        <v>696.45539999999994</v>
      </c>
    </row>
    <row r="686" spans="1:16" x14ac:dyDescent="0.3">
      <c r="A686">
        <v>685</v>
      </c>
      <c r="B686" t="s">
        <v>706</v>
      </c>
      <c r="C686" t="s">
        <v>18</v>
      </c>
      <c r="D686" t="s">
        <v>20</v>
      </c>
      <c r="E686" s="1">
        <v>45653</v>
      </c>
      <c r="G686" s="6">
        <v>594.16</v>
      </c>
      <c r="H686">
        <v>13</v>
      </c>
      <c r="I686">
        <v>18</v>
      </c>
      <c r="J686" s="4">
        <v>182.1</v>
      </c>
      <c r="K686" s="11">
        <f t="shared" si="65"/>
        <v>594</v>
      </c>
      <c r="L686" s="2">
        <f t="shared" si="60"/>
        <v>182.1</v>
      </c>
      <c r="M686" s="11">
        <f t="shared" si="61"/>
        <v>595</v>
      </c>
      <c r="N686" s="11">
        <f t="shared" si="62"/>
        <v>183</v>
      </c>
      <c r="O686">
        <f t="shared" si="63"/>
        <v>7724.08</v>
      </c>
      <c r="P686">
        <f t="shared" si="64"/>
        <v>487.21120000000002</v>
      </c>
    </row>
    <row r="687" spans="1:16" x14ac:dyDescent="0.3">
      <c r="A687">
        <v>686</v>
      </c>
      <c r="B687" t="s">
        <v>707</v>
      </c>
      <c r="D687" t="s">
        <v>31</v>
      </c>
      <c r="E687" s="1">
        <v>45653</v>
      </c>
      <c r="G687" s="6">
        <v>873.83</v>
      </c>
      <c r="H687">
        <v>9</v>
      </c>
      <c r="I687">
        <v>1</v>
      </c>
      <c r="J687" s="4">
        <v>116.29</v>
      </c>
      <c r="K687" s="11">
        <f t="shared" si="65"/>
        <v>874</v>
      </c>
      <c r="L687" s="2">
        <f t="shared" si="60"/>
        <v>116.29</v>
      </c>
      <c r="M687" s="11">
        <f t="shared" si="61"/>
        <v>874</v>
      </c>
      <c r="N687" s="11">
        <f t="shared" si="62"/>
        <v>117</v>
      </c>
      <c r="O687">
        <f t="shared" si="63"/>
        <v>7864.47</v>
      </c>
      <c r="P687">
        <f t="shared" si="64"/>
        <v>865.09170000000006</v>
      </c>
    </row>
    <row r="688" spans="1:16" x14ac:dyDescent="0.3">
      <c r="A688">
        <v>687</v>
      </c>
      <c r="B688" t="s">
        <v>708</v>
      </c>
      <c r="C688" t="s">
        <v>24</v>
      </c>
      <c r="D688" t="s">
        <v>10</v>
      </c>
      <c r="E688" s="1">
        <v>45648</v>
      </c>
      <c r="G688" s="6">
        <v>356.29</v>
      </c>
      <c r="H688">
        <v>1</v>
      </c>
      <c r="I688">
        <v>13</v>
      </c>
      <c r="J688" s="4">
        <v>446.09</v>
      </c>
      <c r="K688" s="11">
        <f t="shared" si="65"/>
        <v>356</v>
      </c>
      <c r="L688" s="2">
        <f t="shared" si="60"/>
        <v>446.09</v>
      </c>
      <c r="M688" s="11">
        <f t="shared" si="61"/>
        <v>357</v>
      </c>
      <c r="N688" s="11">
        <f t="shared" si="62"/>
        <v>447</v>
      </c>
      <c r="O688">
        <f t="shared" si="63"/>
        <v>356.29</v>
      </c>
      <c r="P688">
        <f t="shared" si="64"/>
        <v>309.97230000000002</v>
      </c>
    </row>
    <row r="689" spans="1:16" x14ac:dyDescent="0.3">
      <c r="A689">
        <v>688</v>
      </c>
      <c r="B689" t="s">
        <v>709</v>
      </c>
      <c r="C689" t="s">
        <v>18</v>
      </c>
      <c r="D689" t="s">
        <v>31</v>
      </c>
      <c r="E689" s="1">
        <v>45673</v>
      </c>
      <c r="G689" s="6">
        <v>734.2</v>
      </c>
      <c r="H689">
        <v>11</v>
      </c>
      <c r="I689">
        <v>0</v>
      </c>
      <c r="J689" s="4">
        <v>128.9</v>
      </c>
      <c r="K689" s="11">
        <f t="shared" si="65"/>
        <v>734</v>
      </c>
      <c r="L689" s="2">
        <f t="shared" si="60"/>
        <v>128.9</v>
      </c>
      <c r="M689" s="11">
        <f t="shared" si="61"/>
        <v>735</v>
      </c>
      <c r="N689" s="11">
        <f t="shared" si="62"/>
        <v>129</v>
      </c>
      <c r="O689">
        <f t="shared" si="63"/>
        <v>8076.2000000000007</v>
      </c>
      <c r="P689">
        <f t="shared" si="64"/>
        <v>734.2</v>
      </c>
    </row>
    <row r="690" spans="1:16" x14ac:dyDescent="0.3">
      <c r="A690">
        <v>689</v>
      </c>
      <c r="B690" t="s">
        <v>710</v>
      </c>
      <c r="C690" t="s">
        <v>22</v>
      </c>
      <c r="D690" t="s">
        <v>31</v>
      </c>
      <c r="E690" s="1">
        <v>45642</v>
      </c>
      <c r="G690" s="6">
        <v>729.14</v>
      </c>
      <c r="H690">
        <v>5</v>
      </c>
      <c r="I690">
        <v>7</v>
      </c>
      <c r="J690" s="4">
        <v>284.77999999999997</v>
      </c>
      <c r="K690" s="11">
        <f t="shared" si="65"/>
        <v>729</v>
      </c>
      <c r="L690" s="2">
        <f t="shared" si="60"/>
        <v>284.77999999999997</v>
      </c>
      <c r="M690" s="11">
        <f t="shared" si="61"/>
        <v>730</v>
      </c>
      <c r="N690" s="11">
        <f t="shared" si="62"/>
        <v>285</v>
      </c>
      <c r="O690">
        <f t="shared" si="63"/>
        <v>3645.7</v>
      </c>
      <c r="P690">
        <f t="shared" si="64"/>
        <v>678.10019999999997</v>
      </c>
    </row>
    <row r="691" spans="1:16" x14ac:dyDescent="0.3">
      <c r="A691">
        <v>690</v>
      </c>
      <c r="B691" t="s">
        <v>711</v>
      </c>
      <c r="C691" t="s">
        <v>22</v>
      </c>
      <c r="E691" s="1">
        <v>45654</v>
      </c>
      <c r="F691" s="7" t="s">
        <v>11</v>
      </c>
      <c r="G691" s="6">
        <v>558.09</v>
      </c>
      <c r="H691">
        <v>1</v>
      </c>
      <c r="I691">
        <v>4</v>
      </c>
      <c r="J691" s="4">
        <v>418.95</v>
      </c>
      <c r="K691" s="11">
        <f t="shared" si="65"/>
        <v>558</v>
      </c>
      <c r="L691" s="2">
        <f t="shared" si="60"/>
        <v>418.95</v>
      </c>
      <c r="M691" s="11">
        <f t="shared" si="61"/>
        <v>559</v>
      </c>
      <c r="N691" s="11">
        <f t="shared" si="62"/>
        <v>419</v>
      </c>
      <c r="O691">
        <f t="shared" si="63"/>
        <v>558.09</v>
      </c>
      <c r="P691">
        <f t="shared" si="64"/>
        <v>535.76639999999998</v>
      </c>
    </row>
    <row r="692" spans="1:16" x14ac:dyDescent="0.3">
      <c r="A692">
        <v>691</v>
      </c>
      <c r="B692" t="s">
        <v>712</v>
      </c>
      <c r="C692" t="s">
        <v>24</v>
      </c>
      <c r="D692" t="s">
        <v>31</v>
      </c>
      <c r="E692" s="1">
        <v>45667</v>
      </c>
      <c r="F692" s="7" t="s">
        <v>11</v>
      </c>
      <c r="G692" s="6">
        <v>17.79</v>
      </c>
      <c r="H692">
        <v>10</v>
      </c>
      <c r="I692">
        <v>19</v>
      </c>
      <c r="J692" s="4">
        <v>82.58</v>
      </c>
      <c r="K692" s="11">
        <f t="shared" si="65"/>
        <v>18</v>
      </c>
      <c r="L692" s="2">
        <f t="shared" si="60"/>
        <v>82.58</v>
      </c>
      <c r="M692" s="11">
        <f t="shared" si="61"/>
        <v>18</v>
      </c>
      <c r="N692" s="11">
        <f t="shared" si="62"/>
        <v>83</v>
      </c>
      <c r="O692">
        <f t="shared" si="63"/>
        <v>177.89999999999998</v>
      </c>
      <c r="P692">
        <f t="shared" si="64"/>
        <v>14.4099</v>
      </c>
    </row>
    <row r="693" spans="1:16" x14ac:dyDescent="0.3">
      <c r="A693">
        <v>692</v>
      </c>
      <c r="B693" t="s">
        <v>713</v>
      </c>
      <c r="C693" t="s">
        <v>18</v>
      </c>
      <c r="E693" s="1">
        <v>45666</v>
      </c>
      <c r="G693" s="6">
        <v>309.66000000000003</v>
      </c>
      <c r="H693">
        <v>6</v>
      </c>
      <c r="I693">
        <v>13</v>
      </c>
      <c r="J693" s="4">
        <v>84.7</v>
      </c>
      <c r="K693" s="11">
        <f t="shared" si="65"/>
        <v>310</v>
      </c>
      <c r="L693" s="2">
        <f t="shared" si="60"/>
        <v>84.7</v>
      </c>
      <c r="M693" s="11">
        <f t="shared" si="61"/>
        <v>310</v>
      </c>
      <c r="N693" s="11">
        <f t="shared" si="62"/>
        <v>85</v>
      </c>
      <c r="O693">
        <f t="shared" si="63"/>
        <v>1857.96</v>
      </c>
      <c r="P693">
        <f t="shared" si="64"/>
        <v>269.4042</v>
      </c>
    </row>
    <row r="694" spans="1:16" x14ac:dyDescent="0.3">
      <c r="A694">
        <v>693</v>
      </c>
      <c r="B694" t="s">
        <v>714</v>
      </c>
      <c r="C694" t="s">
        <v>18</v>
      </c>
      <c r="D694" t="s">
        <v>13</v>
      </c>
      <c r="E694" s="1">
        <v>45628</v>
      </c>
      <c r="G694" s="6">
        <v>621.36</v>
      </c>
      <c r="H694">
        <v>12</v>
      </c>
      <c r="I694">
        <v>0</v>
      </c>
      <c r="J694" s="4">
        <v>168.66</v>
      </c>
      <c r="K694" s="11">
        <f t="shared" si="65"/>
        <v>621</v>
      </c>
      <c r="L694" s="2">
        <f t="shared" si="60"/>
        <v>168.66</v>
      </c>
      <c r="M694" s="11">
        <f t="shared" si="61"/>
        <v>622</v>
      </c>
      <c r="N694" s="11">
        <f t="shared" si="62"/>
        <v>169</v>
      </c>
      <c r="O694">
        <f t="shared" si="63"/>
        <v>7456.32</v>
      </c>
      <c r="P694">
        <f t="shared" si="64"/>
        <v>621.36</v>
      </c>
    </row>
    <row r="695" spans="1:16" x14ac:dyDescent="0.3">
      <c r="A695">
        <v>694</v>
      </c>
      <c r="B695" t="s">
        <v>715</v>
      </c>
      <c r="C695" t="s">
        <v>9</v>
      </c>
      <c r="D695" t="s">
        <v>27</v>
      </c>
      <c r="E695" s="1">
        <v>45672</v>
      </c>
      <c r="G695" s="6">
        <v>166.89</v>
      </c>
      <c r="H695">
        <v>11</v>
      </c>
      <c r="I695">
        <v>6</v>
      </c>
      <c r="J695" s="4">
        <v>256.56</v>
      </c>
      <c r="K695" s="11">
        <f t="shared" si="65"/>
        <v>167</v>
      </c>
      <c r="L695" s="2">
        <f t="shared" si="60"/>
        <v>256.56</v>
      </c>
      <c r="M695" s="11">
        <f t="shared" si="61"/>
        <v>167</v>
      </c>
      <c r="N695" s="11">
        <f t="shared" si="62"/>
        <v>257</v>
      </c>
      <c r="O695">
        <f t="shared" si="63"/>
        <v>1835.79</v>
      </c>
      <c r="P695">
        <f t="shared" si="64"/>
        <v>156.87659999999997</v>
      </c>
    </row>
    <row r="696" spans="1:16" x14ac:dyDescent="0.3">
      <c r="A696">
        <v>695</v>
      </c>
      <c r="B696" t="s">
        <v>716</v>
      </c>
      <c r="C696" t="s">
        <v>9</v>
      </c>
      <c r="D696" t="s">
        <v>13</v>
      </c>
      <c r="E696" s="1">
        <v>45628</v>
      </c>
      <c r="G696" s="6">
        <v>466.65</v>
      </c>
      <c r="H696">
        <v>14</v>
      </c>
      <c r="I696">
        <v>17</v>
      </c>
      <c r="J696" s="4">
        <v>142.77000000000001</v>
      </c>
      <c r="K696" s="11">
        <f t="shared" si="65"/>
        <v>467</v>
      </c>
      <c r="L696" s="2">
        <f t="shared" si="60"/>
        <v>142.77000000000001</v>
      </c>
      <c r="M696" s="11">
        <f t="shared" si="61"/>
        <v>467</v>
      </c>
      <c r="N696" s="11">
        <f t="shared" si="62"/>
        <v>143</v>
      </c>
      <c r="O696">
        <f t="shared" si="63"/>
        <v>6533.0999999999995</v>
      </c>
      <c r="P696">
        <f t="shared" si="64"/>
        <v>387.31949999999995</v>
      </c>
    </row>
    <row r="697" spans="1:16" x14ac:dyDescent="0.3">
      <c r="A697">
        <v>696</v>
      </c>
      <c r="B697" t="s">
        <v>717</v>
      </c>
      <c r="C697" t="s">
        <v>24</v>
      </c>
      <c r="D697" t="s">
        <v>10</v>
      </c>
      <c r="E697" s="1">
        <v>45632</v>
      </c>
      <c r="F697" s="7" t="s">
        <v>14</v>
      </c>
      <c r="G697" s="6">
        <v>498.78</v>
      </c>
      <c r="H697">
        <v>13</v>
      </c>
      <c r="I697">
        <v>3</v>
      </c>
      <c r="J697" s="4">
        <v>361.36</v>
      </c>
      <c r="K697" s="11">
        <f t="shared" si="65"/>
        <v>499</v>
      </c>
      <c r="L697" s="2">
        <f t="shared" si="60"/>
        <v>361.36</v>
      </c>
      <c r="M697" s="11">
        <f t="shared" si="61"/>
        <v>499</v>
      </c>
      <c r="N697" s="11">
        <f t="shared" si="62"/>
        <v>362</v>
      </c>
      <c r="O697">
        <f t="shared" si="63"/>
        <v>6484.1399999999994</v>
      </c>
      <c r="P697">
        <f t="shared" si="64"/>
        <v>483.81659999999994</v>
      </c>
    </row>
    <row r="698" spans="1:16" x14ac:dyDescent="0.3">
      <c r="A698">
        <v>697</v>
      </c>
      <c r="B698" t="s">
        <v>718</v>
      </c>
      <c r="D698" t="s">
        <v>20</v>
      </c>
      <c r="E698" s="1">
        <v>45627</v>
      </c>
      <c r="G698" s="6">
        <v>232.54</v>
      </c>
      <c r="H698">
        <v>7</v>
      </c>
      <c r="I698">
        <v>3</v>
      </c>
      <c r="J698" s="4">
        <v>457.28</v>
      </c>
      <c r="K698" s="11">
        <f t="shared" si="65"/>
        <v>233</v>
      </c>
      <c r="L698" s="2">
        <f t="shared" si="60"/>
        <v>457.28</v>
      </c>
      <c r="M698" s="11">
        <f t="shared" si="61"/>
        <v>233</v>
      </c>
      <c r="N698" s="11">
        <f t="shared" si="62"/>
        <v>458</v>
      </c>
      <c r="O698">
        <f t="shared" si="63"/>
        <v>1627.78</v>
      </c>
      <c r="P698">
        <f t="shared" si="64"/>
        <v>225.56379999999999</v>
      </c>
    </row>
    <row r="699" spans="1:16" x14ac:dyDescent="0.3">
      <c r="A699">
        <v>698</v>
      </c>
      <c r="B699" t="s">
        <v>719</v>
      </c>
      <c r="C699" t="s">
        <v>22</v>
      </c>
      <c r="D699" t="s">
        <v>27</v>
      </c>
      <c r="E699" s="1">
        <v>45628</v>
      </c>
      <c r="F699" s="7" t="s">
        <v>43</v>
      </c>
      <c r="G699" s="6">
        <v>116.84</v>
      </c>
      <c r="H699">
        <v>10</v>
      </c>
      <c r="I699">
        <v>11</v>
      </c>
      <c r="J699" s="4">
        <v>112.56</v>
      </c>
      <c r="K699" s="11">
        <f t="shared" si="65"/>
        <v>117</v>
      </c>
      <c r="L699" s="2">
        <f t="shared" si="60"/>
        <v>112.56</v>
      </c>
      <c r="M699" s="11">
        <f t="shared" si="61"/>
        <v>117</v>
      </c>
      <c r="N699" s="11">
        <f t="shared" si="62"/>
        <v>113</v>
      </c>
      <c r="O699">
        <f t="shared" si="63"/>
        <v>1168.4000000000001</v>
      </c>
      <c r="P699">
        <f t="shared" si="64"/>
        <v>103.9876</v>
      </c>
    </row>
    <row r="700" spans="1:16" x14ac:dyDescent="0.3">
      <c r="A700">
        <v>699</v>
      </c>
      <c r="B700" t="s">
        <v>720</v>
      </c>
      <c r="C700" t="s">
        <v>24</v>
      </c>
      <c r="D700" t="s">
        <v>10</v>
      </c>
      <c r="E700" s="1">
        <v>45640</v>
      </c>
      <c r="G700" s="6">
        <v>900.87</v>
      </c>
      <c r="H700">
        <v>12</v>
      </c>
      <c r="I700">
        <v>17</v>
      </c>
      <c r="J700" s="4">
        <v>272.08999999999997</v>
      </c>
      <c r="K700" s="11">
        <f t="shared" si="65"/>
        <v>901</v>
      </c>
      <c r="L700" s="2">
        <f t="shared" si="60"/>
        <v>272.08999999999997</v>
      </c>
      <c r="M700" s="11">
        <f t="shared" si="61"/>
        <v>901</v>
      </c>
      <c r="N700" s="11">
        <f t="shared" si="62"/>
        <v>273</v>
      </c>
      <c r="O700">
        <f t="shared" si="63"/>
        <v>10810.44</v>
      </c>
      <c r="P700">
        <f t="shared" si="64"/>
        <v>747.72209999999995</v>
      </c>
    </row>
    <row r="701" spans="1:16" x14ac:dyDescent="0.3">
      <c r="A701">
        <v>700</v>
      </c>
      <c r="B701" t="s">
        <v>721</v>
      </c>
      <c r="C701" t="s">
        <v>9</v>
      </c>
      <c r="D701" t="s">
        <v>27</v>
      </c>
      <c r="E701" s="1">
        <v>45656</v>
      </c>
      <c r="G701" s="6">
        <v>410.26</v>
      </c>
      <c r="H701">
        <v>12</v>
      </c>
      <c r="I701">
        <v>7</v>
      </c>
      <c r="J701" s="4">
        <v>44.55</v>
      </c>
      <c r="K701" s="11">
        <f t="shared" si="65"/>
        <v>410</v>
      </c>
      <c r="L701" s="2">
        <f t="shared" si="60"/>
        <v>44.55</v>
      </c>
      <c r="M701" s="11">
        <f t="shared" si="61"/>
        <v>411</v>
      </c>
      <c r="N701" s="11">
        <f t="shared" si="62"/>
        <v>45</v>
      </c>
      <c r="O701">
        <f t="shared" si="63"/>
        <v>4923.12</v>
      </c>
      <c r="P701">
        <f t="shared" si="64"/>
        <v>381.54179999999997</v>
      </c>
    </row>
    <row r="702" spans="1:16" x14ac:dyDescent="0.3">
      <c r="A702">
        <v>701</v>
      </c>
      <c r="B702" t="s">
        <v>722</v>
      </c>
      <c r="D702" t="s">
        <v>27</v>
      </c>
      <c r="E702" s="1">
        <v>45648</v>
      </c>
      <c r="F702" s="7" t="s">
        <v>11</v>
      </c>
      <c r="G702" s="6">
        <v>206.67</v>
      </c>
      <c r="H702">
        <v>14</v>
      </c>
      <c r="I702">
        <v>2</v>
      </c>
      <c r="J702" s="4">
        <v>88.83</v>
      </c>
      <c r="K702" s="11">
        <f t="shared" si="65"/>
        <v>207</v>
      </c>
      <c r="L702" s="2">
        <f t="shared" si="60"/>
        <v>88.83</v>
      </c>
      <c r="M702" s="11">
        <f t="shared" si="61"/>
        <v>207</v>
      </c>
      <c r="N702" s="11">
        <f t="shared" si="62"/>
        <v>89</v>
      </c>
      <c r="O702">
        <f t="shared" si="63"/>
        <v>2893.3799999999997</v>
      </c>
      <c r="P702">
        <f t="shared" si="64"/>
        <v>202.53659999999999</v>
      </c>
    </row>
    <row r="703" spans="1:16" x14ac:dyDescent="0.3">
      <c r="A703">
        <v>702</v>
      </c>
      <c r="B703" t="s">
        <v>723</v>
      </c>
      <c r="D703" t="s">
        <v>10</v>
      </c>
      <c r="E703" s="1">
        <v>45629</v>
      </c>
      <c r="G703" s="6">
        <v>955.19</v>
      </c>
      <c r="H703">
        <v>7</v>
      </c>
      <c r="I703">
        <v>17</v>
      </c>
      <c r="J703" s="4">
        <v>309.08999999999997</v>
      </c>
      <c r="K703" s="11">
        <f t="shared" si="65"/>
        <v>955</v>
      </c>
      <c r="L703" s="2">
        <f t="shared" si="60"/>
        <v>309.08999999999997</v>
      </c>
      <c r="M703" s="11">
        <f t="shared" si="61"/>
        <v>956</v>
      </c>
      <c r="N703" s="11">
        <f t="shared" si="62"/>
        <v>310</v>
      </c>
      <c r="O703">
        <f t="shared" si="63"/>
        <v>6686.33</v>
      </c>
      <c r="P703">
        <f t="shared" si="64"/>
        <v>792.80769999999995</v>
      </c>
    </row>
    <row r="704" spans="1:16" x14ac:dyDescent="0.3">
      <c r="A704">
        <v>703</v>
      </c>
      <c r="B704" t="s">
        <v>724</v>
      </c>
      <c r="C704" t="s">
        <v>9</v>
      </c>
      <c r="D704" t="s">
        <v>10</v>
      </c>
      <c r="E704" s="1">
        <v>45639</v>
      </c>
      <c r="F704" s="7" t="s">
        <v>14</v>
      </c>
      <c r="G704" s="6">
        <v>408.87</v>
      </c>
      <c r="H704">
        <v>9</v>
      </c>
      <c r="I704">
        <v>2</v>
      </c>
      <c r="J704" s="4">
        <v>134.80000000000001</v>
      </c>
      <c r="K704" s="11">
        <f t="shared" si="65"/>
        <v>409</v>
      </c>
      <c r="L704" s="2">
        <f t="shared" si="60"/>
        <v>134.80000000000001</v>
      </c>
      <c r="M704" s="11">
        <f t="shared" si="61"/>
        <v>409</v>
      </c>
      <c r="N704" s="11">
        <f t="shared" si="62"/>
        <v>135</v>
      </c>
      <c r="O704">
        <f t="shared" si="63"/>
        <v>3679.83</v>
      </c>
      <c r="P704">
        <f t="shared" si="64"/>
        <v>400.69259999999997</v>
      </c>
    </row>
    <row r="705" spans="1:16" x14ac:dyDescent="0.3">
      <c r="A705">
        <v>704</v>
      </c>
      <c r="B705" t="s">
        <v>725</v>
      </c>
      <c r="C705" t="s">
        <v>18</v>
      </c>
      <c r="D705" t="s">
        <v>13</v>
      </c>
      <c r="E705" s="1">
        <v>45672</v>
      </c>
      <c r="G705" s="6">
        <v>297.75</v>
      </c>
      <c r="H705">
        <v>2</v>
      </c>
      <c r="I705">
        <v>3</v>
      </c>
      <c r="J705" s="4">
        <v>445.5</v>
      </c>
      <c r="K705" s="11">
        <f t="shared" si="65"/>
        <v>298</v>
      </c>
      <c r="L705" s="2">
        <f t="shared" si="60"/>
        <v>445.5</v>
      </c>
      <c r="M705" s="11">
        <f t="shared" si="61"/>
        <v>298</v>
      </c>
      <c r="N705" s="11">
        <f t="shared" si="62"/>
        <v>446</v>
      </c>
      <c r="O705">
        <f t="shared" si="63"/>
        <v>595.5</v>
      </c>
      <c r="P705">
        <f t="shared" si="64"/>
        <v>288.8175</v>
      </c>
    </row>
    <row r="706" spans="1:16" x14ac:dyDescent="0.3">
      <c r="A706">
        <v>705</v>
      </c>
      <c r="B706" t="s">
        <v>726</v>
      </c>
      <c r="C706" t="s">
        <v>24</v>
      </c>
      <c r="D706" t="s">
        <v>31</v>
      </c>
      <c r="E706" s="1">
        <v>45659</v>
      </c>
      <c r="F706" s="7" t="s">
        <v>11</v>
      </c>
      <c r="G706" s="6">
        <v>820.58</v>
      </c>
      <c r="H706">
        <v>12</v>
      </c>
      <c r="I706">
        <v>17</v>
      </c>
      <c r="J706" s="4">
        <v>73.62</v>
      </c>
      <c r="K706" s="11">
        <f t="shared" si="65"/>
        <v>821</v>
      </c>
      <c r="L706" s="2">
        <f t="shared" si="60"/>
        <v>73.62</v>
      </c>
      <c r="M706" s="11">
        <f t="shared" si="61"/>
        <v>821</v>
      </c>
      <c r="N706" s="11">
        <f t="shared" si="62"/>
        <v>74</v>
      </c>
      <c r="O706">
        <f t="shared" si="63"/>
        <v>9846.9600000000009</v>
      </c>
      <c r="P706">
        <f t="shared" si="64"/>
        <v>681.08140000000003</v>
      </c>
    </row>
    <row r="707" spans="1:16" x14ac:dyDescent="0.3">
      <c r="A707">
        <v>706</v>
      </c>
      <c r="B707" t="s">
        <v>727</v>
      </c>
      <c r="C707" t="s">
        <v>9</v>
      </c>
      <c r="D707" t="s">
        <v>27</v>
      </c>
      <c r="E707" s="1">
        <v>45643</v>
      </c>
      <c r="F707" s="7" t="s">
        <v>43</v>
      </c>
      <c r="G707" s="6">
        <v>729.92</v>
      </c>
      <c r="H707">
        <v>3</v>
      </c>
      <c r="I707">
        <v>5</v>
      </c>
      <c r="J707" s="4">
        <v>0.09</v>
      </c>
      <c r="K707" s="11">
        <f t="shared" si="65"/>
        <v>730</v>
      </c>
      <c r="L707" s="2">
        <f t="shared" ref="L707:L770" si="66">ROUND(J707,2)</f>
        <v>0.09</v>
      </c>
      <c r="M707" s="11">
        <f t="shared" ref="M707:M770" si="67">ROUNDUP(G707,0)</f>
        <v>730</v>
      </c>
      <c r="N707" s="11">
        <f t="shared" ref="N707:N770" si="68">ROUNDUP(J707,0)</f>
        <v>1</v>
      </c>
      <c r="O707">
        <f t="shared" ref="O707:O770" si="69">H707*G707</f>
        <v>2189.7599999999998</v>
      </c>
      <c r="P707">
        <f t="shared" ref="P707:P770" si="70">G707*(1-I707/100)</f>
        <v>693.42399999999998</v>
      </c>
    </row>
    <row r="708" spans="1:16" x14ac:dyDescent="0.3">
      <c r="A708">
        <v>707</v>
      </c>
      <c r="B708" t="s">
        <v>728</v>
      </c>
      <c r="C708" t="s">
        <v>22</v>
      </c>
      <c r="D708" t="s">
        <v>13</v>
      </c>
      <c r="E708" s="1">
        <v>45659</v>
      </c>
      <c r="F708" s="7" t="s">
        <v>35</v>
      </c>
      <c r="G708" s="6">
        <v>931.81</v>
      </c>
      <c r="H708">
        <v>13</v>
      </c>
      <c r="I708">
        <v>0</v>
      </c>
      <c r="J708" s="4">
        <v>251.14</v>
      </c>
      <c r="K708" s="11">
        <f t="shared" ref="K708:K771" si="71">ROUND(G708,0)</f>
        <v>932</v>
      </c>
      <c r="L708" s="2">
        <f t="shared" si="66"/>
        <v>251.14</v>
      </c>
      <c r="M708" s="11">
        <f t="shared" si="67"/>
        <v>932</v>
      </c>
      <c r="N708" s="11">
        <f t="shared" si="68"/>
        <v>252</v>
      </c>
      <c r="O708">
        <f t="shared" si="69"/>
        <v>12113.529999999999</v>
      </c>
      <c r="P708">
        <f t="shared" si="70"/>
        <v>931.81</v>
      </c>
    </row>
    <row r="709" spans="1:16" x14ac:dyDescent="0.3">
      <c r="A709">
        <v>708</v>
      </c>
      <c r="B709" t="s">
        <v>729</v>
      </c>
      <c r="C709" t="s">
        <v>24</v>
      </c>
      <c r="D709" t="s">
        <v>31</v>
      </c>
      <c r="E709" s="1">
        <v>45643</v>
      </c>
      <c r="F709" s="7" t="s">
        <v>43</v>
      </c>
      <c r="G709" s="6">
        <v>663.93</v>
      </c>
      <c r="H709">
        <v>14</v>
      </c>
      <c r="I709">
        <v>9</v>
      </c>
      <c r="J709" s="4">
        <v>333.21</v>
      </c>
      <c r="K709" s="11">
        <f t="shared" si="71"/>
        <v>664</v>
      </c>
      <c r="L709" s="2">
        <f t="shared" si="66"/>
        <v>333.21</v>
      </c>
      <c r="M709" s="11">
        <f t="shared" si="67"/>
        <v>664</v>
      </c>
      <c r="N709" s="11">
        <f t="shared" si="68"/>
        <v>334</v>
      </c>
      <c r="O709">
        <f t="shared" si="69"/>
        <v>9295.0199999999986</v>
      </c>
      <c r="P709">
        <f t="shared" si="70"/>
        <v>604.17629999999997</v>
      </c>
    </row>
    <row r="710" spans="1:16" x14ac:dyDescent="0.3">
      <c r="A710">
        <v>709</v>
      </c>
      <c r="B710" t="s">
        <v>730</v>
      </c>
      <c r="C710" t="s">
        <v>24</v>
      </c>
      <c r="D710" t="s">
        <v>10</v>
      </c>
      <c r="E710" s="1">
        <v>45675</v>
      </c>
      <c r="G710" s="6">
        <v>901.93</v>
      </c>
      <c r="H710">
        <v>5</v>
      </c>
      <c r="I710">
        <v>19</v>
      </c>
      <c r="J710" s="4">
        <v>182.03</v>
      </c>
      <c r="K710" s="11">
        <f t="shared" si="71"/>
        <v>902</v>
      </c>
      <c r="L710" s="2">
        <f t="shared" si="66"/>
        <v>182.03</v>
      </c>
      <c r="M710" s="11">
        <f t="shared" si="67"/>
        <v>902</v>
      </c>
      <c r="N710" s="11">
        <f t="shared" si="68"/>
        <v>183</v>
      </c>
      <c r="O710">
        <f t="shared" si="69"/>
        <v>4509.6499999999996</v>
      </c>
      <c r="P710">
        <f t="shared" si="70"/>
        <v>730.56330000000003</v>
      </c>
    </row>
    <row r="711" spans="1:16" x14ac:dyDescent="0.3">
      <c r="A711">
        <v>710</v>
      </c>
      <c r="B711" t="s">
        <v>731</v>
      </c>
      <c r="C711" t="s">
        <v>16</v>
      </c>
      <c r="D711" t="s">
        <v>20</v>
      </c>
      <c r="E711" s="1">
        <v>45647</v>
      </c>
      <c r="G711" s="6">
        <v>706.57</v>
      </c>
      <c r="H711">
        <v>5</v>
      </c>
      <c r="I711">
        <v>5</v>
      </c>
      <c r="J711" s="4">
        <v>147.75</v>
      </c>
      <c r="K711" s="11">
        <f t="shared" si="71"/>
        <v>707</v>
      </c>
      <c r="L711" s="2">
        <f t="shared" si="66"/>
        <v>147.75</v>
      </c>
      <c r="M711" s="11">
        <f t="shared" si="67"/>
        <v>707</v>
      </c>
      <c r="N711" s="11">
        <f t="shared" si="68"/>
        <v>148</v>
      </c>
      <c r="O711">
        <f t="shared" si="69"/>
        <v>3532.8500000000004</v>
      </c>
      <c r="P711">
        <f t="shared" si="70"/>
        <v>671.24149999999997</v>
      </c>
    </row>
    <row r="712" spans="1:16" x14ac:dyDescent="0.3">
      <c r="A712">
        <v>711</v>
      </c>
      <c r="B712" t="s">
        <v>732</v>
      </c>
      <c r="D712" t="s">
        <v>20</v>
      </c>
      <c r="E712" s="1">
        <v>45668</v>
      </c>
      <c r="F712" s="7" t="s">
        <v>14</v>
      </c>
      <c r="G712" s="6">
        <v>113.31</v>
      </c>
      <c r="H712">
        <v>13</v>
      </c>
      <c r="I712">
        <v>20</v>
      </c>
      <c r="J712" s="4">
        <v>114.5</v>
      </c>
      <c r="K712" s="11">
        <f t="shared" si="71"/>
        <v>113</v>
      </c>
      <c r="L712" s="2">
        <f t="shared" si="66"/>
        <v>114.5</v>
      </c>
      <c r="M712" s="11">
        <f t="shared" si="67"/>
        <v>114</v>
      </c>
      <c r="N712" s="11">
        <f t="shared" si="68"/>
        <v>115</v>
      </c>
      <c r="O712">
        <f t="shared" si="69"/>
        <v>1473.03</v>
      </c>
      <c r="P712">
        <f t="shared" si="70"/>
        <v>90.64800000000001</v>
      </c>
    </row>
    <row r="713" spans="1:16" x14ac:dyDescent="0.3">
      <c r="A713">
        <v>712</v>
      </c>
      <c r="B713" t="s">
        <v>733</v>
      </c>
      <c r="C713" t="s">
        <v>22</v>
      </c>
      <c r="D713" t="s">
        <v>31</v>
      </c>
      <c r="E713" s="1">
        <v>45660</v>
      </c>
      <c r="G713" s="6">
        <v>670.08</v>
      </c>
      <c r="H713">
        <v>12</v>
      </c>
      <c r="I713">
        <v>6</v>
      </c>
      <c r="J713" s="4">
        <v>305.88</v>
      </c>
      <c r="K713" s="11">
        <f t="shared" si="71"/>
        <v>670</v>
      </c>
      <c r="L713" s="2">
        <f t="shared" si="66"/>
        <v>305.88</v>
      </c>
      <c r="M713" s="11">
        <f t="shared" si="67"/>
        <v>671</v>
      </c>
      <c r="N713" s="11">
        <f t="shared" si="68"/>
        <v>306</v>
      </c>
      <c r="O713">
        <f t="shared" si="69"/>
        <v>8040.9600000000009</v>
      </c>
      <c r="P713">
        <f t="shared" si="70"/>
        <v>629.87519999999995</v>
      </c>
    </row>
    <row r="714" spans="1:16" x14ac:dyDescent="0.3">
      <c r="A714">
        <v>713</v>
      </c>
      <c r="B714" t="s">
        <v>734</v>
      </c>
      <c r="C714" t="s">
        <v>16</v>
      </c>
      <c r="D714" t="s">
        <v>20</v>
      </c>
      <c r="E714" s="1">
        <v>45659</v>
      </c>
      <c r="G714" s="6">
        <v>843.22</v>
      </c>
      <c r="H714">
        <v>4</v>
      </c>
      <c r="I714">
        <v>12</v>
      </c>
      <c r="J714" s="4">
        <v>29.25</v>
      </c>
      <c r="K714" s="11">
        <f t="shared" si="71"/>
        <v>843</v>
      </c>
      <c r="L714" s="2">
        <f t="shared" si="66"/>
        <v>29.25</v>
      </c>
      <c r="M714" s="11">
        <f t="shared" si="67"/>
        <v>844</v>
      </c>
      <c r="N714" s="11">
        <f t="shared" si="68"/>
        <v>30</v>
      </c>
      <c r="O714">
        <f t="shared" si="69"/>
        <v>3372.88</v>
      </c>
      <c r="P714">
        <f t="shared" si="70"/>
        <v>742.03359999999998</v>
      </c>
    </row>
    <row r="715" spans="1:16" x14ac:dyDescent="0.3">
      <c r="A715">
        <v>714</v>
      </c>
      <c r="B715" t="s">
        <v>735</v>
      </c>
      <c r="C715" t="s">
        <v>16</v>
      </c>
      <c r="D715" t="s">
        <v>13</v>
      </c>
      <c r="E715" s="1">
        <v>45672</v>
      </c>
      <c r="G715" s="6">
        <v>385.23</v>
      </c>
      <c r="H715">
        <v>15</v>
      </c>
      <c r="I715">
        <v>18</v>
      </c>
      <c r="J715" s="4">
        <v>339.01</v>
      </c>
      <c r="K715" s="11">
        <f t="shared" si="71"/>
        <v>385</v>
      </c>
      <c r="L715" s="2">
        <f t="shared" si="66"/>
        <v>339.01</v>
      </c>
      <c r="M715" s="11">
        <f t="shared" si="67"/>
        <v>386</v>
      </c>
      <c r="N715" s="11">
        <f t="shared" si="68"/>
        <v>340</v>
      </c>
      <c r="O715">
        <f t="shared" si="69"/>
        <v>5778.4500000000007</v>
      </c>
      <c r="P715">
        <f t="shared" si="70"/>
        <v>315.88860000000005</v>
      </c>
    </row>
    <row r="716" spans="1:16" x14ac:dyDescent="0.3">
      <c r="A716">
        <v>715</v>
      </c>
      <c r="B716" t="s">
        <v>736</v>
      </c>
      <c r="C716" t="s">
        <v>24</v>
      </c>
      <c r="D716" t="s">
        <v>20</v>
      </c>
      <c r="E716" s="1">
        <v>45633</v>
      </c>
      <c r="G716" s="6">
        <v>325.3</v>
      </c>
      <c r="H716">
        <v>8</v>
      </c>
      <c r="I716">
        <v>5</v>
      </c>
      <c r="J716" s="4">
        <v>341.17</v>
      </c>
      <c r="K716" s="11">
        <f t="shared" si="71"/>
        <v>325</v>
      </c>
      <c r="L716" s="2">
        <f t="shared" si="66"/>
        <v>341.17</v>
      </c>
      <c r="M716" s="11">
        <f t="shared" si="67"/>
        <v>326</v>
      </c>
      <c r="N716" s="11">
        <f t="shared" si="68"/>
        <v>342</v>
      </c>
      <c r="O716">
        <f t="shared" si="69"/>
        <v>2602.4</v>
      </c>
      <c r="P716">
        <f t="shared" si="70"/>
        <v>309.03499999999997</v>
      </c>
    </row>
    <row r="717" spans="1:16" x14ac:dyDescent="0.3">
      <c r="A717">
        <v>716</v>
      </c>
      <c r="B717" t="s">
        <v>737</v>
      </c>
      <c r="C717" t="s">
        <v>22</v>
      </c>
      <c r="D717" t="s">
        <v>10</v>
      </c>
      <c r="E717" s="1">
        <v>45631</v>
      </c>
      <c r="G717" s="6">
        <v>588.22</v>
      </c>
      <c r="H717">
        <v>11</v>
      </c>
      <c r="I717">
        <v>1</v>
      </c>
      <c r="J717" s="4">
        <v>273.7</v>
      </c>
      <c r="K717" s="11">
        <f t="shared" si="71"/>
        <v>588</v>
      </c>
      <c r="L717" s="2">
        <f t="shared" si="66"/>
        <v>273.7</v>
      </c>
      <c r="M717" s="11">
        <f t="shared" si="67"/>
        <v>589</v>
      </c>
      <c r="N717" s="11">
        <f t="shared" si="68"/>
        <v>274</v>
      </c>
      <c r="O717">
        <f t="shared" si="69"/>
        <v>6470.42</v>
      </c>
      <c r="P717">
        <f t="shared" si="70"/>
        <v>582.33780000000002</v>
      </c>
    </row>
    <row r="718" spans="1:16" x14ac:dyDescent="0.3">
      <c r="A718">
        <v>717</v>
      </c>
      <c r="B718" t="s">
        <v>738</v>
      </c>
      <c r="D718" t="s">
        <v>27</v>
      </c>
      <c r="E718" s="1">
        <v>45674</v>
      </c>
      <c r="G718" s="6">
        <v>251.58</v>
      </c>
      <c r="H718">
        <v>3</v>
      </c>
      <c r="I718">
        <v>6</v>
      </c>
      <c r="J718" s="4">
        <v>298.45</v>
      </c>
      <c r="K718" s="11">
        <f t="shared" si="71"/>
        <v>252</v>
      </c>
      <c r="L718" s="2">
        <f t="shared" si="66"/>
        <v>298.45</v>
      </c>
      <c r="M718" s="11">
        <f t="shared" si="67"/>
        <v>252</v>
      </c>
      <c r="N718" s="11">
        <f t="shared" si="68"/>
        <v>299</v>
      </c>
      <c r="O718">
        <f t="shared" si="69"/>
        <v>754.74</v>
      </c>
      <c r="P718">
        <f t="shared" si="70"/>
        <v>236.48519999999999</v>
      </c>
    </row>
    <row r="719" spans="1:16" x14ac:dyDescent="0.3">
      <c r="A719">
        <v>718</v>
      </c>
      <c r="B719" t="s">
        <v>739</v>
      </c>
      <c r="C719" t="s">
        <v>22</v>
      </c>
      <c r="D719" t="s">
        <v>27</v>
      </c>
      <c r="E719" s="1">
        <v>45673</v>
      </c>
      <c r="G719" s="6">
        <v>762.04</v>
      </c>
      <c r="H719">
        <v>13</v>
      </c>
      <c r="I719">
        <v>14</v>
      </c>
      <c r="J719" s="4">
        <v>362.66</v>
      </c>
      <c r="K719" s="11">
        <f t="shared" si="71"/>
        <v>762</v>
      </c>
      <c r="L719" s="2">
        <f t="shared" si="66"/>
        <v>362.66</v>
      </c>
      <c r="M719" s="11">
        <f t="shared" si="67"/>
        <v>763</v>
      </c>
      <c r="N719" s="11">
        <f t="shared" si="68"/>
        <v>363</v>
      </c>
      <c r="O719">
        <f t="shared" si="69"/>
        <v>9906.52</v>
      </c>
      <c r="P719">
        <f t="shared" si="70"/>
        <v>655.35439999999994</v>
      </c>
    </row>
    <row r="720" spans="1:16" x14ac:dyDescent="0.3">
      <c r="A720">
        <v>719</v>
      </c>
      <c r="B720" t="s">
        <v>740</v>
      </c>
      <c r="C720" t="s">
        <v>16</v>
      </c>
      <c r="D720" t="s">
        <v>13</v>
      </c>
      <c r="E720" s="1">
        <v>45669</v>
      </c>
      <c r="G720" s="6">
        <v>339.68</v>
      </c>
      <c r="H720">
        <v>10</v>
      </c>
      <c r="I720">
        <v>11</v>
      </c>
      <c r="J720" s="4">
        <v>32.4</v>
      </c>
      <c r="K720" s="11">
        <f t="shared" si="71"/>
        <v>340</v>
      </c>
      <c r="L720" s="2">
        <f t="shared" si="66"/>
        <v>32.4</v>
      </c>
      <c r="M720" s="11">
        <f t="shared" si="67"/>
        <v>340</v>
      </c>
      <c r="N720" s="11">
        <f t="shared" si="68"/>
        <v>33</v>
      </c>
      <c r="O720">
        <f t="shared" si="69"/>
        <v>3396.8</v>
      </c>
      <c r="P720">
        <f t="shared" si="70"/>
        <v>302.3152</v>
      </c>
    </row>
    <row r="721" spans="1:16" x14ac:dyDescent="0.3">
      <c r="A721">
        <v>720</v>
      </c>
      <c r="B721" t="s">
        <v>741</v>
      </c>
      <c r="D721" t="s">
        <v>20</v>
      </c>
      <c r="E721" s="1">
        <v>45641</v>
      </c>
      <c r="G721" s="6">
        <v>971.6</v>
      </c>
      <c r="H721">
        <v>3</v>
      </c>
      <c r="I721">
        <v>1</v>
      </c>
      <c r="J721" s="4">
        <v>100.02</v>
      </c>
      <c r="K721" s="11">
        <f t="shared" si="71"/>
        <v>972</v>
      </c>
      <c r="L721" s="2">
        <f t="shared" si="66"/>
        <v>100.02</v>
      </c>
      <c r="M721" s="11">
        <f t="shared" si="67"/>
        <v>972</v>
      </c>
      <c r="N721" s="11">
        <f t="shared" si="68"/>
        <v>101</v>
      </c>
      <c r="O721">
        <f t="shared" si="69"/>
        <v>2914.8</v>
      </c>
      <c r="P721">
        <f t="shared" si="70"/>
        <v>961.88400000000001</v>
      </c>
    </row>
    <row r="722" spans="1:16" x14ac:dyDescent="0.3">
      <c r="A722">
        <v>721</v>
      </c>
      <c r="B722" t="s">
        <v>742</v>
      </c>
      <c r="C722" t="s">
        <v>24</v>
      </c>
      <c r="D722" t="s">
        <v>20</v>
      </c>
      <c r="E722" s="1">
        <v>45632</v>
      </c>
      <c r="G722" s="6">
        <v>311.58</v>
      </c>
      <c r="H722">
        <v>2</v>
      </c>
      <c r="I722">
        <v>8</v>
      </c>
      <c r="J722" s="4">
        <v>338.15</v>
      </c>
      <c r="K722" s="11">
        <f t="shared" si="71"/>
        <v>312</v>
      </c>
      <c r="L722" s="2">
        <f t="shared" si="66"/>
        <v>338.15</v>
      </c>
      <c r="M722" s="11">
        <f t="shared" si="67"/>
        <v>312</v>
      </c>
      <c r="N722" s="11">
        <f t="shared" si="68"/>
        <v>339</v>
      </c>
      <c r="O722">
        <f t="shared" si="69"/>
        <v>623.16</v>
      </c>
      <c r="P722">
        <f t="shared" si="70"/>
        <v>286.65359999999998</v>
      </c>
    </row>
    <row r="723" spans="1:16" x14ac:dyDescent="0.3">
      <c r="A723">
        <v>722</v>
      </c>
      <c r="B723" t="s">
        <v>743</v>
      </c>
      <c r="C723" t="s">
        <v>9</v>
      </c>
      <c r="D723" t="s">
        <v>10</v>
      </c>
      <c r="E723" s="1">
        <v>45631</v>
      </c>
      <c r="G723" s="6">
        <v>704.39</v>
      </c>
      <c r="H723">
        <v>5</v>
      </c>
      <c r="I723">
        <v>14</v>
      </c>
      <c r="J723" s="4">
        <v>69.150000000000006</v>
      </c>
      <c r="K723" s="11">
        <f t="shared" si="71"/>
        <v>704</v>
      </c>
      <c r="L723" s="2">
        <f t="shared" si="66"/>
        <v>69.150000000000006</v>
      </c>
      <c r="M723" s="11">
        <f t="shared" si="67"/>
        <v>705</v>
      </c>
      <c r="N723" s="11">
        <f t="shared" si="68"/>
        <v>70</v>
      </c>
      <c r="O723">
        <f t="shared" si="69"/>
        <v>3521.95</v>
      </c>
      <c r="P723">
        <f t="shared" si="70"/>
        <v>605.77539999999999</v>
      </c>
    </row>
    <row r="724" spans="1:16" x14ac:dyDescent="0.3">
      <c r="A724">
        <v>723</v>
      </c>
      <c r="B724" t="s">
        <v>744</v>
      </c>
      <c r="D724" t="s">
        <v>31</v>
      </c>
      <c r="E724" s="1">
        <v>45667</v>
      </c>
      <c r="F724" s="7" t="s">
        <v>14</v>
      </c>
      <c r="G724" s="6">
        <v>480.97</v>
      </c>
      <c r="H724">
        <v>5</v>
      </c>
      <c r="I724">
        <v>7</v>
      </c>
      <c r="J724" s="4">
        <v>82.02</v>
      </c>
      <c r="K724" s="11">
        <f t="shared" si="71"/>
        <v>481</v>
      </c>
      <c r="L724" s="2">
        <f t="shared" si="66"/>
        <v>82.02</v>
      </c>
      <c r="M724" s="11">
        <f t="shared" si="67"/>
        <v>481</v>
      </c>
      <c r="N724" s="11">
        <f t="shared" si="68"/>
        <v>83</v>
      </c>
      <c r="O724">
        <f t="shared" si="69"/>
        <v>2404.8500000000004</v>
      </c>
      <c r="P724">
        <f t="shared" si="70"/>
        <v>447.3021</v>
      </c>
    </row>
    <row r="725" spans="1:16" x14ac:dyDescent="0.3">
      <c r="A725">
        <v>724</v>
      </c>
      <c r="B725" t="s">
        <v>745</v>
      </c>
      <c r="C725" t="s">
        <v>24</v>
      </c>
      <c r="D725" t="s">
        <v>31</v>
      </c>
      <c r="E725" s="1">
        <v>45637</v>
      </c>
      <c r="G725" s="6">
        <v>962.94</v>
      </c>
      <c r="H725">
        <v>8</v>
      </c>
      <c r="I725">
        <v>11</v>
      </c>
      <c r="J725" s="4">
        <v>311.02999999999997</v>
      </c>
      <c r="K725" s="11">
        <f t="shared" si="71"/>
        <v>963</v>
      </c>
      <c r="L725" s="2">
        <f t="shared" si="66"/>
        <v>311.02999999999997</v>
      </c>
      <c r="M725" s="11">
        <f t="shared" si="67"/>
        <v>963</v>
      </c>
      <c r="N725" s="11">
        <f t="shared" si="68"/>
        <v>312</v>
      </c>
      <c r="O725">
        <f t="shared" si="69"/>
        <v>7703.52</v>
      </c>
      <c r="P725">
        <f t="shared" si="70"/>
        <v>857.01660000000004</v>
      </c>
    </row>
    <row r="726" spans="1:16" x14ac:dyDescent="0.3">
      <c r="A726">
        <v>725</v>
      </c>
      <c r="B726" t="s">
        <v>746</v>
      </c>
      <c r="C726" t="s">
        <v>24</v>
      </c>
      <c r="D726" t="s">
        <v>13</v>
      </c>
      <c r="E726" s="1">
        <v>45630</v>
      </c>
      <c r="G726" s="6">
        <v>856.43</v>
      </c>
      <c r="H726">
        <v>4</v>
      </c>
      <c r="I726">
        <v>10</v>
      </c>
      <c r="J726" s="4">
        <v>272.08</v>
      </c>
      <c r="K726" s="11">
        <f t="shared" si="71"/>
        <v>856</v>
      </c>
      <c r="L726" s="2">
        <f t="shared" si="66"/>
        <v>272.08</v>
      </c>
      <c r="M726" s="11">
        <f t="shared" si="67"/>
        <v>857</v>
      </c>
      <c r="N726" s="11">
        <f t="shared" si="68"/>
        <v>273</v>
      </c>
      <c r="O726">
        <f t="shared" si="69"/>
        <v>3425.72</v>
      </c>
      <c r="P726">
        <f t="shared" si="70"/>
        <v>770.78699999999992</v>
      </c>
    </row>
    <row r="727" spans="1:16" x14ac:dyDescent="0.3">
      <c r="A727">
        <v>726</v>
      </c>
      <c r="B727" t="s">
        <v>747</v>
      </c>
      <c r="C727" t="s">
        <v>22</v>
      </c>
      <c r="D727" t="s">
        <v>13</v>
      </c>
      <c r="E727" s="1">
        <v>45636</v>
      </c>
      <c r="G727" s="6">
        <v>868.01</v>
      </c>
      <c r="H727">
        <v>15</v>
      </c>
      <c r="I727">
        <v>17</v>
      </c>
      <c r="J727" s="4">
        <v>485.02</v>
      </c>
      <c r="K727" s="11">
        <f t="shared" si="71"/>
        <v>868</v>
      </c>
      <c r="L727" s="2">
        <f t="shared" si="66"/>
        <v>485.02</v>
      </c>
      <c r="M727" s="11">
        <f t="shared" si="67"/>
        <v>869</v>
      </c>
      <c r="N727" s="11">
        <f t="shared" si="68"/>
        <v>486</v>
      </c>
      <c r="O727">
        <f t="shared" si="69"/>
        <v>13020.15</v>
      </c>
      <c r="P727">
        <f t="shared" si="70"/>
        <v>720.4482999999999</v>
      </c>
    </row>
    <row r="728" spans="1:16" x14ac:dyDescent="0.3">
      <c r="A728">
        <v>727</v>
      </c>
      <c r="B728" t="s">
        <v>748</v>
      </c>
      <c r="C728" t="s">
        <v>18</v>
      </c>
      <c r="D728" t="s">
        <v>20</v>
      </c>
      <c r="E728" s="1">
        <v>45638</v>
      </c>
      <c r="G728" s="6">
        <v>385.17</v>
      </c>
      <c r="H728">
        <v>4</v>
      </c>
      <c r="I728">
        <v>2</v>
      </c>
      <c r="J728" s="4">
        <v>347.7</v>
      </c>
      <c r="K728" s="11">
        <f t="shared" si="71"/>
        <v>385</v>
      </c>
      <c r="L728" s="2">
        <f t="shared" si="66"/>
        <v>347.7</v>
      </c>
      <c r="M728" s="11">
        <f t="shared" si="67"/>
        <v>386</v>
      </c>
      <c r="N728" s="11">
        <f t="shared" si="68"/>
        <v>348</v>
      </c>
      <c r="O728">
        <f t="shared" si="69"/>
        <v>1540.68</v>
      </c>
      <c r="P728">
        <f t="shared" si="70"/>
        <v>377.46660000000003</v>
      </c>
    </row>
    <row r="729" spans="1:16" x14ac:dyDescent="0.3">
      <c r="A729">
        <v>728</v>
      </c>
      <c r="B729" t="s">
        <v>749</v>
      </c>
      <c r="C729" t="s">
        <v>16</v>
      </c>
      <c r="D729" t="s">
        <v>13</v>
      </c>
      <c r="E729" s="1">
        <v>45665</v>
      </c>
      <c r="F729" s="7" t="s">
        <v>14</v>
      </c>
      <c r="G729" s="6">
        <v>28.65</v>
      </c>
      <c r="H729">
        <v>1</v>
      </c>
      <c r="I729">
        <v>6</v>
      </c>
      <c r="J729" s="4">
        <v>431.12</v>
      </c>
      <c r="K729" s="11">
        <f t="shared" si="71"/>
        <v>29</v>
      </c>
      <c r="L729" s="2">
        <f t="shared" si="66"/>
        <v>431.12</v>
      </c>
      <c r="M729" s="11">
        <f t="shared" si="67"/>
        <v>29</v>
      </c>
      <c r="N729" s="11">
        <f t="shared" si="68"/>
        <v>432</v>
      </c>
      <c r="O729">
        <f t="shared" si="69"/>
        <v>28.65</v>
      </c>
      <c r="P729">
        <f t="shared" si="70"/>
        <v>26.930999999999997</v>
      </c>
    </row>
    <row r="730" spans="1:16" x14ac:dyDescent="0.3">
      <c r="A730">
        <v>729</v>
      </c>
      <c r="B730" t="s">
        <v>750</v>
      </c>
      <c r="C730" t="s">
        <v>24</v>
      </c>
      <c r="D730" t="s">
        <v>20</v>
      </c>
      <c r="E730" s="1">
        <v>45630</v>
      </c>
      <c r="F730" s="7" t="s">
        <v>11</v>
      </c>
      <c r="G730" s="6">
        <v>643.47</v>
      </c>
      <c r="H730">
        <v>2</v>
      </c>
      <c r="I730">
        <v>14</v>
      </c>
      <c r="J730" s="4">
        <v>105.01</v>
      </c>
      <c r="K730" s="11">
        <f t="shared" si="71"/>
        <v>643</v>
      </c>
      <c r="L730" s="2">
        <f t="shared" si="66"/>
        <v>105.01</v>
      </c>
      <c r="M730" s="11">
        <f t="shared" si="67"/>
        <v>644</v>
      </c>
      <c r="N730" s="11">
        <f t="shared" si="68"/>
        <v>106</v>
      </c>
      <c r="O730">
        <f t="shared" si="69"/>
        <v>1286.94</v>
      </c>
      <c r="P730">
        <f t="shared" si="70"/>
        <v>553.38419999999996</v>
      </c>
    </row>
    <row r="731" spans="1:16" x14ac:dyDescent="0.3">
      <c r="A731">
        <v>730</v>
      </c>
      <c r="B731" t="s">
        <v>751</v>
      </c>
      <c r="C731" t="s">
        <v>24</v>
      </c>
      <c r="D731" t="s">
        <v>31</v>
      </c>
      <c r="E731" s="1">
        <v>45674</v>
      </c>
      <c r="F731" s="7" t="s">
        <v>43</v>
      </c>
      <c r="G731" s="6">
        <v>110.7</v>
      </c>
      <c r="H731">
        <v>1</v>
      </c>
      <c r="I731">
        <v>19</v>
      </c>
      <c r="J731" s="4">
        <v>43.14</v>
      </c>
      <c r="K731" s="11">
        <f t="shared" si="71"/>
        <v>111</v>
      </c>
      <c r="L731" s="2">
        <f t="shared" si="66"/>
        <v>43.14</v>
      </c>
      <c r="M731" s="11">
        <f t="shared" si="67"/>
        <v>111</v>
      </c>
      <c r="N731" s="11">
        <f t="shared" si="68"/>
        <v>44</v>
      </c>
      <c r="O731">
        <f t="shared" si="69"/>
        <v>110.7</v>
      </c>
      <c r="P731">
        <f t="shared" si="70"/>
        <v>89.667000000000002</v>
      </c>
    </row>
    <row r="732" spans="1:16" x14ac:dyDescent="0.3">
      <c r="A732">
        <v>731</v>
      </c>
      <c r="B732" t="s">
        <v>752</v>
      </c>
      <c r="E732" s="1">
        <v>45665</v>
      </c>
      <c r="F732" s="7" t="s">
        <v>35</v>
      </c>
      <c r="G732" s="6">
        <v>320.55</v>
      </c>
      <c r="H732">
        <v>13</v>
      </c>
      <c r="I732">
        <v>6</v>
      </c>
      <c r="J732" s="4">
        <v>20.68</v>
      </c>
      <c r="K732" s="11">
        <f t="shared" si="71"/>
        <v>321</v>
      </c>
      <c r="L732" s="2">
        <f t="shared" si="66"/>
        <v>20.68</v>
      </c>
      <c r="M732" s="11">
        <f t="shared" si="67"/>
        <v>321</v>
      </c>
      <c r="N732" s="11">
        <f t="shared" si="68"/>
        <v>21</v>
      </c>
      <c r="O732">
        <f t="shared" si="69"/>
        <v>4167.1500000000005</v>
      </c>
      <c r="P732">
        <f t="shared" si="70"/>
        <v>301.31700000000001</v>
      </c>
    </row>
    <row r="733" spans="1:16" x14ac:dyDescent="0.3">
      <c r="A733">
        <v>732</v>
      </c>
      <c r="B733" t="s">
        <v>753</v>
      </c>
      <c r="C733" t="s">
        <v>16</v>
      </c>
      <c r="D733" t="s">
        <v>13</v>
      </c>
      <c r="E733" s="1">
        <v>45641</v>
      </c>
      <c r="G733" s="6">
        <v>333.65</v>
      </c>
      <c r="H733">
        <v>15</v>
      </c>
      <c r="I733">
        <v>10</v>
      </c>
      <c r="J733" s="4">
        <v>415.91</v>
      </c>
      <c r="K733" s="11">
        <f t="shared" si="71"/>
        <v>334</v>
      </c>
      <c r="L733" s="2">
        <f t="shared" si="66"/>
        <v>415.91</v>
      </c>
      <c r="M733" s="11">
        <f t="shared" si="67"/>
        <v>334</v>
      </c>
      <c r="N733" s="11">
        <f t="shared" si="68"/>
        <v>416</v>
      </c>
      <c r="O733">
        <f t="shared" si="69"/>
        <v>5004.75</v>
      </c>
      <c r="P733">
        <f t="shared" si="70"/>
        <v>300.28499999999997</v>
      </c>
    </row>
    <row r="734" spans="1:16" x14ac:dyDescent="0.3">
      <c r="A734">
        <v>733</v>
      </c>
      <c r="B734" t="s">
        <v>754</v>
      </c>
      <c r="C734" t="s">
        <v>18</v>
      </c>
      <c r="D734" t="s">
        <v>31</v>
      </c>
      <c r="E734" s="1">
        <v>45651</v>
      </c>
      <c r="G734" s="6">
        <v>886.12</v>
      </c>
      <c r="H734">
        <v>1</v>
      </c>
      <c r="I734">
        <v>13</v>
      </c>
      <c r="J734" s="4">
        <v>93.86</v>
      </c>
      <c r="K734" s="11">
        <f t="shared" si="71"/>
        <v>886</v>
      </c>
      <c r="L734" s="2">
        <f t="shared" si="66"/>
        <v>93.86</v>
      </c>
      <c r="M734" s="11">
        <f t="shared" si="67"/>
        <v>887</v>
      </c>
      <c r="N734" s="11">
        <f t="shared" si="68"/>
        <v>94</v>
      </c>
      <c r="O734">
        <f t="shared" si="69"/>
        <v>886.12</v>
      </c>
      <c r="P734">
        <f t="shared" si="70"/>
        <v>770.92439999999999</v>
      </c>
    </row>
    <row r="735" spans="1:16" x14ac:dyDescent="0.3">
      <c r="A735">
        <v>734</v>
      </c>
      <c r="B735" t="s">
        <v>755</v>
      </c>
      <c r="C735" t="s">
        <v>24</v>
      </c>
      <c r="D735" t="s">
        <v>27</v>
      </c>
      <c r="E735" s="1">
        <v>45654</v>
      </c>
      <c r="G735" s="6">
        <v>273.8</v>
      </c>
      <c r="H735">
        <v>14</v>
      </c>
      <c r="I735">
        <v>1</v>
      </c>
      <c r="J735" s="4">
        <v>321.18</v>
      </c>
      <c r="K735" s="11">
        <f t="shared" si="71"/>
        <v>274</v>
      </c>
      <c r="L735" s="2">
        <f t="shared" si="66"/>
        <v>321.18</v>
      </c>
      <c r="M735" s="11">
        <f t="shared" si="67"/>
        <v>274</v>
      </c>
      <c r="N735" s="11">
        <f t="shared" si="68"/>
        <v>322</v>
      </c>
      <c r="O735">
        <f t="shared" si="69"/>
        <v>3833.2000000000003</v>
      </c>
      <c r="P735">
        <f t="shared" si="70"/>
        <v>271.06200000000001</v>
      </c>
    </row>
    <row r="736" spans="1:16" x14ac:dyDescent="0.3">
      <c r="A736">
        <v>735</v>
      </c>
      <c r="B736" t="s">
        <v>756</v>
      </c>
      <c r="C736" t="s">
        <v>18</v>
      </c>
      <c r="E736" s="1">
        <v>45676</v>
      </c>
      <c r="F736" s="7" t="s">
        <v>11</v>
      </c>
      <c r="G736" s="6">
        <v>860.49</v>
      </c>
      <c r="H736">
        <v>1</v>
      </c>
      <c r="I736">
        <v>17</v>
      </c>
      <c r="J736" s="4">
        <v>378.26</v>
      </c>
      <c r="K736" s="11">
        <f t="shared" si="71"/>
        <v>860</v>
      </c>
      <c r="L736" s="2">
        <f t="shared" si="66"/>
        <v>378.26</v>
      </c>
      <c r="M736" s="11">
        <f t="shared" si="67"/>
        <v>861</v>
      </c>
      <c r="N736" s="11">
        <f t="shared" si="68"/>
        <v>379</v>
      </c>
      <c r="O736">
        <f t="shared" si="69"/>
        <v>860.49</v>
      </c>
      <c r="P736">
        <f t="shared" si="70"/>
        <v>714.20669999999996</v>
      </c>
    </row>
    <row r="737" spans="1:16" x14ac:dyDescent="0.3">
      <c r="A737">
        <v>736</v>
      </c>
      <c r="B737" t="s">
        <v>757</v>
      </c>
      <c r="C737" t="s">
        <v>16</v>
      </c>
      <c r="E737" s="1">
        <v>45656</v>
      </c>
      <c r="G737" s="6">
        <v>55.17</v>
      </c>
      <c r="H737">
        <v>15</v>
      </c>
      <c r="I737">
        <v>8</v>
      </c>
      <c r="J737" s="4">
        <v>73.44</v>
      </c>
      <c r="K737" s="11">
        <f t="shared" si="71"/>
        <v>55</v>
      </c>
      <c r="L737" s="2">
        <f t="shared" si="66"/>
        <v>73.44</v>
      </c>
      <c r="M737" s="11">
        <f t="shared" si="67"/>
        <v>56</v>
      </c>
      <c r="N737" s="11">
        <f t="shared" si="68"/>
        <v>74</v>
      </c>
      <c r="O737">
        <f t="shared" si="69"/>
        <v>827.55000000000007</v>
      </c>
      <c r="P737">
        <f t="shared" si="70"/>
        <v>50.756400000000006</v>
      </c>
    </row>
    <row r="738" spans="1:16" x14ac:dyDescent="0.3">
      <c r="A738">
        <v>737</v>
      </c>
      <c r="B738" t="s">
        <v>758</v>
      </c>
      <c r="C738" t="s">
        <v>9</v>
      </c>
      <c r="D738" t="s">
        <v>13</v>
      </c>
      <c r="E738" s="1">
        <v>45646</v>
      </c>
      <c r="F738" s="7" t="s">
        <v>35</v>
      </c>
      <c r="G738" s="6">
        <v>720.67</v>
      </c>
      <c r="H738">
        <v>7</v>
      </c>
      <c r="I738">
        <v>8</v>
      </c>
      <c r="J738" s="4">
        <v>65.91</v>
      </c>
      <c r="K738" s="11">
        <f t="shared" si="71"/>
        <v>721</v>
      </c>
      <c r="L738" s="2">
        <f t="shared" si="66"/>
        <v>65.91</v>
      </c>
      <c r="M738" s="11">
        <f t="shared" si="67"/>
        <v>721</v>
      </c>
      <c r="N738" s="11">
        <f t="shared" si="68"/>
        <v>66</v>
      </c>
      <c r="O738">
        <f t="shared" si="69"/>
        <v>5044.6899999999996</v>
      </c>
      <c r="P738">
        <f t="shared" si="70"/>
        <v>663.01639999999998</v>
      </c>
    </row>
    <row r="739" spans="1:16" x14ac:dyDescent="0.3">
      <c r="A739">
        <v>738</v>
      </c>
      <c r="B739" t="s">
        <v>759</v>
      </c>
      <c r="D739" t="s">
        <v>10</v>
      </c>
      <c r="E739" s="1">
        <v>45674</v>
      </c>
      <c r="G739" s="6">
        <v>682.49</v>
      </c>
      <c r="H739">
        <v>5</v>
      </c>
      <c r="I739">
        <v>11</v>
      </c>
      <c r="J739" s="4">
        <v>492.38</v>
      </c>
      <c r="K739" s="11">
        <f t="shared" si="71"/>
        <v>682</v>
      </c>
      <c r="L739" s="2">
        <f t="shared" si="66"/>
        <v>492.38</v>
      </c>
      <c r="M739" s="11">
        <f t="shared" si="67"/>
        <v>683</v>
      </c>
      <c r="N739" s="11">
        <f t="shared" si="68"/>
        <v>493</v>
      </c>
      <c r="O739">
        <f t="shared" si="69"/>
        <v>3412.45</v>
      </c>
      <c r="P739">
        <f t="shared" si="70"/>
        <v>607.41610000000003</v>
      </c>
    </row>
    <row r="740" spans="1:16" x14ac:dyDescent="0.3">
      <c r="A740">
        <v>739</v>
      </c>
      <c r="B740" t="s">
        <v>760</v>
      </c>
      <c r="C740" t="s">
        <v>24</v>
      </c>
      <c r="D740" t="s">
        <v>10</v>
      </c>
      <c r="E740" s="1">
        <v>45673</v>
      </c>
      <c r="G740" s="6">
        <v>868.75</v>
      </c>
      <c r="H740">
        <v>8</v>
      </c>
      <c r="I740">
        <v>9</v>
      </c>
      <c r="J740" s="4">
        <v>109.67</v>
      </c>
      <c r="K740" s="11">
        <f t="shared" si="71"/>
        <v>869</v>
      </c>
      <c r="L740" s="2">
        <f t="shared" si="66"/>
        <v>109.67</v>
      </c>
      <c r="M740" s="11">
        <f t="shared" si="67"/>
        <v>869</v>
      </c>
      <c r="N740" s="11">
        <f t="shared" si="68"/>
        <v>110</v>
      </c>
      <c r="O740">
        <f t="shared" si="69"/>
        <v>6950</v>
      </c>
      <c r="P740">
        <f t="shared" si="70"/>
        <v>790.5625</v>
      </c>
    </row>
    <row r="741" spans="1:16" x14ac:dyDescent="0.3">
      <c r="A741">
        <v>740</v>
      </c>
      <c r="B741" t="s">
        <v>761</v>
      </c>
      <c r="C741" t="s">
        <v>24</v>
      </c>
      <c r="E741" s="1">
        <v>45666</v>
      </c>
      <c r="G741" s="6">
        <v>531.75</v>
      </c>
      <c r="H741">
        <v>8</v>
      </c>
      <c r="I741">
        <v>12</v>
      </c>
      <c r="J741" s="4">
        <v>499.05</v>
      </c>
      <c r="K741" s="11">
        <f t="shared" si="71"/>
        <v>532</v>
      </c>
      <c r="L741" s="2">
        <f t="shared" si="66"/>
        <v>499.05</v>
      </c>
      <c r="M741" s="11">
        <f t="shared" si="67"/>
        <v>532</v>
      </c>
      <c r="N741" s="11">
        <f t="shared" si="68"/>
        <v>500</v>
      </c>
      <c r="O741">
        <f t="shared" si="69"/>
        <v>4254</v>
      </c>
      <c r="P741">
        <f t="shared" si="70"/>
        <v>467.94</v>
      </c>
    </row>
    <row r="742" spans="1:16" x14ac:dyDescent="0.3">
      <c r="A742">
        <v>741</v>
      </c>
      <c r="B742" t="s">
        <v>762</v>
      </c>
      <c r="C742" t="s">
        <v>22</v>
      </c>
      <c r="D742" t="s">
        <v>27</v>
      </c>
      <c r="E742" s="1">
        <v>45665</v>
      </c>
      <c r="G742" s="6">
        <v>96.67</v>
      </c>
      <c r="H742">
        <v>13</v>
      </c>
      <c r="I742">
        <v>8</v>
      </c>
      <c r="J742" s="4">
        <v>393.98</v>
      </c>
      <c r="K742" s="11">
        <f t="shared" si="71"/>
        <v>97</v>
      </c>
      <c r="L742" s="2">
        <f t="shared" si="66"/>
        <v>393.98</v>
      </c>
      <c r="M742" s="11">
        <f t="shared" si="67"/>
        <v>97</v>
      </c>
      <c r="N742" s="11">
        <f t="shared" si="68"/>
        <v>394</v>
      </c>
      <c r="O742">
        <f t="shared" si="69"/>
        <v>1256.71</v>
      </c>
      <c r="P742">
        <f t="shared" si="70"/>
        <v>88.936400000000006</v>
      </c>
    </row>
    <row r="743" spans="1:16" x14ac:dyDescent="0.3">
      <c r="A743">
        <v>742</v>
      </c>
      <c r="B743" t="s">
        <v>763</v>
      </c>
      <c r="C743" t="s">
        <v>18</v>
      </c>
      <c r="D743" t="s">
        <v>13</v>
      </c>
      <c r="E743" s="1">
        <v>45666</v>
      </c>
      <c r="G743" s="6">
        <v>225.17</v>
      </c>
      <c r="H743">
        <v>4</v>
      </c>
      <c r="I743">
        <v>1</v>
      </c>
      <c r="J743" s="4">
        <v>339.21</v>
      </c>
      <c r="K743" s="11">
        <f t="shared" si="71"/>
        <v>225</v>
      </c>
      <c r="L743" s="2">
        <f t="shared" si="66"/>
        <v>339.21</v>
      </c>
      <c r="M743" s="11">
        <f t="shared" si="67"/>
        <v>226</v>
      </c>
      <c r="N743" s="11">
        <f t="shared" si="68"/>
        <v>340</v>
      </c>
      <c r="O743">
        <f t="shared" si="69"/>
        <v>900.68</v>
      </c>
      <c r="P743">
        <f t="shared" si="70"/>
        <v>222.91829999999999</v>
      </c>
    </row>
    <row r="744" spans="1:16" x14ac:dyDescent="0.3">
      <c r="A744">
        <v>743</v>
      </c>
      <c r="B744" t="s">
        <v>764</v>
      </c>
      <c r="C744" t="s">
        <v>16</v>
      </c>
      <c r="D744" t="s">
        <v>27</v>
      </c>
      <c r="E744" s="1">
        <v>45675</v>
      </c>
      <c r="F744" s="7" t="s">
        <v>14</v>
      </c>
      <c r="G744" s="6">
        <v>728.45</v>
      </c>
      <c r="H744">
        <v>8</v>
      </c>
      <c r="I744">
        <v>11</v>
      </c>
      <c r="J744" s="4">
        <v>60.03</v>
      </c>
      <c r="K744" s="11">
        <f t="shared" si="71"/>
        <v>728</v>
      </c>
      <c r="L744" s="2">
        <f t="shared" si="66"/>
        <v>60.03</v>
      </c>
      <c r="M744" s="11">
        <f t="shared" si="67"/>
        <v>729</v>
      </c>
      <c r="N744" s="11">
        <f t="shared" si="68"/>
        <v>61</v>
      </c>
      <c r="O744">
        <f t="shared" si="69"/>
        <v>5827.6</v>
      </c>
      <c r="P744">
        <f t="shared" si="70"/>
        <v>648.32050000000004</v>
      </c>
    </row>
    <row r="745" spans="1:16" x14ac:dyDescent="0.3">
      <c r="A745">
        <v>744</v>
      </c>
      <c r="B745" t="s">
        <v>765</v>
      </c>
      <c r="C745" t="s">
        <v>9</v>
      </c>
      <c r="D745" t="s">
        <v>13</v>
      </c>
      <c r="E745" s="1">
        <v>45646</v>
      </c>
      <c r="F745" s="7" t="s">
        <v>43</v>
      </c>
      <c r="G745" s="6">
        <v>668.79</v>
      </c>
      <c r="H745">
        <v>6</v>
      </c>
      <c r="I745">
        <v>19</v>
      </c>
      <c r="J745" s="4">
        <v>383.03</v>
      </c>
      <c r="K745" s="11">
        <f t="shared" si="71"/>
        <v>669</v>
      </c>
      <c r="L745" s="2">
        <f t="shared" si="66"/>
        <v>383.03</v>
      </c>
      <c r="M745" s="11">
        <f t="shared" si="67"/>
        <v>669</v>
      </c>
      <c r="N745" s="11">
        <f t="shared" si="68"/>
        <v>384</v>
      </c>
      <c r="O745">
        <f t="shared" si="69"/>
        <v>4012.74</v>
      </c>
      <c r="P745">
        <f t="shared" si="70"/>
        <v>541.71990000000005</v>
      </c>
    </row>
    <row r="746" spans="1:16" x14ac:dyDescent="0.3">
      <c r="A746">
        <v>745</v>
      </c>
      <c r="B746" t="s">
        <v>766</v>
      </c>
      <c r="C746" t="s">
        <v>22</v>
      </c>
      <c r="D746" t="s">
        <v>31</v>
      </c>
      <c r="E746" s="1">
        <v>45658</v>
      </c>
      <c r="G746" s="6">
        <v>407.45</v>
      </c>
      <c r="H746">
        <v>9</v>
      </c>
      <c r="I746">
        <v>12</v>
      </c>
      <c r="J746" s="4">
        <v>77.62</v>
      </c>
      <c r="K746" s="11">
        <f t="shared" si="71"/>
        <v>407</v>
      </c>
      <c r="L746" s="2">
        <f t="shared" si="66"/>
        <v>77.62</v>
      </c>
      <c r="M746" s="11">
        <f t="shared" si="67"/>
        <v>408</v>
      </c>
      <c r="N746" s="11">
        <f t="shared" si="68"/>
        <v>78</v>
      </c>
      <c r="O746">
        <f t="shared" si="69"/>
        <v>3667.0499999999997</v>
      </c>
      <c r="P746">
        <f t="shared" si="70"/>
        <v>358.55599999999998</v>
      </c>
    </row>
    <row r="747" spans="1:16" x14ac:dyDescent="0.3">
      <c r="A747">
        <v>746</v>
      </c>
      <c r="B747" t="s">
        <v>767</v>
      </c>
      <c r="C747" t="s">
        <v>22</v>
      </c>
      <c r="D747" t="s">
        <v>27</v>
      </c>
      <c r="E747" s="1">
        <v>45655</v>
      </c>
      <c r="G747" s="6">
        <v>329.09</v>
      </c>
      <c r="H747">
        <v>9</v>
      </c>
      <c r="I747">
        <v>6</v>
      </c>
      <c r="J747" s="4">
        <v>52.55</v>
      </c>
      <c r="K747" s="11">
        <f t="shared" si="71"/>
        <v>329</v>
      </c>
      <c r="L747" s="2">
        <f t="shared" si="66"/>
        <v>52.55</v>
      </c>
      <c r="M747" s="11">
        <f t="shared" si="67"/>
        <v>330</v>
      </c>
      <c r="N747" s="11">
        <f t="shared" si="68"/>
        <v>53</v>
      </c>
      <c r="O747">
        <f t="shared" si="69"/>
        <v>2961.81</v>
      </c>
      <c r="P747">
        <f t="shared" si="70"/>
        <v>309.34459999999996</v>
      </c>
    </row>
    <row r="748" spans="1:16" x14ac:dyDescent="0.3">
      <c r="A748">
        <v>747</v>
      </c>
      <c r="B748" t="s">
        <v>768</v>
      </c>
      <c r="C748" t="s">
        <v>16</v>
      </c>
      <c r="D748" t="s">
        <v>13</v>
      </c>
      <c r="E748" s="1">
        <v>45664</v>
      </c>
      <c r="G748" s="6">
        <v>586.47</v>
      </c>
      <c r="H748">
        <v>2</v>
      </c>
      <c r="I748">
        <v>9</v>
      </c>
      <c r="J748" s="4">
        <v>443.55</v>
      </c>
      <c r="K748" s="11">
        <f t="shared" si="71"/>
        <v>586</v>
      </c>
      <c r="L748" s="2">
        <f t="shared" si="66"/>
        <v>443.55</v>
      </c>
      <c r="M748" s="11">
        <f t="shared" si="67"/>
        <v>587</v>
      </c>
      <c r="N748" s="11">
        <f t="shared" si="68"/>
        <v>444</v>
      </c>
      <c r="O748">
        <f t="shared" si="69"/>
        <v>1172.94</v>
      </c>
      <c r="P748">
        <f t="shared" si="70"/>
        <v>533.68770000000006</v>
      </c>
    </row>
    <row r="749" spans="1:16" x14ac:dyDescent="0.3">
      <c r="A749">
        <v>748</v>
      </c>
      <c r="B749" t="s">
        <v>769</v>
      </c>
      <c r="C749" t="s">
        <v>24</v>
      </c>
      <c r="D749" t="s">
        <v>31</v>
      </c>
      <c r="E749" s="1">
        <v>45672</v>
      </c>
      <c r="G749" s="6">
        <v>75.02</v>
      </c>
      <c r="H749">
        <v>3</v>
      </c>
      <c r="I749">
        <v>6</v>
      </c>
      <c r="J749" s="4">
        <v>478.17</v>
      </c>
      <c r="K749" s="11">
        <f t="shared" si="71"/>
        <v>75</v>
      </c>
      <c r="L749" s="2">
        <f t="shared" si="66"/>
        <v>478.17</v>
      </c>
      <c r="M749" s="11">
        <f t="shared" si="67"/>
        <v>76</v>
      </c>
      <c r="N749" s="11">
        <f t="shared" si="68"/>
        <v>479</v>
      </c>
      <c r="O749">
        <f t="shared" si="69"/>
        <v>225.06</v>
      </c>
      <c r="P749">
        <f t="shared" si="70"/>
        <v>70.518799999999999</v>
      </c>
    </row>
    <row r="750" spans="1:16" x14ac:dyDescent="0.3">
      <c r="A750">
        <v>749</v>
      </c>
      <c r="B750" t="s">
        <v>770</v>
      </c>
      <c r="C750" t="s">
        <v>18</v>
      </c>
      <c r="D750" t="s">
        <v>10</v>
      </c>
      <c r="E750" s="1">
        <v>45658</v>
      </c>
      <c r="G750" s="6">
        <v>657.68</v>
      </c>
      <c r="H750">
        <v>12</v>
      </c>
      <c r="I750">
        <v>18</v>
      </c>
      <c r="J750" s="4">
        <v>424.61</v>
      </c>
      <c r="K750" s="11">
        <f t="shared" si="71"/>
        <v>658</v>
      </c>
      <c r="L750" s="2">
        <f t="shared" si="66"/>
        <v>424.61</v>
      </c>
      <c r="M750" s="11">
        <f t="shared" si="67"/>
        <v>658</v>
      </c>
      <c r="N750" s="11">
        <f t="shared" si="68"/>
        <v>425</v>
      </c>
      <c r="O750">
        <f t="shared" si="69"/>
        <v>7892.16</v>
      </c>
      <c r="P750">
        <f t="shared" si="70"/>
        <v>539.29759999999999</v>
      </c>
    </row>
    <row r="751" spans="1:16" x14ac:dyDescent="0.3">
      <c r="A751">
        <v>750</v>
      </c>
      <c r="B751" t="s">
        <v>771</v>
      </c>
      <c r="C751" t="s">
        <v>18</v>
      </c>
      <c r="D751" t="s">
        <v>31</v>
      </c>
      <c r="E751" s="1">
        <v>45656</v>
      </c>
      <c r="G751" s="6">
        <v>684.38</v>
      </c>
      <c r="H751">
        <v>8</v>
      </c>
      <c r="I751">
        <v>6</v>
      </c>
      <c r="J751" s="4">
        <v>164.26</v>
      </c>
      <c r="K751" s="11">
        <f t="shared" si="71"/>
        <v>684</v>
      </c>
      <c r="L751" s="2">
        <f t="shared" si="66"/>
        <v>164.26</v>
      </c>
      <c r="M751" s="11">
        <f t="shared" si="67"/>
        <v>685</v>
      </c>
      <c r="N751" s="11">
        <f t="shared" si="68"/>
        <v>165</v>
      </c>
      <c r="O751">
        <f t="shared" si="69"/>
        <v>5475.04</v>
      </c>
      <c r="P751">
        <f t="shared" si="70"/>
        <v>643.31719999999996</v>
      </c>
    </row>
    <row r="752" spans="1:16" x14ac:dyDescent="0.3">
      <c r="A752">
        <v>751</v>
      </c>
      <c r="B752" t="s">
        <v>772</v>
      </c>
      <c r="C752" t="s">
        <v>18</v>
      </c>
      <c r="D752" t="s">
        <v>27</v>
      </c>
      <c r="E752" s="1">
        <v>45676</v>
      </c>
      <c r="G752" s="6">
        <v>997.99</v>
      </c>
      <c r="H752">
        <v>1</v>
      </c>
      <c r="I752">
        <v>11</v>
      </c>
      <c r="J752" s="4">
        <v>370.04</v>
      </c>
      <c r="K752" s="11">
        <f t="shared" si="71"/>
        <v>998</v>
      </c>
      <c r="L752" s="2">
        <f t="shared" si="66"/>
        <v>370.04</v>
      </c>
      <c r="M752" s="11">
        <f t="shared" si="67"/>
        <v>998</v>
      </c>
      <c r="N752" s="11">
        <f t="shared" si="68"/>
        <v>371</v>
      </c>
      <c r="O752">
        <f t="shared" si="69"/>
        <v>997.99</v>
      </c>
      <c r="P752">
        <f t="shared" si="70"/>
        <v>888.21109999999999</v>
      </c>
    </row>
    <row r="753" spans="1:16" x14ac:dyDescent="0.3">
      <c r="A753">
        <v>752</v>
      </c>
      <c r="B753" t="s">
        <v>773</v>
      </c>
      <c r="D753" t="s">
        <v>27</v>
      </c>
      <c r="E753" s="1">
        <v>45646</v>
      </c>
      <c r="G753" s="6">
        <v>828.77</v>
      </c>
      <c r="H753">
        <v>3</v>
      </c>
      <c r="I753">
        <v>6</v>
      </c>
      <c r="J753" s="4">
        <v>134.41</v>
      </c>
      <c r="K753" s="11">
        <f t="shared" si="71"/>
        <v>829</v>
      </c>
      <c r="L753" s="2">
        <f t="shared" si="66"/>
        <v>134.41</v>
      </c>
      <c r="M753" s="11">
        <f t="shared" si="67"/>
        <v>829</v>
      </c>
      <c r="N753" s="11">
        <f t="shared" si="68"/>
        <v>135</v>
      </c>
      <c r="O753">
        <f t="shared" si="69"/>
        <v>2486.31</v>
      </c>
      <c r="P753">
        <f t="shared" si="70"/>
        <v>779.04379999999992</v>
      </c>
    </row>
    <row r="754" spans="1:16" x14ac:dyDescent="0.3">
      <c r="A754">
        <v>753</v>
      </c>
      <c r="B754" t="s">
        <v>774</v>
      </c>
      <c r="C754" t="s">
        <v>22</v>
      </c>
      <c r="E754" s="1">
        <v>45675</v>
      </c>
      <c r="G754" s="6">
        <v>451.6</v>
      </c>
      <c r="H754">
        <v>15</v>
      </c>
      <c r="I754">
        <v>13</v>
      </c>
      <c r="J754" s="4">
        <v>237.11</v>
      </c>
      <c r="K754" s="11">
        <f t="shared" si="71"/>
        <v>452</v>
      </c>
      <c r="L754" s="2">
        <f t="shared" si="66"/>
        <v>237.11</v>
      </c>
      <c r="M754" s="11">
        <f t="shared" si="67"/>
        <v>452</v>
      </c>
      <c r="N754" s="11">
        <f t="shared" si="68"/>
        <v>238</v>
      </c>
      <c r="O754">
        <f t="shared" si="69"/>
        <v>6774</v>
      </c>
      <c r="P754">
        <f t="shared" si="70"/>
        <v>392.892</v>
      </c>
    </row>
    <row r="755" spans="1:16" x14ac:dyDescent="0.3">
      <c r="A755">
        <v>754</v>
      </c>
      <c r="B755" t="s">
        <v>775</v>
      </c>
      <c r="C755" t="s">
        <v>18</v>
      </c>
      <c r="D755" t="s">
        <v>31</v>
      </c>
      <c r="E755" s="1">
        <v>45636</v>
      </c>
      <c r="G755" s="6">
        <v>542.94000000000005</v>
      </c>
      <c r="H755">
        <v>9</v>
      </c>
      <c r="I755">
        <v>9</v>
      </c>
      <c r="J755" s="4">
        <v>494.94</v>
      </c>
      <c r="K755" s="11">
        <f t="shared" si="71"/>
        <v>543</v>
      </c>
      <c r="L755" s="2">
        <f t="shared" si="66"/>
        <v>494.94</v>
      </c>
      <c r="M755" s="11">
        <f t="shared" si="67"/>
        <v>543</v>
      </c>
      <c r="N755" s="11">
        <f t="shared" si="68"/>
        <v>495</v>
      </c>
      <c r="O755">
        <f t="shared" si="69"/>
        <v>4886.4600000000009</v>
      </c>
      <c r="P755">
        <f t="shared" si="70"/>
        <v>494.07540000000006</v>
      </c>
    </row>
    <row r="756" spans="1:16" x14ac:dyDescent="0.3">
      <c r="A756">
        <v>755</v>
      </c>
      <c r="B756" t="s">
        <v>776</v>
      </c>
      <c r="C756" t="s">
        <v>22</v>
      </c>
      <c r="D756" t="s">
        <v>10</v>
      </c>
      <c r="E756" s="1">
        <v>45654</v>
      </c>
      <c r="G756" s="6">
        <v>929.44</v>
      </c>
      <c r="H756">
        <v>3</v>
      </c>
      <c r="I756">
        <v>0</v>
      </c>
      <c r="J756" s="4">
        <v>226.86</v>
      </c>
      <c r="K756" s="11">
        <f t="shared" si="71"/>
        <v>929</v>
      </c>
      <c r="L756" s="2">
        <f t="shared" si="66"/>
        <v>226.86</v>
      </c>
      <c r="M756" s="11">
        <f t="shared" si="67"/>
        <v>930</v>
      </c>
      <c r="N756" s="11">
        <f t="shared" si="68"/>
        <v>227</v>
      </c>
      <c r="O756">
        <f t="shared" si="69"/>
        <v>2788.32</v>
      </c>
      <c r="P756">
        <f t="shared" si="70"/>
        <v>929.44</v>
      </c>
    </row>
    <row r="757" spans="1:16" x14ac:dyDescent="0.3">
      <c r="A757">
        <v>756</v>
      </c>
      <c r="B757" t="s">
        <v>777</v>
      </c>
      <c r="C757" t="s">
        <v>24</v>
      </c>
      <c r="D757" t="s">
        <v>27</v>
      </c>
      <c r="E757" s="1">
        <v>45629</v>
      </c>
      <c r="F757" s="7" t="s">
        <v>35</v>
      </c>
      <c r="G757" s="6">
        <v>738.17</v>
      </c>
      <c r="H757">
        <v>9</v>
      </c>
      <c r="I757">
        <v>11</v>
      </c>
      <c r="J757" s="4">
        <v>281.54000000000002</v>
      </c>
      <c r="K757" s="11">
        <f t="shared" si="71"/>
        <v>738</v>
      </c>
      <c r="L757" s="2">
        <f t="shared" si="66"/>
        <v>281.54000000000002</v>
      </c>
      <c r="M757" s="11">
        <f t="shared" si="67"/>
        <v>739</v>
      </c>
      <c r="N757" s="11">
        <f t="shared" si="68"/>
        <v>282</v>
      </c>
      <c r="O757">
        <f t="shared" si="69"/>
        <v>6643.53</v>
      </c>
      <c r="P757">
        <f t="shared" si="70"/>
        <v>656.97129999999993</v>
      </c>
    </row>
    <row r="758" spans="1:16" x14ac:dyDescent="0.3">
      <c r="A758">
        <v>757</v>
      </c>
      <c r="B758" t="s">
        <v>778</v>
      </c>
      <c r="C758" t="s">
        <v>24</v>
      </c>
      <c r="D758" t="s">
        <v>27</v>
      </c>
      <c r="E758" s="1">
        <v>45634</v>
      </c>
      <c r="F758" s="7" t="s">
        <v>43</v>
      </c>
      <c r="G758" s="6">
        <v>319.88</v>
      </c>
      <c r="H758">
        <v>12</v>
      </c>
      <c r="I758">
        <v>3</v>
      </c>
      <c r="J758" s="4">
        <v>62.14</v>
      </c>
      <c r="K758" s="11">
        <f t="shared" si="71"/>
        <v>320</v>
      </c>
      <c r="L758" s="2">
        <f t="shared" si="66"/>
        <v>62.14</v>
      </c>
      <c r="M758" s="11">
        <f t="shared" si="67"/>
        <v>320</v>
      </c>
      <c r="N758" s="11">
        <f t="shared" si="68"/>
        <v>63</v>
      </c>
      <c r="O758">
        <f t="shared" si="69"/>
        <v>3838.56</v>
      </c>
      <c r="P758">
        <f t="shared" si="70"/>
        <v>310.28359999999998</v>
      </c>
    </row>
    <row r="759" spans="1:16" x14ac:dyDescent="0.3">
      <c r="A759">
        <v>758</v>
      </c>
      <c r="B759" t="s">
        <v>779</v>
      </c>
      <c r="C759" t="s">
        <v>24</v>
      </c>
      <c r="D759" t="s">
        <v>10</v>
      </c>
      <c r="E759" s="1">
        <v>45672</v>
      </c>
      <c r="G759" s="6">
        <v>101.33</v>
      </c>
      <c r="H759">
        <v>10</v>
      </c>
      <c r="I759">
        <v>6</v>
      </c>
      <c r="J759" s="4">
        <v>54.49</v>
      </c>
      <c r="K759" s="11">
        <f t="shared" si="71"/>
        <v>101</v>
      </c>
      <c r="L759" s="2">
        <f t="shared" si="66"/>
        <v>54.49</v>
      </c>
      <c r="M759" s="11">
        <f t="shared" si="67"/>
        <v>102</v>
      </c>
      <c r="N759" s="11">
        <f t="shared" si="68"/>
        <v>55</v>
      </c>
      <c r="O759">
        <f t="shared" si="69"/>
        <v>1013.3</v>
      </c>
      <c r="P759">
        <f t="shared" si="70"/>
        <v>95.250199999999992</v>
      </c>
    </row>
    <row r="760" spans="1:16" x14ac:dyDescent="0.3">
      <c r="A760">
        <v>759</v>
      </c>
      <c r="B760" t="s">
        <v>780</v>
      </c>
      <c r="C760" t="s">
        <v>16</v>
      </c>
      <c r="D760" t="s">
        <v>31</v>
      </c>
      <c r="E760" s="1">
        <v>45637</v>
      </c>
      <c r="G760" s="6">
        <v>29.15</v>
      </c>
      <c r="H760">
        <v>15</v>
      </c>
      <c r="I760">
        <v>1</v>
      </c>
      <c r="J760" s="4">
        <v>162.56</v>
      </c>
      <c r="K760" s="11">
        <f t="shared" si="71"/>
        <v>29</v>
      </c>
      <c r="L760" s="2">
        <f t="shared" si="66"/>
        <v>162.56</v>
      </c>
      <c r="M760" s="11">
        <f t="shared" si="67"/>
        <v>30</v>
      </c>
      <c r="N760" s="11">
        <f t="shared" si="68"/>
        <v>163</v>
      </c>
      <c r="O760">
        <f t="shared" si="69"/>
        <v>437.25</v>
      </c>
      <c r="P760">
        <f t="shared" si="70"/>
        <v>28.858499999999999</v>
      </c>
    </row>
    <row r="761" spans="1:16" x14ac:dyDescent="0.3">
      <c r="A761">
        <v>760</v>
      </c>
      <c r="B761" t="s">
        <v>781</v>
      </c>
      <c r="D761" t="s">
        <v>13</v>
      </c>
      <c r="E761" s="1">
        <v>45638</v>
      </c>
      <c r="G761" s="6">
        <v>670.3</v>
      </c>
      <c r="H761">
        <v>3</v>
      </c>
      <c r="I761">
        <v>1</v>
      </c>
      <c r="J761" s="4">
        <v>8.6199999999999992</v>
      </c>
      <c r="K761" s="11">
        <f t="shared" si="71"/>
        <v>670</v>
      </c>
      <c r="L761" s="2">
        <f t="shared" si="66"/>
        <v>8.6199999999999992</v>
      </c>
      <c r="M761" s="11">
        <f t="shared" si="67"/>
        <v>671</v>
      </c>
      <c r="N761" s="11">
        <f t="shared" si="68"/>
        <v>9</v>
      </c>
      <c r="O761">
        <f t="shared" si="69"/>
        <v>2010.8999999999999</v>
      </c>
      <c r="P761">
        <f t="shared" si="70"/>
        <v>663.59699999999998</v>
      </c>
    </row>
    <row r="762" spans="1:16" x14ac:dyDescent="0.3">
      <c r="A762">
        <v>761</v>
      </c>
      <c r="B762" t="s">
        <v>782</v>
      </c>
      <c r="C762" t="s">
        <v>16</v>
      </c>
      <c r="D762" t="s">
        <v>31</v>
      </c>
      <c r="E762" s="1">
        <v>45650</v>
      </c>
      <c r="F762" s="7" t="s">
        <v>43</v>
      </c>
      <c r="G762" s="6">
        <v>780.82</v>
      </c>
      <c r="H762">
        <v>13</v>
      </c>
      <c r="I762">
        <v>11</v>
      </c>
      <c r="J762" s="4">
        <v>346.58</v>
      </c>
      <c r="K762" s="11">
        <f t="shared" si="71"/>
        <v>781</v>
      </c>
      <c r="L762" s="2">
        <f t="shared" si="66"/>
        <v>346.58</v>
      </c>
      <c r="M762" s="11">
        <f t="shared" si="67"/>
        <v>781</v>
      </c>
      <c r="N762" s="11">
        <f t="shared" si="68"/>
        <v>347</v>
      </c>
      <c r="O762">
        <f t="shared" si="69"/>
        <v>10150.66</v>
      </c>
      <c r="P762">
        <f t="shared" si="70"/>
        <v>694.9298</v>
      </c>
    </row>
    <row r="763" spans="1:16" x14ac:dyDescent="0.3">
      <c r="A763">
        <v>762</v>
      </c>
      <c r="B763" t="s">
        <v>783</v>
      </c>
      <c r="D763" t="s">
        <v>20</v>
      </c>
      <c r="E763" s="1">
        <v>45650</v>
      </c>
      <c r="G763" s="6">
        <v>983.43</v>
      </c>
      <c r="H763">
        <v>4</v>
      </c>
      <c r="I763">
        <v>20</v>
      </c>
      <c r="J763" s="4">
        <v>87.94</v>
      </c>
      <c r="K763" s="11">
        <f t="shared" si="71"/>
        <v>983</v>
      </c>
      <c r="L763" s="2">
        <f t="shared" si="66"/>
        <v>87.94</v>
      </c>
      <c r="M763" s="11">
        <f t="shared" si="67"/>
        <v>984</v>
      </c>
      <c r="N763" s="11">
        <f t="shared" si="68"/>
        <v>88</v>
      </c>
      <c r="O763">
        <f t="shared" si="69"/>
        <v>3933.72</v>
      </c>
      <c r="P763">
        <f t="shared" si="70"/>
        <v>786.74400000000003</v>
      </c>
    </row>
    <row r="764" spans="1:16" x14ac:dyDescent="0.3">
      <c r="A764">
        <v>763</v>
      </c>
      <c r="B764" t="s">
        <v>784</v>
      </c>
      <c r="C764" t="s">
        <v>9</v>
      </c>
      <c r="D764" t="s">
        <v>10</v>
      </c>
      <c r="E764" s="1">
        <v>45664</v>
      </c>
      <c r="G764" s="6">
        <v>120.12</v>
      </c>
      <c r="H764">
        <v>3</v>
      </c>
      <c r="I764">
        <v>6</v>
      </c>
      <c r="J764" s="4">
        <v>45.96</v>
      </c>
      <c r="K764" s="11">
        <f t="shared" si="71"/>
        <v>120</v>
      </c>
      <c r="L764" s="2">
        <f t="shared" si="66"/>
        <v>45.96</v>
      </c>
      <c r="M764" s="11">
        <f t="shared" si="67"/>
        <v>121</v>
      </c>
      <c r="N764" s="11">
        <f t="shared" si="68"/>
        <v>46</v>
      </c>
      <c r="O764">
        <f t="shared" si="69"/>
        <v>360.36</v>
      </c>
      <c r="P764">
        <f t="shared" si="70"/>
        <v>112.9128</v>
      </c>
    </row>
    <row r="765" spans="1:16" x14ac:dyDescent="0.3">
      <c r="A765">
        <v>764</v>
      </c>
      <c r="B765" t="s">
        <v>785</v>
      </c>
      <c r="C765" t="s">
        <v>24</v>
      </c>
      <c r="D765" t="s">
        <v>13</v>
      </c>
      <c r="E765" s="1">
        <v>45633</v>
      </c>
      <c r="F765" s="7" t="s">
        <v>11</v>
      </c>
      <c r="G765" s="6">
        <v>897.86</v>
      </c>
      <c r="H765">
        <v>10</v>
      </c>
      <c r="I765">
        <v>10</v>
      </c>
      <c r="J765" s="4">
        <v>318.45999999999998</v>
      </c>
      <c r="K765" s="11">
        <f t="shared" si="71"/>
        <v>898</v>
      </c>
      <c r="L765" s="2">
        <f t="shared" si="66"/>
        <v>318.45999999999998</v>
      </c>
      <c r="M765" s="11">
        <f t="shared" si="67"/>
        <v>898</v>
      </c>
      <c r="N765" s="11">
        <f t="shared" si="68"/>
        <v>319</v>
      </c>
      <c r="O765">
        <f t="shared" si="69"/>
        <v>8978.6</v>
      </c>
      <c r="P765">
        <f t="shared" si="70"/>
        <v>808.07400000000007</v>
      </c>
    </row>
    <row r="766" spans="1:16" x14ac:dyDescent="0.3">
      <c r="A766">
        <v>765</v>
      </c>
      <c r="B766" t="s">
        <v>786</v>
      </c>
      <c r="C766" t="s">
        <v>22</v>
      </c>
      <c r="D766" t="s">
        <v>31</v>
      </c>
      <c r="E766" s="1">
        <v>45657</v>
      </c>
      <c r="G766" s="6">
        <v>756.33</v>
      </c>
      <c r="H766">
        <v>2</v>
      </c>
      <c r="I766">
        <v>0</v>
      </c>
      <c r="J766" s="4">
        <v>82.96</v>
      </c>
      <c r="K766" s="11">
        <f t="shared" si="71"/>
        <v>756</v>
      </c>
      <c r="L766" s="2">
        <f t="shared" si="66"/>
        <v>82.96</v>
      </c>
      <c r="M766" s="11">
        <f t="shared" si="67"/>
        <v>757</v>
      </c>
      <c r="N766" s="11">
        <f t="shared" si="68"/>
        <v>83</v>
      </c>
      <c r="O766">
        <f t="shared" si="69"/>
        <v>1512.66</v>
      </c>
      <c r="P766">
        <f t="shared" si="70"/>
        <v>756.33</v>
      </c>
    </row>
    <row r="767" spans="1:16" x14ac:dyDescent="0.3">
      <c r="A767">
        <v>766</v>
      </c>
      <c r="B767" t="s">
        <v>787</v>
      </c>
      <c r="C767" t="s">
        <v>18</v>
      </c>
      <c r="E767" s="1">
        <v>45645</v>
      </c>
      <c r="G767" s="6">
        <v>739.55</v>
      </c>
      <c r="H767">
        <v>10</v>
      </c>
      <c r="I767">
        <v>15</v>
      </c>
      <c r="J767" s="4">
        <v>404.51</v>
      </c>
      <c r="K767" s="11">
        <f t="shared" si="71"/>
        <v>740</v>
      </c>
      <c r="L767" s="2">
        <f t="shared" si="66"/>
        <v>404.51</v>
      </c>
      <c r="M767" s="11">
        <f t="shared" si="67"/>
        <v>740</v>
      </c>
      <c r="N767" s="11">
        <f t="shared" si="68"/>
        <v>405</v>
      </c>
      <c r="O767">
        <f t="shared" si="69"/>
        <v>7395.5</v>
      </c>
      <c r="P767">
        <f t="shared" si="70"/>
        <v>628.61749999999995</v>
      </c>
    </row>
    <row r="768" spans="1:16" x14ac:dyDescent="0.3">
      <c r="A768">
        <v>767</v>
      </c>
      <c r="B768" t="s">
        <v>788</v>
      </c>
      <c r="C768" t="s">
        <v>9</v>
      </c>
      <c r="D768" t="s">
        <v>10</v>
      </c>
      <c r="E768" s="1">
        <v>45644</v>
      </c>
      <c r="G768" s="6">
        <v>818.43</v>
      </c>
      <c r="H768">
        <v>9</v>
      </c>
      <c r="I768">
        <v>0</v>
      </c>
      <c r="J768" s="4">
        <v>239.95</v>
      </c>
      <c r="K768" s="11">
        <f t="shared" si="71"/>
        <v>818</v>
      </c>
      <c r="L768" s="2">
        <f t="shared" si="66"/>
        <v>239.95</v>
      </c>
      <c r="M768" s="11">
        <f t="shared" si="67"/>
        <v>819</v>
      </c>
      <c r="N768" s="11">
        <f t="shared" si="68"/>
        <v>240</v>
      </c>
      <c r="O768">
        <f t="shared" si="69"/>
        <v>7365.87</v>
      </c>
      <c r="P768">
        <f t="shared" si="70"/>
        <v>818.43</v>
      </c>
    </row>
    <row r="769" spans="1:16" x14ac:dyDescent="0.3">
      <c r="A769">
        <v>768</v>
      </c>
      <c r="B769" t="s">
        <v>789</v>
      </c>
      <c r="C769" t="s">
        <v>18</v>
      </c>
      <c r="D769" t="s">
        <v>20</v>
      </c>
      <c r="E769" s="1">
        <v>45666</v>
      </c>
      <c r="G769" s="6">
        <v>563.98</v>
      </c>
      <c r="H769">
        <v>7</v>
      </c>
      <c r="I769">
        <v>11</v>
      </c>
      <c r="J769" s="4">
        <v>343.72</v>
      </c>
      <c r="K769" s="11">
        <f t="shared" si="71"/>
        <v>564</v>
      </c>
      <c r="L769" s="2">
        <f t="shared" si="66"/>
        <v>343.72</v>
      </c>
      <c r="M769" s="11">
        <f t="shared" si="67"/>
        <v>564</v>
      </c>
      <c r="N769" s="11">
        <f t="shared" si="68"/>
        <v>344</v>
      </c>
      <c r="O769">
        <f t="shared" si="69"/>
        <v>3947.86</v>
      </c>
      <c r="P769">
        <f t="shared" si="70"/>
        <v>501.94220000000001</v>
      </c>
    </row>
    <row r="770" spans="1:16" x14ac:dyDescent="0.3">
      <c r="A770">
        <v>769</v>
      </c>
      <c r="B770" t="s">
        <v>790</v>
      </c>
      <c r="C770" t="s">
        <v>18</v>
      </c>
      <c r="D770" t="s">
        <v>10</v>
      </c>
      <c r="E770" s="1">
        <v>45642</v>
      </c>
      <c r="G770" s="6">
        <v>860.66</v>
      </c>
      <c r="H770">
        <v>13</v>
      </c>
      <c r="I770">
        <v>11</v>
      </c>
      <c r="J770" s="4">
        <v>31.58</v>
      </c>
      <c r="K770" s="11">
        <f t="shared" si="71"/>
        <v>861</v>
      </c>
      <c r="L770" s="2">
        <f t="shared" si="66"/>
        <v>31.58</v>
      </c>
      <c r="M770" s="11">
        <f t="shared" si="67"/>
        <v>861</v>
      </c>
      <c r="N770" s="11">
        <f t="shared" si="68"/>
        <v>32</v>
      </c>
      <c r="O770">
        <f t="shared" si="69"/>
        <v>11188.58</v>
      </c>
      <c r="P770">
        <f t="shared" si="70"/>
        <v>765.98739999999998</v>
      </c>
    </row>
    <row r="771" spans="1:16" x14ac:dyDescent="0.3">
      <c r="A771">
        <v>770</v>
      </c>
      <c r="B771" t="s">
        <v>791</v>
      </c>
      <c r="C771" t="s">
        <v>9</v>
      </c>
      <c r="D771" t="s">
        <v>31</v>
      </c>
      <c r="E771" s="1">
        <v>45649</v>
      </c>
      <c r="G771" s="6">
        <v>755.09</v>
      </c>
      <c r="H771">
        <v>2</v>
      </c>
      <c r="I771">
        <v>0</v>
      </c>
      <c r="J771" s="4">
        <v>330.61</v>
      </c>
      <c r="K771" s="11">
        <f t="shared" si="71"/>
        <v>755</v>
      </c>
      <c r="L771" s="2">
        <f t="shared" ref="L771:L834" si="72">ROUND(J771,2)</f>
        <v>330.61</v>
      </c>
      <c r="M771" s="11">
        <f t="shared" ref="M771:M834" si="73">ROUNDUP(G771,0)</f>
        <v>756</v>
      </c>
      <c r="N771" s="11">
        <f t="shared" ref="N771:N834" si="74">ROUNDUP(J771,0)</f>
        <v>331</v>
      </c>
      <c r="O771">
        <f t="shared" ref="O771:O834" si="75">H771*G771</f>
        <v>1510.18</v>
      </c>
      <c r="P771">
        <f t="shared" ref="P771:P834" si="76">G771*(1-I771/100)</f>
        <v>755.09</v>
      </c>
    </row>
    <row r="772" spans="1:16" x14ac:dyDescent="0.3">
      <c r="A772">
        <v>771</v>
      </c>
      <c r="B772" t="s">
        <v>792</v>
      </c>
      <c r="C772" t="s">
        <v>9</v>
      </c>
      <c r="E772" s="1">
        <v>45635</v>
      </c>
      <c r="G772" s="6">
        <v>47.28</v>
      </c>
      <c r="H772">
        <v>7</v>
      </c>
      <c r="I772">
        <v>8</v>
      </c>
      <c r="J772" s="4">
        <v>154.08000000000001</v>
      </c>
      <c r="K772" s="11">
        <f t="shared" ref="K772:K835" si="77">ROUND(G772,0)</f>
        <v>47</v>
      </c>
      <c r="L772" s="2">
        <f t="shared" si="72"/>
        <v>154.08000000000001</v>
      </c>
      <c r="M772" s="11">
        <f t="shared" si="73"/>
        <v>48</v>
      </c>
      <c r="N772" s="11">
        <f t="shared" si="74"/>
        <v>155</v>
      </c>
      <c r="O772">
        <f t="shared" si="75"/>
        <v>330.96000000000004</v>
      </c>
      <c r="P772">
        <f t="shared" si="76"/>
        <v>43.497600000000006</v>
      </c>
    </row>
    <row r="773" spans="1:16" x14ac:dyDescent="0.3">
      <c r="A773">
        <v>772</v>
      </c>
      <c r="B773" t="s">
        <v>793</v>
      </c>
      <c r="C773" t="s">
        <v>16</v>
      </c>
      <c r="D773" t="s">
        <v>13</v>
      </c>
      <c r="E773" s="1">
        <v>45644</v>
      </c>
      <c r="G773" s="6">
        <v>946.53</v>
      </c>
      <c r="H773">
        <v>11</v>
      </c>
      <c r="I773">
        <v>4</v>
      </c>
      <c r="J773" s="4">
        <v>399.73</v>
      </c>
      <c r="K773" s="11">
        <f t="shared" si="77"/>
        <v>947</v>
      </c>
      <c r="L773" s="2">
        <f t="shared" si="72"/>
        <v>399.73</v>
      </c>
      <c r="M773" s="11">
        <f t="shared" si="73"/>
        <v>947</v>
      </c>
      <c r="N773" s="11">
        <f t="shared" si="74"/>
        <v>400</v>
      </c>
      <c r="O773">
        <f t="shared" si="75"/>
        <v>10411.83</v>
      </c>
      <c r="P773">
        <f t="shared" si="76"/>
        <v>908.66879999999992</v>
      </c>
    </row>
    <row r="774" spans="1:16" x14ac:dyDescent="0.3">
      <c r="A774">
        <v>773</v>
      </c>
      <c r="B774" t="s">
        <v>794</v>
      </c>
      <c r="C774" t="s">
        <v>16</v>
      </c>
      <c r="D774" t="s">
        <v>27</v>
      </c>
      <c r="E774" s="1">
        <v>45666</v>
      </c>
      <c r="G774" s="6">
        <v>647.58000000000004</v>
      </c>
      <c r="H774">
        <v>1</v>
      </c>
      <c r="I774">
        <v>18</v>
      </c>
      <c r="J774" s="4">
        <v>121.52</v>
      </c>
      <c r="K774" s="11">
        <f t="shared" si="77"/>
        <v>648</v>
      </c>
      <c r="L774" s="2">
        <f t="shared" si="72"/>
        <v>121.52</v>
      </c>
      <c r="M774" s="11">
        <f t="shared" si="73"/>
        <v>648</v>
      </c>
      <c r="N774" s="11">
        <f t="shared" si="74"/>
        <v>122</v>
      </c>
      <c r="O774">
        <f t="shared" si="75"/>
        <v>647.58000000000004</v>
      </c>
      <c r="P774">
        <f t="shared" si="76"/>
        <v>531.01560000000006</v>
      </c>
    </row>
    <row r="775" spans="1:16" x14ac:dyDescent="0.3">
      <c r="A775">
        <v>774</v>
      </c>
      <c r="B775" t="s">
        <v>795</v>
      </c>
      <c r="D775" t="s">
        <v>27</v>
      </c>
      <c r="E775" s="1">
        <v>45650</v>
      </c>
      <c r="G775" s="6">
        <v>620.98</v>
      </c>
      <c r="H775">
        <v>6</v>
      </c>
      <c r="I775">
        <v>18</v>
      </c>
      <c r="J775" s="4">
        <v>499.43</v>
      </c>
      <c r="K775" s="11">
        <f t="shared" si="77"/>
        <v>621</v>
      </c>
      <c r="L775" s="2">
        <f t="shared" si="72"/>
        <v>499.43</v>
      </c>
      <c r="M775" s="11">
        <f t="shared" si="73"/>
        <v>621</v>
      </c>
      <c r="N775" s="11">
        <f t="shared" si="74"/>
        <v>500</v>
      </c>
      <c r="O775">
        <f t="shared" si="75"/>
        <v>3725.88</v>
      </c>
      <c r="P775">
        <f t="shared" si="76"/>
        <v>509.20360000000005</v>
      </c>
    </row>
    <row r="776" spans="1:16" x14ac:dyDescent="0.3">
      <c r="A776">
        <v>775</v>
      </c>
      <c r="B776" t="s">
        <v>796</v>
      </c>
      <c r="C776" t="s">
        <v>18</v>
      </c>
      <c r="E776" s="1">
        <v>45637</v>
      </c>
      <c r="G776" s="6">
        <v>922.49</v>
      </c>
      <c r="H776">
        <v>1</v>
      </c>
      <c r="I776">
        <v>13</v>
      </c>
      <c r="J776" s="4">
        <v>320.98</v>
      </c>
      <c r="K776" s="11">
        <f t="shared" si="77"/>
        <v>922</v>
      </c>
      <c r="L776" s="2">
        <f t="shared" si="72"/>
        <v>320.98</v>
      </c>
      <c r="M776" s="11">
        <f t="shared" si="73"/>
        <v>923</v>
      </c>
      <c r="N776" s="11">
        <f t="shared" si="74"/>
        <v>321</v>
      </c>
      <c r="O776">
        <f t="shared" si="75"/>
        <v>922.49</v>
      </c>
      <c r="P776">
        <f t="shared" si="76"/>
        <v>802.56629999999996</v>
      </c>
    </row>
    <row r="777" spans="1:16" x14ac:dyDescent="0.3">
      <c r="A777">
        <v>776</v>
      </c>
      <c r="B777" t="s">
        <v>797</v>
      </c>
      <c r="C777" t="s">
        <v>22</v>
      </c>
      <c r="D777" t="s">
        <v>10</v>
      </c>
      <c r="E777" s="1">
        <v>45665</v>
      </c>
      <c r="F777" s="7" t="s">
        <v>43</v>
      </c>
      <c r="G777" s="6">
        <v>901.13</v>
      </c>
      <c r="H777">
        <v>15</v>
      </c>
      <c r="I777">
        <v>14</v>
      </c>
      <c r="J777" s="4">
        <v>89.24</v>
      </c>
      <c r="K777" s="11">
        <f t="shared" si="77"/>
        <v>901</v>
      </c>
      <c r="L777" s="2">
        <f t="shared" si="72"/>
        <v>89.24</v>
      </c>
      <c r="M777" s="11">
        <f t="shared" si="73"/>
        <v>902</v>
      </c>
      <c r="N777" s="11">
        <f t="shared" si="74"/>
        <v>90</v>
      </c>
      <c r="O777">
        <f t="shared" si="75"/>
        <v>13516.95</v>
      </c>
      <c r="P777">
        <f t="shared" si="76"/>
        <v>774.97180000000003</v>
      </c>
    </row>
    <row r="778" spans="1:16" x14ac:dyDescent="0.3">
      <c r="A778">
        <v>777</v>
      </c>
      <c r="B778" t="s">
        <v>798</v>
      </c>
      <c r="C778" t="s">
        <v>18</v>
      </c>
      <c r="D778" t="s">
        <v>27</v>
      </c>
      <c r="E778" s="1">
        <v>45668</v>
      </c>
      <c r="G778" s="6">
        <v>708.21</v>
      </c>
      <c r="H778">
        <v>4</v>
      </c>
      <c r="I778">
        <v>19</v>
      </c>
      <c r="J778" s="4">
        <v>238.17</v>
      </c>
      <c r="K778" s="11">
        <f t="shared" si="77"/>
        <v>708</v>
      </c>
      <c r="L778" s="2">
        <f t="shared" si="72"/>
        <v>238.17</v>
      </c>
      <c r="M778" s="11">
        <f t="shared" si="73"/>
        <v>709</v>
      </c>
      <c r="N778" s="11">
        <f t="shared" si="74"/>
        <v>239</v>
      </c>
      <c r="O778">
        <f t="shared" si="75"/>
        <v>2832.84</v>
      </c>
      <c r="P778">
        <f t="shared" si="76"/>
        <v>573.65010000000007</v>
      </c>
    </row>
    <row r="779" spans="1:16" x14ac:dyDescent="0.3">
      <c r="A779">
        <v>778</v>
      </c>
      <c r="B779" t="s">
        <v>799</v>
      </c>
      <c r="C779" t="s">
        <v>24</v>
      </c>
      <c r="D779" t="s">
        <v>10</v>
      </c>
      <c r="E779" s="1">
        <v>45665</v>
      </c>
      <c r="G779" s="6">
        <v>830.09</v>
      </c>
      <c r="H779">
        <v>12</v>
      </c>
      <c r="I779">
        <v>18</v>
      </c>
      <c r="J779" s="4">
        <v>205.74</v>
      </c>
      <c r="K779" s="11">
        <f t="shared" si="77"/>
        <v>830</v>
      </c>
      <c r="L779" s="2">
        <f t="shared" si="72"/>
        <v>205.74</v>
      </c>
      <c r="M779" s="11">
        <f t="shared" si="73"/>
        <v>831</v>
      </c>
      <c r="N779" s="11">
        <f t="shared" si="74"/>
        <v>206</v>
      </c>
      <c r="O779">
        <f t="shared" si="75"/>
        <v>9961.08</v>
      </c>
      <c r="P779">
        <f t="shared" si="76"/>
        <v>680.67380000000003</v>
      </c>
    </row>
    <row r="780" spans="1:16" x14ac:dyDescent="0.3">
      <c r="A780">
        <v>779</v>
      </c>
      <c r="B780" t="s">
        <v>800</v>
      </c>
      <c r="D780" t="s">
        <v>20</v>
      </c>
      <c r="E780" s="1">
        <v>45667</v>
      </c>
      <c r="G780" s="6">
        <v>104.22</v>
      </c>
      <c r="H780">
        <v>9</v>
      </c>
      <c r="I780">
        <v>0</v>
      </c>
      <c r="J780" s="4">
        <v>88.58</v>
      </c>
      <c r="K780" s="11">
        <f t="shared" si="77"/>
        <v>104</v>
      </c>
      <c r="L780" s="2">
        <f t="shared" si="72"/>
        <v>88.58</v>
      </c>
      <c r="M780" s="11">
        <f t="shared" si="73"/>
        <v>105</v>
      </c>
      <c r="N780" s="11">
        <f t="shared" si="74"/>
        <v>89</v>
      </c>
      <c r="O780">
        <f t="shared" si="75"/>
        <v>937.98</v>
      </c>
      <c r="P780">
        <f t="shared" si="76"/>
        <v>104.22</v>
      </c>
    </row>
    <row r="781" spans="1:16" x14ac:dyDescent="0.3">
      <c r="A781">
        <v>780</v>
      </c>
      <c r="B781" t="s">
        <v>801</v>
      </c>
      <c r="C781" t="s">
        <v>16</v>
      </c>
      <c r="D781" t="s">
        <v>20</v>
      </c>
      <c r="E781" s="1">
        <v>45657</v>
      </c>
      <c r="G781" s="6">
        <v>502.56</v>
      </c>
      <c r="H781">
        <v>14</v>
      </c>
      <c r="I781">
        <v>17</v>
      </c>
      <c r="J781" s="4">
        <v>100.41</v>
      </c>
      <c r="K781" s="11">
        <f t="shared" si="77"/>
        <v>503</v>
      </c>
      <c r="L781" s="2">
        <f t="shared" si="72"/>
        <v>100.41</v>
      </c>
      <c r="M781" s="11">
        <f t="shared" si="73"/>
        <v>503</v>
      </c>
      <c r="N781" s="11">
        <f t="shared" si="74"/>
        <v>101</v>
      </c>
      <c r="O781">
        <f t="shared" si="75"/>
        <v>7035.84</v>
      </c>
      <c r="P781">
        <f t="shared" si="76"/>
        <v>417.12479999999999</v>
      </c>
    </row>
    <row r="782" spans="1:16" x14ac:dyDescent="0.3">
      <c r="A782">
        <v>781</v>
      </c>
      <c r="B782" t="s">
        <v>802</v>
      </c>
      <c r="C782" t="s">
        <v>24</v>
      </c>
      <c r="D782" t="s">
        <v>20</v>
      </c>
      <c r="E782" s="1">
        <v>45639</v>
      </c>
      <c r="G782" s="6">
        <v>528.73</v>
      </c>
      <c r="H782">
        <v>2</v>
      </c>
      <c r="I782">
        <v>18</v>
      </c>
      <c r="J782" s="4">
        <v>128.36000000000001</v>
      </c>
      <c r="K782" s="11">
        <f t="shared" si="77"/>
        <v>529</v>
      </c>
      <c r="L782" s="2">
        <f t="shared" si="72"/>
        <v>128.36000000000001</v>
      </c>
      <c r="M782" s="11">
        <f t="shared" si="73"/>
        <v>529</v>
      </c>
      <c r="N782" s="11">
        <f t="shared" si="74"/>
        <v>129</v>
      </c>
      <c r="O782">
        <f t="shared" si="75"/>
        <v>1057.46</v>
      </c>
      <c r="P782">
        <f t="shared" si="76"/>
        <v>433.55860000000007</v>
      </c>
    </row>
    <row r="783" spans="1:16" x14ac:dyDescent="0.3">
      <c r="A783">
        <v>782</v>
      </c>
      <c r="B783" t="s">
        <v>803</v>
      </c>
      <c r="C783" t="s">
        <v>9</v>
      </c>
      <c r="D783" t="s">
        <v>20</v>
      </c>
      <c r="E783" s="1">
        <v>45647</v>
      </c>
      <c r="F783" s="7" t="s">
        <v>35</v>
      </c>
      <c r="G783" s="6">
        <v>464.14</v>
      </c>
      <c r="H783">
        <v>10</v>
      </c>
      <c r="I783">
        <v>20</v>
      </c>
      <c r="J783" s="4">
        <v>351.08</v>
      </c>
      <c r="K783" s="11">
        <f t="shared" si="77"/>
        <v>464</v>
      </c>
      <c r="L783" s="2">
        <f t="shared" si="72"/>
        <v>351.08</v>
      </c>
      <c r="M783" s="11">
        <f t="shared" si="73"/>
        <v>465</v>
      </c>
      <c r="N783" s="11">
        <f t="shared" si="74"/>
        <v>352</v>
      </c>
      <c r="O783">
        <f t="shared" si="75"/>
        <v>4641.3999999999996</v>
      </c>
      <c r="P783">
        <f t="shared" si="76"/>
        <v>371.31200000000001</v>
      </c>
    </row>
    <row r="784" spans="1:16" x14ac:dyDescent="0.3">
      <c r="A784">
        <v>783</v>
      </c>
      <c r="B784" t="s">
        <v>804</v>
      </c>
      <c r="C784" t="s">
        <v>9</v>
      </c>
      <c r="D784" t="s">
        <v>27</v>
      </c>
      <c r="E784" s="1">
        <v>45650</v>
      </c>
      <c r="G784" s="6">
        <v>435.99</v>
      </c>
      <c r="H784">
        <v>11</v>
      </c>
      <c r="I784">
        <v>18</v>
      </c>
      <c r="J784" s="4">
        <v>298.75</v>
      </c>
      <c r="K784" s="11">
        <f t="shared" si="77"/>
        <v>436</v>
      </c>
      <c r="L784" s="2">
        <f t="shared" si="72"/>
        <v>298.75</v>
      </c>
      <c r="M784" s="11">
        <f t="shared" si="73"/>
        <v>436</v>
      </c>
      <c r="N784" s="11">
        <f t="shared" si="74"/>
        <v>299</v>
      </c>
      <c r="O784">
        <f t="shared" si="75"/>
        <v>4795.8900000000003</v>
      </c>
      <c r="P784">
        <f t="shared" si="76"/>
        <v>357.51180000000005</v>
      </c>
    </row>
    <row r="785" spans="1:16" x14ac:dyDescent="0.3">
      <c r="A785">
        <v>784</v>
      </c>
      <c r="B785" t="s">
        <v>805</v>
      </c>
      <c r="C785" t="s">
        <v>24</v>
      </c>
      <c r="D785" t="s">
        <v>13</v>
      </c>
      <c r="E785" s="1">
        <v>45673</v>
      </c>
      <c r="F785" s="7" t="s">
        <v>14</v>
      </c>
      <c r="G785" s="6">
        <v>474.47</v>
      </c>
      <c r="H785">
        <v>12</v>
      </c>
      <c r="I785">
        <v>15</v>
      </c>
      <c r="J785" s="4">
        <v>153.29</v>
      </c>
      <c r="K785" s="11">
        <f t="shared" si="77"/>
        <v>474</v>
      </c>
      <c r="L785" s="2">
        <f t="shared" si="72"/>
        <v>153.29</v>
      </c>
      <c r="M785" s="11">
        <f t="shared" si="73"/>
        <v>475</v>
      </c>
      <c r="N785" s="11">
        <f t="shared" si="74"/>
        <v>154</v>
      </c>
      <c r="O785">
        <f t="shared" si="75"/>
        <v>5693.64</v>
      </c>
      <c r="P785">
        <f t="shared" si="76"/>
        <v>403.29950000000002</v>
      </c>
    </row>
    <row r="786" spans="1:16" x14ac:dyDescent="0.3">
      <c r="A786">
        <v>785</v>
      </c>
      <c r="B786" t="s">
        <v>806</v>
      </c>
      <c r="C786" t="s">
        <v>16</v>
      </c>
      <c r="D786" t="s">
        <v>10</v>
      </c>
      <c r="E786" s="1">
        <v>45627</v>
      </c>
      <c r="G786" s="6">
        <v>373.48</v>
      </c>
      <c r="H786">
        <v>10</v>
      </c>
      <c r="I786">
        <v>1</v>
      </c>
      <c r="J786" s="4">
        <v>493.74</v>
      </c>
      <c r="K786" s="11">
        <f t="shared" si="77"/>
        <v>373</v>
      </c>
      <c r="L786" s="2">
        <f t="shared" si="72"/>
        <v>493.74</v>
      </c>
      <c r="M786" s="11">
        <f t="shared" si="73"/>
        <v>374</v>
      </c>
      <c r="N786" s="11">
        <f t="shared" si="74"/>
        <v>494</v>
      </c>
      <c r="O786">
        <f t="shared" si="75"/>
        <v>3734.8</v>
      </c>
      <c r="P786">
        <f t="shared" si="76"/>
        <v>369.74520000000001</v>
      </c>
    </row>
    <row r="787" spans="1:16" x14ac:dyDescent="0.3">
      <c r="A787">
        <v>786</v>
      </c>
      <c r="B787" t="s">
        <v>807</v>
      </c>
      <c r="C787" t="s">
        <v>24</v>
      </c>
      <c r="E787" s="1">
        <v>45672</v>
      </c>
      <c r="F787" s="7" t="s">
        <v>43</v>
      </c>
      <c r="G787" s="6">
        <v>144.6</v>
      </c>
      <c r="H787">
        <v>4</v>
      </c>
      <c r="I787">
        <v>4</v>
      </c>
      <c r="J787" s="4">
        <v>273.94</v>
      </c>
      <c r="K787" s="11">
        <f t="shared" si="77"/>
        <v>145</v>
      </c>
      <c r="L787" s="2">
        <f t="shared" si="72"/>
        <v>273.94</v>
      </c>
      <c r="M787" s="11">
        <f t="shared" si="73"/>
        <v>145</v>
      </c>
      <c r="N787" s="11">
        <f t="shared" si="74"/>
        <v>274</v>
      </c>
      <c r="O787">
        <f t="shared" si="75"/>
        <v>578.4</v>
      </c>
      <c r="P787">
        <f t="shared" si="76"/>
        <v>138.816</v>
      </c>
    </row>
    <row r="788" spans="1:16" x14ac:dyDescent="0.3">
      <c r="A788">
        <v>787</v>
      </c>
      <c r="B788" t="s">
        <v>808</v>
      </c>
      <c r="C788" t="s">
        <v>24</v>
      </c>
      <c r="D788" t="s">
        <v>31</v>
      </c>
      <c r="E788" s="1">
        <v>45628</v>
      </c>
      <c r="G788" s="6">
        <v>331.22</v>
      </c>
      <c r="H788">
        <v>15</v>
      </c>
      <c r="I788">
        <v>4</v>
      </c>
      <c r="J788" s="4">
        <v>103.34</v>
      </c>
      <c r="K788" s="11">
        <f t="shared" si="77"/>
        <v>331</v>
      </c>
      <c r="L788" s="2">
        <f t="shared" si="72"/>
        <v>103.34</v>
      </c>
      <c r="M788" s="11">
        <f t="shared" si="73"/>
        <v>332</v>
      </c>
      <c r="N788" s="11">
        <f t="shared" si="74"/>
        <v>104</v>
      </c>
      <c r="O788">
        <f t="shared" si="75"/>
        <v>4968.3</v>
      </c>
      <c r="P788">
        <f t="shared" si="76"/>
        <v>317.97120000000001</v>
      </c>
    </row>
    <row r="789" spans="1:16" x14ac:dyDescent="0.3">
      <c r="A789">
        <v>788</v>
      </c>
      <c r="B789" t="s">
        <v>809</v>
      </c>
      <c r="C789" t="s">
        <v>16</v>
      </c>
      <c r="D789" t="s">
        <v>31</v>
      </c>
      <c r="E789" s="1">
        <v>45659</v>
      </c>
      <c r="F789" s="7" t="s">
        <v>43</v>
      </c>
      <c r="G789" s="6">
        <v>39.15</v>
      </c>
      <c r="H789">
        <v>5</v>
      </c>
      <c r="I789">
        <v>16</v>
      </c>
      <c r="J789" s="4">
        <v>414.97</v>
      </c>
      <c r="K789" s="11">
        <f t="shared" si="77"/>
        <v>39</v>
      </c>
      <c r="L789" s="2">
        <f t="shared" si="72"/>
        <v>414.97</v>
      </c>
      <c r="M789" s="11">
        <f t="shared" si="73"/>
        <v>40</v>
      </c>
      <c r="N789" s="11">
        <f t="shared" si="74"/>
        <v>415</v>
      </c>
      <c r="O789">
        <f t="shared" si="75"/>
        <v>195.75</v>
      </c>
      <c r="P789">
        <f t="shared" si="76"/>
        <v>32.885999999999996</v>
      </c>
    </row>
    <row r="790" spans="1:16" x14ac:dyDescent="0.3">
      <c r="A790">
        <v>789</v>
      </c>
      <c r="B790" t="s">
        <v>810</v>
      </c>
      <c r="C790" t="s">
        <v>24</v>
      </c>
      <c r="D790" t="s">
        <v>20</v>
      </c>
      <c r="E790" s="1">
        <v>45676</v>
      </c>
      <c r="G790" s="6">
        <v>385.11</v>
      </c>
      <c r="H790">
        <v>9</v>
      </c>
      <c r="I790">
        <v>12</v>
      </c>
      <c r="J790" s="4">
        <v>102.71</v>
      </c>
      <c r="K790" s="11">
        <f t="shared" si="77"/>
        <v>385</v>
      </c>
      <c r="L790" s="2">
        <f t="shared" si="72"/>
        <v>102.71</v>
      </c>
      <c r="M790" s="11">
        <f t="shared" si="73"/>
        <v>386</v>
      </c>
      <c r="N790" s="11">
        <f t="shared" si="74"/>
        <v>103</v>
      </c>
      <c r="O790">
        <f t="shared" si="75"/>
        <v>3465.9900000000002</v>
      </c>
      <c r="P790">
        <f t="shared" si="76"/>
        <v>338.89680000000004</v>
      </c>
    </row>
    <row r="791" spans="1:16" x14ac:dyDescent="0.3">
      <c r="A791">
        <v>790</v>
      </c>
      <c r="B791" t="s">
        <v>811</v>
      </c>
      <c r="C791" t="s">
        <v>18</v>
      </c>
      <c r="D791" t="s">
        <v>27</v>
      </c>
      <c r="E791" s="1">
        <v>45630</v>
      </c>
      <c r="G791" s="6">
        <v>681.82</v>
      </c>
      <c r="H791">
        <v>10</v>
      </c>
      <c r="I791">
        <v>17</v>
      </c>
      <c r="J791" s="4">
        <v>422.83</v>
      </c>
      <c r="K791" s="11">
        <f t="shared" si="77"/>
        <v>682</v>
      </c>
      <c r="L791" s="2">
        <f t="shared" si="72"/>
        <v>422.83</v>
      </c>
      <c r="M791" s="11">
        <f t="shared" si="73"/>
        <v>682</v>
      </c>
      <c r="N791" s="11">
        <f t="shared" si="74"/>
        <v>423</v>
      </c>
      <c r="O791">
        <f t="shared" si="75"/>
        <v>6818.2000000000007</v>
      </c>
      <c r="P791">
        <f t="shared" si="76"/>
        <v>565.91060000000004</v>
      </c>
    </row>
    <row r="792" spans="1:16" x14ac:dyDescent="0.3">
      <c r="A792">
        <v>791</v>
      </c>
      <c r="B792" t="s">
        <v>812</v>
      </c>
      <c r="C792" t="s">
        <v>22</v>
      </c>
      <c r="D792" t="s">
        <v>31</v>
      </c>
      <c r="E792" s="1">
        <v>45640</v>
      </c>
      <c r="G792" s="6">
        <v>553.34</v>
      </c>
      <c r="H792">
        <v>14</v>
      </c>
      <c r="I792">
        <v>18</v>
      </c>
      <c r="J792" s="4">
        <v>436.98</v>
      </c>
      <c r="K792" s="11">
        <f t="shared" si="77"/>
        <v>553</v>
      </c>
      <c r="L792" s="2">
        <f t="shared" si="72"/>
        <v>436.98</v>
      </c>
      <c r="M792" s="11">
        <f t="shared" si="73"/>
        <v>554</v>
      </c>
      <c r="N792" s="11">
        <f t="shared" si="74"/>
        <v>437</v>
      </c>
      <c r="O792">
        <f t="shared" si="75"/>
        <v>7746.76</v>
      </c>
      <c r="P792">
        <f t="shared" si="76"/>
        <v>453.73880000000008</v>
      </c>
    </row>
    <row r="793" spans="1:16" x14ac:dyDescent="0.3">
      <c r="A793">
        <v>792</v>
      </c>
      <c r="B793" t="s">
        <v>813</v>
      </c>
      <c r="C793" t="s">
        <v>9</v>
      </c>
      <c r="D793" t="s">
        <v>27</v>
      </c>
      <c r="E793" s="1">
        <v>45661</v>
      </c>
      <c r="G793" s="6">
        <v>648.42999999999995</v>
      </c>
      <c r="H793">
        <v>9</v>
      </c>
      <c r="I793">
        <v>2</v>
      </c>
      <c r="J793" s="4">
        <v>128.36000000000001</v>
      </c>
      <c r="K793" s="11">
        <f t="shared" si="77"/>
        <v>648</v>
      </c>
      <c r="L793" s="2">
        <f t="shared" si="72"/>
        <v>128.36000000000001</v>
      </c>
      <c r="M793" s="11">
        <f t="shared" si="73"/>
        <v>649</v>
      </c>
      <c r="N793" s="11">
        <f t="shared" si="74"/>
        <v>129</v>
      </c>
      <c r="O793">
        <f t="shared" si="75"/>
        <v>5835.87</v>
      </c>
      <c r="P793">
        <f t="shared" si="76"/>
        <v>635.46139999999991</v>
      </c>
    </row>
    <row r="794" spans="1:16" x14ac:dyDescent="0.3">
      <c r="A794">
        <v>793</v>
      </c>
      <c r="B794" t="s">
        <v>814</v>
      </c>
      <c r="C794" t="s">
        <v>18</v>
      </c>
      <c r="D794" t="s">
        <v>20</v>
      </c>
      <c r="E794" s="1">
        <v>45648</v>
      </c>
      <c r="G794" s="6">
        <v>245.37</v>
      </c>
      <c r="H794">
        <v>7</v>
      </c>
      <c r="I794">
        <v>2</v>
      </c>
      <c r="J794" s="4">
        <v>480.39</v>
      </c>
      <c r="K794" s="11">
        <f t="shared" si="77"/>
        <v>245</v>
      </c>
      <c r="L794" s="2">
        <f t="shared" si="72"/>
        <v>480.39</v>
      </c>
      <c r="M794" s="11">
        <f t="shared" si="73"/>
        <v>246</v>
      </c>
      <c r="N794" s="11">
        <f t="shared" si="74"/>
        <v>481</v>
      </c>
      <c r="O794">
        <f t="shared" si="75"/>
        <v>1717.5900000000001</v>
      </c>
      <c r="P794">
        <f t="shared" si="76"/>
        <v>240.46260000000001</v>
      </c>
    </row>
    <row r="795" spans="1:16" x14ac:dyDescent="0.3">
      <c r="A795">
        <v>794</v>
      </c>
      <c r="B795" t="s">
        <v>815</v>
      </c>
      <c r="C795" t="s">
        <v>24</v>
      </c>
      <c r="D795" t="s">
        <v>20</v>
      </c>
      <c r="E795" s="1">
        <v>45633</v>
      </c>
      <c r="G795" s="6">
        <v>819.13</v>
      </c>
      <c r="H795">
        <v>12</v>
      </c>
      <c r="I795">
        <v>5</v>
      </c>
      <c r="J795" s="4">
        <v>134.62</v>
      </c>
      <c r="K795" s="11">
        <f t="shared" si="77"/>
        <v>819</v>
      </c>
      <c r="L795" s="2">
        <f t="shared" si="72"/>
        <v>134.62</v>
      </c>
      <c r="M795" s="11">
        <f t="shared" si="73"/>
        <v>820</v>
      </c>
      <c r="N795" s="11">
        <f t="shared" si="74"/>
        <v>135</v>
      </c>
      <c r="O795">
        <f t="shared" si="75"/>
        <v>9829.56</v>
      </c>
      <c r="P795">
        <f t="shared" si="76"/>
        <v>778.17349999999999</v>
      </c>
    </row>
    <row r="796" spans="1:16" x14ac:dyDescent="0.3">
      <c r="A796">
        <v>795</v>
      </c>
      <c r="B796" t="s">
        <v>816</v>
      </c>
      <c r="C796" t="s">
        <v>24</v>
      </c>
      <c r="D796" t="s">
        <v>27</v>
      </c>
      <c r="E796" s="1">
        <v>45647</v>
      </c>
      <c r="F796" s="7" t="s">
        <v>43</v>
      </c>
      <c r="G796" s="6">
        <v>740.37</v>
      </c>
      <c r="H796">
        <v>2</v>
      </c>
      <c r="I796">
        <v>13</v>
      </c>
      <c r="J796" s="4">
        <v>82.72</v>
      </c>
      <c r="K796" s="11">
        <f t="shared" si="77"/>
        <v>740</v>
      </c>
      <c r="L796" s="2">
        <f t="shared" si="72"/>
        <v>82.72</v>
      </c>
      <c r="M796" s="11">
        <f t="shared" si="73"/>
        <v>741</v>
      </c>
      <c r="N796" s="11">
        <f t="shared" si="74"/>
        <v>83</v>
      </c>
      <c r="O796">
        <f t="shared" si="75"/>
        <v>1480.74</v>
      </c>
      <c r="P796">
        <f t="shared" si="76"/>
        <v>644.12189999999998</v>
      </c>
    </row>
    <row r="797" spans="1:16" x14ac:dyDescent="0.3">
      <c r="A797">
        <v>796</v>
      </c>
      <c r="B797" t="s">
        <v>817</v>
      </c>
      <c r="C797" t="s">
        <v>9</v>
      </c>
      <c r="E797" s="1">
        <v>45650</v>
      </c>
      <c r="G797" s="6">
        <v>281.18</v>
      </c>
      <c r="H797">
        <v>2</v>
      </c>
      <c r="I797">
        <v>8</v>
      </c>
      <c r="J797" s="4">
        <v>106.51</v>
      </c>
      <c r="K797" s="11">
        <f t="shared" si="77"/>
        <v>281</v>
      </c>
      <c r="L797" s="2">
        <f t="shared" si="72"/>
        <v>106.51</v>
      </c>
      <c r="M797" s="11">
        <f t="shared" si="73"/>
        <v>282</v>
      </c>
      <c r="N797" s="11">
        <f t="shared" si="74"/>
        <v>107</v>
      </c>
      <c r="O797">
        <f t="shared" si="75"/>
        <v>562.36</v>
      </c>
      <c r="P797">
        <f t="shared" si="76"/>
        <v>258.68560000000002</v>
      </c>
    </row>
    <row r="798" spans="1:16" x14ac:dyDescent="0.3">
      <c r="A798">
        <v>797</v>
      </c>
      <c r="B798" t="s">
        <v>818</v>
      </c>
      <c r="D798" t="s">
        <v>10</v>
      </c>
      <c r="E798" s="1">
        <v>45657</v>
      </c>
      <c r="G798" s="6">
        <v>357.52</v>
      </c>
      <c r="H798">
        <v>6</v>
      </c>
      <c r="I798">
        <v>6</v>
      </c>
      <c r="J798" s="4">
        <v>138.01</v>
      </c>
      <c r="K798" s="11">
        <f t="shared" si="77"/>
        <v>358</v>
      </c>
      <c r="L798" s="2">
        <f t="shared" si="72"/>
        <v>138.01</v>
      </c>
      <c r="M798" s="11">
        <f t="shared" si="73"/>
        <v>358</v>
      </c>
      <c r="N798" s="11">
        <f t="shared" si="74"/>
        <v>139</v>
      </c>
      <c r="O798">
        <f t="shared" si="75"/>
        <v>2145.12</v>
      </c>
      <c r="P798">
        <f t="shared" si="76"/>
        <v>336.06879999999995</v>
      </c>
    </row>
    <row r="799" spans="1:16" x14ac:dyDescent="0.3">
      <c r="A799">
        <v>798</v>
      </c>
      <c r="B799" t="s">
        <v>819</v>
      </c>
      <c r="C799" t="s">
        <v>16</v>
      </c>
      <c r="D799" t="s">
        <v>20</v>
      </c>
      <c r="E799" s="1">
        <v>45660</v>
      </c>
      <c r="G799" s="6">
        <v>862.38</v>
      </c>
      <c r="H799">
        <v>11</v>
      </c>
      <c r="I799">
        <v>15</v>
      </c>
      <c r="J799" s="4">
        <v>321.85000000000002</v>
      </c>
      <c r="K799" s="11">
        <f t="shared" si="77"/>
        <v>862</v>
      </c>
      <c r="L799" s="2">
        <f t="shared" si="72"/>
        <v>321.85000000000002</v>
      </c>
      <c r="M799" s="11">
        <f t="shared" si="73"/>
        <v>863</v>
      </c>
      <c r="N799" s="11">
        <f t="shared" si="74"/>
        <v>322</v>
      </c>
      <c r="O799">
        <f t="shared" si="75"/>
        <v>9486.18</v>
      </c>
      <c r="P799">
        <f t="shared" si="76"/>
        <v>733.02300000000002</v>
      </c>
    </row>
    <row r="800" spans="1:16" x14ac:dyDescent="0.3">
      <c r="A800">
        <v>799</v>
      </c>
      <c r="B800" t="s">
        <v>820</v>
      </c>
      <c r="C800" t="s">
        <v>9</v>
      </c>
      <c r="D800" t="s">
        <v>27</v>
      </c>
      <c r="E800" s="1">
        <v>45651</v>
      </c>
      <c r="G800" s="6">
        <v>155.62</v>
      </c>
      <c r="H800">
        <v>12</v>
      </c>
      <c r="I800">
        <v>15</v>
      </c>
      <c r="J800" s="4">
        <v>389.36</v>
      </c>
      <c r="K800" s="11">
        <f t="shared" si="77"/>
        <v>156</v>
      </c>
      <c r="L800" s="2">
        <f t="shared" si="72"/>
        <v>389.36</v>
      </c>
      <c r="M800" s="11">
        <f t="shared" si="73"/>
        <v>156</v>
      </c>
      <c r="N800" s="11">
        <f t="shared" si="74"/>
        <v>390</v>
      </c>
      <c r="O800">
        <f t="shared" si="75"/>
        <v>1867.44</v>
      </c>
      <c r="P800">
        <f t="shared" si="76"/>
        <v>132.27699999999999</v>
      </c>
    </row>
    <row r="801" spans="1:16" x14ac:dyDescent="0.3">
      <c r="A801">
        <v>800</v>
      </c>
      <c r="B801" t="s">
        <v>821</v>
      </c>
      <c r="C801" t="s">
        <v>24</v>
      </c>
      <c r="D801" t="s">
        <v>13</v>
      </c>
      <c r="E801" s="1">
        <v>45647</v>
      </c>
      <c r="F801" s="7" t="s">
        <v>14</v>
      </c>
      <c r="G801" s="6">
        <v>908.75</v>
      </c>
      <c r="H801">
        <v>13</v>
      </c>
      <c r="I801">
        <v>2</v>
      </c>
      <c r="J801" s="4">
        <v>324.27</v>
      </c>
      <c r="K801" s="11">
        <f t="shared" si="77"/>
        <v>909</v>
      </c>
      <c r="L801" s="2">
        <f t="shared" si="72"/>
        <v>324.27</v>
      </c>
      <c r="M801" s="11">
        <f t="shared" si="73"/>
        <v>909</v>
      </c>
      <c r="N801" s="11">
        <f t="shared" si="74"/>
        <v>325</v>
      </c>
      <c r="O801">
        <f t="shared" si="75"/>
        <v>11813.75</v>
      </c>
      <c r="P801">
        <f t="shared" si="76"/>
        <v>890.57499999999993</v>
      </c>
    </row>
    <row r="802" spans="1:16" x14ac:dyDescent="0.3">
      <c r="A802">
        <v>801</v>
      </c>
      <c r="B802" t="s">
        <v>822</v>
      </c>
      <c r="C802" t="s">
        <v>16</v>
      </c>
      <c r="D802" t="s">
        <v>13</v>
      </c>
      <c r="E802" s="1">
        <v>45669</v>
      </c>
      <c r="G802" s="6">
        <v>48.43</v>
      </c>
      <c r="H802">
        <v>9</v>
      </c>
      <c r="I802">
        <v>8</v>
      </c>
      <c r="J802" s="4">
        <v>248.84</v>
      </c>
      <c r="K802" s="11">
        <f t="shared" si="77"/>
        <v>48</v>
      </c>
      <c r="L802" s="2">
        <f t="shared" si="72"/>
        <v>248.84</v>
      </c>
      <c r="M802" s="11">
        <f t="shared" si="73"/>
        <v>49</v>
      </c>
      <c r="N802" s="11">
        <f t="shared" si="74"/>
        <v>249</v>
      </c>
      <c r="O802">
        <f t="shared" si="75"/>
        <v>435.87</v>
      </c>
      <c r="P802">
        <f t="shared" si="76"/>
        <v>44.555599999999998</v>
      </c>
    </row>
    <row r="803" spans="1:16" x14ac:dyDescent="0.3">
      <c r="A803">
        <v>802</v>
      </c>
      <c r="B803" t="s">
        <v>823</v>
      </c>
      <c r="D803" t="s">
        <v>10</v>
      </c>
      <c r="E803" s="1">
        <v>45631</v>
      </c>
      <c r="G803" s="6">
        <v>828.16</v>
      </c>
      <c r="H803">
        <v>14</v>
      </c>
      <c r="I803">
        <v>14</v>
      </c>
      <c r="J803" s="4">
        <v>373.01</v>
      </c>
      <c r="K803" s="11">
        <f t="shared" si="77"/>
        <v>828</v>
      </c>
      <c r="L803" s="2">
        <f t="shared" si="72"/>
        <v>373.01</v>
      </c>
      <c r="M803" s="11">
        <f t="shared" si="73"/>
        <v>829</v>
      </c>
      <c r="N803" s="11">
        <f t="shared" si="74"/>
        <v>374</v>
      </c>
      <c r="O803">
        <f t="shared" si="75"/>
        <v>11594.24</v>
      </c>
      <c r="P803">
        <f t="shared" si="76"/>
        <v>712.21759999999995</v>
      </c>
    </row>
    <row r="804" spans="1:16" x14ac:dyDescent="0.3">
      <c r="A804">
        <v>803</v>
      </c>
      <c r="B804" t="s">
        <v>824</v>
      </c>
      <c r="C804" t="s">
        <v>24</v>
      </c>
      <c r="D804" t="s">
        <v>27</v>
      </c>
      <c r="E804" s="1">
        <v>45656</v>
      </c>
      <c r="G804" s="6">
        <v>991.23</v>
      </c>
      <c r="H804">
        <v>11</v>
      </c>
      <c r="I804">
        <v>17</v>
      </c>
      <c r="J804" s="4">
        <v>192.36</v>
      </c>
      <c r="K804" s="11">
        <f t="shared" si="77"/>
        <v>991</v>
      </c>
      <c r="L804" s="2">
        <f t="shared" si="72"/>
        <v>192.36</v>
      </c>
      <c r="M804" s="11">
        <f t="shared" si="73"/>
        <v>992</v>
      </c>
      <c r="N804" s="11">
        <f t="shared" si="74"/>
        <v>193</v>
      </c>
      <c r="O804">
        <f t="shared" si="75"/>
        <v>10903.53</v>
      </c>
      <c r="P804">
        <f t="shared" si="76"/>
        <v>822.72090000000003</v>
      </c>
    </row>
    <row r="805" spans="1:16" x14ac:dyDescent="0.3">
      <c r="A805">
        <v>804</v>
      </c>
      <c r="B805" t="s">
        <v>825</v>
      </c>
      <c r="C805" t="s">
        <v>9</v>
      </c>
      <c r="E805" s="1">
        <v>45649</v>
      </c>
      <c r="G805" s="6">
        <v>115.56</v>
      </c>
      <c r="H805">
        <v>10</v>
      </c>
      <c r="I805">
        <v>1</v>
      </c>
      <c r="J805" s="4">
        <v>368.76</v>
      </c>
      <c r="K805" s="11">
        <f t="shared" si="77"/>
        <v>116</v>
      </c>
      <c r="L805" s="2">
        <f t="shared" si="72"/>
        <v>368.76</v>
      </c>
      <c r="M805" s="11">
        <f t="shared" si="73"/>
        <v>116</v>
      </c>
      <c r="N805" s="11">
        <f t="shared" si="74"/>
        <v>369</v>
      </c>
      <c r="O805">
        <f t="shared" si="75"/>
        <v>1155.5999999999999</v>
      </c>
      <c r="P805">
        <f t="shared" si="76"/>
        <v>114.4044</v>
      </c>
    </row>
    <row r="806" spans="1:16" x14ac:dyDescent="0.3">
      <c r="A806">
        <v>805</v>
      </c>
      <c r="B806" t="s">
        <v>826</v>
      </c>
      <c r="D806" t="s">
        <v>10</v>
      </c>
      <c r="E806" s="1">
        <v>45634</v>
      </c>
      <c r="F806" s="7" t="s">
        <v>11</v>
      </c>
      <c r="G806" s="6">
        <v>497.42</v>
      </c>
      <c r="H806">
        <v>3</v>
      </c>
      <c r="I806">
        <v>2</v>
      </c>
      <c r="J806" s="4">
        <v>147.33000000000001</v>
      </c>
      <c r="K806" s="11">
        <f t="shared" si="77"/>
        <v>497</v>
      </c>
      <c r="L806" s="2">
        <f t="shared" si="72"/>
        <v>147.33000000000001</v>
      </c>
      <c r="M806" s="11">
        <f t="shared" si="73"/>
        <v>498</v>
      </c>
      <c r="N806" s="11">
        <f t="shared" si="74"/>
        <v>148</v>
      </c>
      <c r="O806">
        <f t="shared" si="75"/>
        <v>1492.26</v>
      </c>
      <c r="P806">
        <f t="shared" si="76"/>
        <v>487.47160000000002</v>
      </c>
    </row>
    <row r="807" spans="1:16" x14ac:dyDescent="0.3">
      <c r="A807">
        <v>806</v>
      </c>
      <c r="B807" t="s">
        <v>827</v>
      </c>
      <c r="C807" t="s">
        <v>18</v>
      </c>
      <c r="D807" t="s">
        <v>27</v>
      </c>
      <c r="E807" s="1">
        <v>45629</v>
      </c>
      <c r="G807" s="6">
        <v>426.71</v>
      </c>
      <c r="H807">
        <v>1</v>
      </c>
      <c r="I807">
        <v>9</v>
      </c>
      <c r="J807" s="4">
        <v>35.47</v>
      </c>
      <c r="K807" s="11">
        <f t="shared" si="77"/>
        <v>427</v>
      </c>
      <c r="L807" s="2">
        <f t="shared" si="72"/>
        <v>35.47</v>
      </c>
      <c r="M807" s="11">
        <f t="shared" si="73"/>
        <v>427</v>
      </c>
      <c r="N807" s="11">
        <f t="shared" si="74"/>
        <v>36</v>
      </c>
      <c r="O807">
        <f t="shared" si="75"/>
        <v>426.71</v>
      </c>
      <c r="P807">
        <f t="shared" si="76"/>
        <v>388.30610000000001</v>
      </c>
    </row>
    <row r="808" spans="1:16" x14ac:dyDescent="0.3">
      <c r="A808">
        <v>807</v>
      </c>
      <c r="B808" t="s">
        <v>828</v>
      </c>
      <c r="C808" t="s">
        <v>16</v>
      </c>
      <c r="D808" t="s">
        <v>10</v>
      </c>
      <c r="E808" s="1">
        <v>45640</v>
      </c>
      <c r="F808" s="7" t="s">
        <v>14</v>
      </c>
      <c r="G808" s="6">
        <v>850.32</v>
      </c>
      <c r="H808">
        <v>7</v>
      </c>
      <c r="I808">
        <v>6</v>
      </c>
      <c r="J808" s="4">
        <v>246.5</v>
      </c>
      <c r="K808" s="11">
        <f t="shared" si="77"/>
        <v>850</v>
      </c>
      <c r="L808" s="2">
        <f t="shared" si="72"/>
        <v>246.5</v>
      </c>
      <c r="M808" s="11">
        <f t="shared" si="73"/>
        <v>851</v>
      </c>
      <c r="N808" s="11">
        <f t="shared" si="74"/>
        <v>247</v>
      </c>
      <c r="O808">
        <f t="shared" si="75"/>
        <v>5952.2400000000007</v>
      </c>
      <c r="P808">
        <f t="shared" si="76"/>
        <v>799.30079999999998</v>
      </c>
    </row>
    <row r="809" spans="1:16" x14ac:dyDescent="0.3">
      <c r="A809">
        <v>808</v>
      </c>
      <c r="B809" t="s">
        <v>829</v>
      </c>
      <c r="C809" t="s">
        <v>16</v>
      </c>
      <c r="D809" t="s">
        <v>20</v>
      </c>
      <c r="E809" s="1">
        <v>45667</v>
      </c>
      <c r="F809" s="7" t="s">
        <v>11</v>
      </c>
      <c r="G809" s="6">
        <v>999.89</v>
      </c>
      <c r="H809">
        <v>5</v>
      </c>
      <c r="I809">
        <v>10</v>
      </c>
      <c r="J809" s="4">
        <v>186.83</v>
      </c>
      <c r="K809" s="11">
        <f t="shared" si="77"/>
        <v>1000</v>
      </c>
      <c r="L809" s="2">
        <f t="shared" si="72"/>
        <v>186.83</v>
      </c>
      <c r="M809" s="11">
        <f t="shared" si="73"/>
        <v>1000</v>
      </c>
      <c r="N809" s="11">
        <f t="shared" si="74"/>
        <v>187</v>
      </c>
      <c r="O809">
        <f t="shared" si="75"/>
        <v>4999.45</v>
      </c>
      <c r="P809">
        <f t="shared" si="76"/>
        <v>899.90099999999995</v>
      </c>
    </row>
    <row r="810" spans="1:16" x14ac:dyDescent="0.3">
      <c r="A810">
        <v>809</v>
      </c>
      <c r="B810" t="s">
        <v>830</v>
      </c>
      <c r="D810" t="s">
        <v>27</v>
      </c>
      <c r="E810" s="1">
        <v>45636</v>
      </c>
      <c r="G810" s="6">
        <v>561.4</v>
      </c>
      <c r="H810">
        <v>5</v>
      </c>
      <c r="I810">
        <v>15</v>
      </c>
      <c r="J810" s="4">
        <v>459.87</v>
      </c>
      <c r="K810" s="11">
        <f t="shared" si="77"/>
        <v>561</v>
      </c>
      <c r="L810" s="2">
        <f t="shared" si="72"/>
        <v>459.87</v>
      </c>
      <c r="M810" s="11">
        <f t="shared" si="73"/>
        <v>562</v>
      </c>
      <c r="N810" s="11">
        <f t="shared" si="74"/>
        <v>460</v>
      </c>
      <c r="O810">
        <f t="shared" si="75"/>
        <v>2807</v>
      </c>
      <c r="P810">
        <f t="shared" si="76"/>
        <v>477.18999999999994</v>
      </c>
    </row>
    <row r="811" spans="1:16" x14ac:dyDescent="0.3">
      <c r="A811">
        <v>810</v>
      </c>
      <c r="B811" t="s">
        <v>831</v>
      </c>
      <c r="C811" t="s">
        <v>22</v>
      </c>
      <c r="E811" s="1">
        <v>45640</v>
      </c>
      <c r="G811" s="6">
        <v>990.04</v>
      </c>
      <c r="H811">
        <v>4</v>
      </c>
      <c r="I811">
        <v>12</v>
      </c>
      <c r="J811" s="4">
        <v>309.75</v>
      </c>
      <c r="K811" s="11">
        <f t="shared" si="77"/>
        <v>990</v>
      </c>
      <c r="L811" s="2">
        <f t="shared" si="72"/>
        <v>309.75</v>
      </c>
      <c r="M811" s="11">
        <f t="shared" si="73"/>
        <v>991</v>
      </c>
      <c r="N811" s="11">
        <f t="shared" si="74"/>
        <v>310</v>
      </c>
      <c r="O811">
        <f t="shared" si="75"/>
        <v>3960.16</v>
      </c>
      <c r="P811">
        <f t="shared" si="76"/>
        <v>871.23519999999996</v>
      </c>
    </row>
    <row r="812" spans="1:16" x14ac:dyDescent="0.3">
      <c r="A812">
        <v>811</v>
      </c>
      <c r="B812" t="s">
        <v>832</v>
      </c>
      <c r="C812" t="s">
        <v>9</v>
      </c>
      <c r="D812" t="s">
        <v>31</v>
      </c>
      <c r="E812" s="1">
        <v>45672</v>
      </c>
      <c r="G812" s="6">
        <v>483.23</v>
      </c>
      <c r="H812">
        <v>4</v>
      </c>
      <c r="I812">
        <v>1</v>
      </c>
      <c r="J812" s="4">
        <v>187.48</v>
      </c>
      <c r="K812" s="11">
        <f t="shared" si="77"/>
        <v>483</v>
      </c>
      <c r="L812" s="2">
        <f t="shared" si="72"/>
        <v>187.48</v>
      </c>
      <c r="M812" s="11">
        <f t="shared" si="73"/>
        <v>484</v>
      </c>
      <c r="N812" s="11">
        <f t="shared" si="74"/>
        <v>188</v>
      </c>
      <c r="O812">
        <f t="shared" si="75"/>
        <v>1932.92</v>
      </c>
      <c r="P812">
        <f t="shared" si="76"/>
        <v>478.39769999999999</v>
      </c>
    </row>
    <row r="813" spans="1:16" x14ac:dyDescent="0.3">
      <c r="A813">
        <v>812</v>
      </c>
      <c r="B813" t="s">
        <v>833</v>
      </c>
      <c r="C813" t="s">
        <v>24</v>
      </c>
      <c r="D813" t="s">
        <v>20</v>
      </c>
      <c r="E813" s="1">
        <v>45647</v>
      </c>
      <c r="G813" s="6">
        <v>896.19</v>
      </c>
      <c r="H813">
        <v>6</v>
      </c>
      <c r="I813">
        <v>7</v>
      </c>
      <c r="J813" s="4">
        <v>93.12</v>
      </c>
      <c r="K813" s="11">
        <f t="shared" si="77"/>
        <v>896</v>
      </c>
      <c r="L813" s="2">
        <f t="shared" si="72"/>
        <v>93.12</v>
      </c>
      <c r="M813" s="11">
        <f t="shared" si="73"/>
        <v>897</v>
      </c>
      <c r="N813" s="11">
        <f t="shared" si="74"/>
        <v>94</v>
      </c>
      <c r="O813">
        <f t="shared" si="75"/>
        <v>5377.14</v>
      </c>
      <c r="P813">
        <f t="shared" si="76"/>
        <v>833.45669999999996</v>
      </c>
    </row>
    <row r="814" spans="1:16" x14ac:dyDescent="0.3">
      <c r="A814">
        <v>813</v>
      </c>
      <c r="B814" t="s">
        <v>834</v>
      </c>
      <c r="D814" t="s">
        <v>13</v>
      </c>
      <c r="E814" s="1">
        <v>45633</v>
      </c>
      <c r="G814" s="6">
        <v>830.02</v>
      </c>
      <c r="H814">
        <v>12</v>
      </c>
      <c r="I814">
        <v>20</v>
      </c>
      <c r="J814" s="4">
        <v>380.69</v>
      </c>
      <c r="K814" s="11">
        <f t="shared" si="77"/>
        <v>830</v>
      </c>
      <c r="L814" s="2">
        <f t="shared" si="72"/>
        <v>380.69</v>
      </c>
      <c r="M814" s="11">
        <f t="shared" si="73"/>
        <v>831</v>
      </c>
      <c r="N814" s="11">
        <f t="shared" si="74"/>
        <v>381</v>
      </c>
      <c r="O814">
        <f t="shared" si="75"/>
        <v>9960.24</v>
      </c>
      <c r="P814">
        <f t="shared" si="76"/>
        <v>664.01600000000008</v>
      </c>
    </row>
    <row r="815" spans="1:16" x14ac:dyDescent="0.3">
      <c r="A815">
        <v>814</v>
      </c>
      <c r="B815" t="s">
        <v>835</v>
      </c>
      <c r="D815" t="s">
        <v>27</v>
      </c>
      <c r="E815" s="1">
        <v>45667</v>
      </c>
      <c r="F815" s="7" t="s">
        <v>35</v>
      </c>
      <c r="G815" s="6">
        <v>536.25</v>
      </c>
      <c r="H815">
        <v>6</v>
      </c>
      <c r="I815">
        <v>5</v>
      </c>
      <c r="J815" s="4">
        <v>211.47</v>
      </c>
      <c r="K815" s="11">
        <f t="shared" si="77"/>
        <v>536</v>
      </c>
      <c r="L815" s="2">
        <f t="shared" si="72"/>
        <v>211.47</v>
      </c>
      <c r="M815" s="11">
        <f t="shared" si="73"/>
        <v>537</v>
      </c>
      <c r="N815" s="11">
        <f t="shared" si="74"/>
        <v>212</v>
      </c>
      <c r="O815">
        <f t="shared" si="75"/>
        <v>3217.5</v>
      </c>
      <c r="P815">
        <f t="shared" si="76"/>
        <v>509.4375</v>
      </c>
    </row>
    <row r="816" spans="1:16" x14ac:dyDescent="0.3">
      <c r="A816">
        <v>815</v>
      </c>
      <c r="B816" t="s">
        <v>836</v>
      </c>
      <c r="C816" t="s">
        <v>9</v>
      </c>
      <c r="D816" t="s">
        <v>20</v>
      </c>
      <c r="E816" s="1">
        <v>45646</v>
      </c>
      <c r="G816" s="6">
        <v>850.87</v>
      </c>
      <c r="H816">
        <v>4</v>
      </c>
      <c r="I816">
        <v>5</v>
      </c>
      <c r="J816" s="4">
        <v>296.68</v>
      </c>
      <c r="K816" s="11">
        <f t="shared" si="77"/>
        <v>851</v>
      </c>
      <c r="L816" s="2">
        <f t="shared" si="72"/>
        <v>296.68</v>
      </c>
      <c r="M816" s="11">
        <f t="shared" si="73"/>
        <v>851</v>
      </c>
      <c r="N816" s="11">
        <f t="shared" si="74"/>
        <v>297</v>
      </c>
      <c r="O816">
        <f t="shared" si="75"/>
        <v>3403.48</v>
      </c>
      <c r="P816">
        <f t="shared" si="76"/>
        <v>808.32650000000001</v>
      </c>
    </row>
    <row r="817" spans="1:16" x14ac:dyDescent="0.3">
      <c r="A817">
        <v>816</v>
      </c>
      <c r="B817" t="s">
        <v>837</v>
      </c>
      <c r="C817" t="s">
        <v>22</v>
      </c>
      <c r="D817" t="s">
        <v>13</v>
      </c>
      <c r="E817" s="1">
        <v>45665</v>
      </c>
      <c r="F817" s="7" t="s">
        <v>14</v>
      </c>
      <c r="G817" s="6">
        <v>670.65</v>
      </c>
      <c r="H817">
        <v>6</v>
      </c>
      <c r="I817">
        <v>10</v>
      </c>
      <c r="J817" s="4">
        <v>420.49</v>
      </c>
      <c r="K817" s="11">
        <f t="shared" si="77"/>
        <v>671</v>
      </c>
      <c r="L817" s="2">
        <f t="shared" si="72"/>
        <v>420.49</v>
      </c>
      <c r="M817" s="11">
        <f t="shared" si="73"/>
        <v>671</v>
      </c>
      <c r="N817" s="11">
        <f t="shared" si="74"/>
        <v>421</v>
      </c>
      <c r="O817">
        <f t="shared" si="75"/>
        <v>4023.8999999999996</v>
      </c>
      <c r="P817">
        <f t="shared" si="76"/>
        <v>603.58500000000004</v>
      </c>
    </row>
    <row r="818" spans="1:16" x14ac:dyDescent="0.3">
      <c r="A818">
        <v>817</v>
      </c>
      <c r="B818" t="s">
        <v>838</v>
      </c>
      <c r="C818" t="s">
        <v>9</v>
      </c>
      <c r="D818" t="s">
        <v>27</v>
      </c>
      <c r="E818" s="1">
        <v>45669</v>
      </c>
      <c r="G818" s="6">
        <v>598.38</v>
      </c>
      <c r="H818">
        <v>14</v>
      </c>
      <c r="I818">
        <v>8</v>
      </c>
      <c r="J818" s="4">
        <v>142.16</v>
      </c>
      <c r="K818" s="11">
        <f t="shared" si="77"/>
        <v>598</v>
      </c>
      <c r="L818" s="2">
        <f t="shared" si="72"/>
        <v>142.16</v>
      </c>
      <c r="M818" s="11">
        <f t="shared" si="73"/>
        <v>599</v>
      </c>
      <c r="N818" s="11">
        <f t="shared" si="74"/>
        <v>143</v>
      </c>
      <c r="O818">
        <f t="shared" si="75"/>
        <v>8377.32</v>
      </c>
      <c r="P818">
        <f t="shared" si="76"/>
        <v>550.50959999999998</v>
      </c>
    </row>
    <row r="819" spans="1:16" x14ac:dyDescent="0.3">
      <c r="A819">
        <v>818</v>
      </c>
      <c r="B819" t="s">
        <v>839</v>
      </c>
      <c r="D819" t="s">
        <v>27</v>
      </c>
      <c r="E819" s="1">
        <v>45651</v>
      </c>
      <c r="G819" s="6">
        <v>700.87</v>
      </c>
      <c r="H819">
        <v>10</v>
      </c>
      <c r="I819">
        <v>9</v>
      </c>
      <c r="J819" s="4">
        <v>480.91</v>
      </c>
      <c r="K819" s="11">
        <f t="shared" si="77"/>
        <v>701</v>
      </c>
      <c r="L819" s="2">
        <f t="shared" si="72"/>
        <v>480.91</v>
      </c>
      <c r="M819" s="11">
        <f t="shared" si="73"/>
        <v>701</v>
      </c>
      <c r="N819" s="11">
        <f t="shared" si="74"/>
        <v>481</v>
      </c>
      <c r="O819">
        <f t="shared" si="75"/>
        <v>7008.7</v>
      </c>
      <c r="P819">
        <f t="shared" si="76"/>
        <v>637.79169999999999</v>
      </c>
    </row>
    <row r="820" spans="1:16" x14ac:dyDescent="0.3">
      <c r="A820">
        <v>819</v>
      </c>
      <c r="B820" t="s">
        <v>840</v>
      </c>
      <c r="C820" t="s">
        <v>16</v>
      </c>
      <c r="D820" t="s">
        <v>31</v>
      </c>
      <c r="E820" s="1">
        <v>45643</v>
      </c>
      <c r="F820" s="7" t="s">
        <v>14</v>
      </c>
      <c r="G820" s="6">
        <v>489.1</v>
      </c>
      <c r="H820">
        <v>1</v>
      </c>
      <c r="I820">
        <v>11</v>
      </c>
      <c r="J820" s="4">
        <v>467.43</v>
      </c>
      <c r="K820" s="11">
        <f t="shared" si="77"/>
        <v>489</v>
      </c>
      <c r="L820" s="2">
        <f t="shared" si="72"/>
        <v>467.43</v>
      </c>
      <c r="M820" s="11">
        <f t="shared" si="73"/>
        <v>490</v>
      </c>
      <c r="N820" s="11">
        <f t="shared" si="74"/>
        <v>468</v>
      </c>
      <c r="O820">
        <f t="shared" si="75"/>
        <v>489.1</v>
      </c>
      <c r="P820">
        <f t="shared" si="76"/>
        <v>435.29900000000004</v>
      </c>
    </row>
    <row r="821" spans="1:16" x14ac:dyDescent="0.3">
      <c r="A821">
        <v>820</v>
      </c>
      <c r="B821" t="s">
        <v>841</v>
      </c>
      <c r="D821" t="s">
        <v>10</v>
      </c>
      <c r="E821" s="1">
        <v>45635</v>
      </c>
      <c r="F821" s="7" t="s">
        <v>43</v>
      </c>
      <c r="G821" s="6">
        <v>976.79</v>
      </c>
      <c r="H821">
        <v>6</v>
      </c>
      <c r="I821">
        <v>4</v>
      </c>
      <c r="J821" s="4">
        <v>436.17</v>
      </c>
      <c r="K821" s="11">
        <f t="shared" si="77"/>
        <v>977</v>
      </c>
      <c r="L821" s="2">
        <f t="shared" si="72"/>
        <v>436.17</v>
      </c>
      <c r="M821" s="11">
        <f t="shared" si="73"/>
        <v>977</v>
      </c>
      <c r="N821" s="11">
        <f t="shared" si="74"/>
        <v>437</v>
      </c>
      <c r="O821">
        <f t="shared" si="75"/>
        <v>5860.74</v>
      </c>
      <c r="P821">
        <f t="shared" si="76"/>
        <v>937.71839999999997</v>
      </c>
    </row>
    <row r="822" spans="1:16" x14ac:dyDescent="0.3">
      <c r="A822">
        <v>821</v>
      </c>
      <c r="B822" t="s">
        <v>842</v>
      </c>
      <c r="C822" t="s">
        <v>22</v>
      </c>
      <c r="D822" t="s">
        <v>20</v>
      </c>
      <c r="E822" s="1">
        <v>45656</v>
      </c>
      <c r="G822" s="6">
        <v>682.42</v>
      </c>
      <c r="H822">
        <v>3</v>
      </c>
      <c r="I822">
        <v>5</v>
      </c>
      <c r="J822" s="4">
        <v>36.99</v>
      </c>
      <c r="K822" s="11">
        <f t="shared" si="77"/>
        <v>682</v>
      </c>
      <c r="L822" s="2">
        <f t="shared" si="72"/>
        <v>36.99</v>
      </c>
      <c r="M822" s="11">
        <f t="shared" si="73"/>
        <v>683</v>
      </c>
      <c r="N822" s="11">
        <f t="shared" si="74"/>
        <v>37</v>
      </c>
      <c r="O822">
        <f t="shared" si="75"/>
        <v>2047.2599999999998</v>
      </c>
      <c r="P822">
        <f t="shared" si="76"/>
        <v>648.29899999999998</v>
      </c>
    </row>
    <row r="823" spans="1:16" x14ac:dyDescent="0.3">
      <c r="A823">
        <v>822</v>
      </c>
      <c r="B823" t="s">
        <v>843</v>
      </c>
      <c r="C823" t="s">
        <v>16</v>
      </c>
      <c r="D823" t="s">
        <v>31</v>
      </c>
      <c r="E823" s="1">
        <v>45667</v>
      </c>
      <c r="G823" s="6">
        <v>514.70000000000005</v>
      </c>
      <c r="H823">
        <v>10</v>
      </c>
      <c r="I823">
        <v>12</v>
      </c>
      <c r="J823" s="4">
        <v>401.86</v>
      </c>
      <c r="K823" s="11">
        <f t="shared" si="77"/>
        <v>515</v>
      </c>
      <c r="L823" s="2">
        <f t="shared" si="72"/>
        <v>401.86</v>
      </c>
      <c r="M823" s="11">
        <f t="shared" si="73"/>
        <v>515</v>
      </c>
      <c r="N823" s="11">
        <f t="shared" si="74"/>
        <v>402</v>
      </c>
      <c r="O823">
        <f t="shared" si="75"/>
        <v>5147</v>
      </c>
      <c r="P823">
        <f t="shared" si="76"/>
        <v>452.93600000000004</v>
      </c>
    </row>
    <row r="824" spans="1:16" x14ac:dyDescent="0.3">
      <c r="A824">
        <v>823</v>
      </c>
      <c r="B824" t="s">
        <v>844</v>
      </c>
      <c r="C824" t="s">
        <v>9</v>
      </c>
      <c r="D824" t="s">
        <v>10</v>
      </c>
      <c r="E824" s="1">
        <v>45656</v>
      </c>
      <c r="G824" s="6">
        <v>984.72</v>
      </c>
      <c r="H824">
        <v>6</v>
      </c>
      <c r="I824">
        <v>13</v>
      </c>
      <c r="J824" s="4">
        <v>91.14</v>
      </c>
      <c r="K824" s="11">
        <f t="shared" si="77"/>
        <v>985</v>
      </c>
      <c r="L824" s="2">
        <f t="shared" si="72"/>
        <v>91.14</v>
      </c>
      <c r="M824" s="11">
        <f t="shared" si="73"/>
        <v>985</v>
      </c>
      <c r="N824" s="11">
        <f t="shared" si="74"/>
        <v>92</v>
      </c>
      <c r="O824">
        <f t="shared" si="75"/>
        <v>5908.32</v>
      </c>
      <c r="P824">
        <f t="shared" si="76"/>
        <v>856.70640000000003</v>
      </c>
    </row>
    <row r="825" spans="1:16" x14ac:dyDescent="0.3">
      <c r="A825">
        <v>824</v>
      </c>
      <c r="B825" t="s">
        <v>845</v>
      </c>
      <c r="C825" t="s">
        <v>16</v>
      </c>
      <c r="D825" t="s">
        <v>20</v>
      </c>
      <c r="E825" s="1">
        <v>45649</v>
      </c>
      <c r="G825" s="6">
        <v>8.4700000000000006</v>
      </c>
      <c r="H825">
        <v>9</v>
      </c>
      <c r="I825">
        <v>4</v>
      </c>
      <c r="J825" s="4">
        <v>290.36</v>
      </c>
      <c r="K825" s="11">
        <f t="shared" si="77"/>
        <v>8</v>
      </c>
      <c r="L825" s="2">
        <f t="shared" si="72"/>
        <v>290.36</v>
      </c>
      <c r="M825" s="11">
        <f t="shared" si="73"/>
        <v>9</v>
      </c>
      <c r="N825" s="11">
        <f t="shared" si="74"/>
        <v>291</v>
      </c>
      <c r="O825">
        <f t="shared" si="75"/>
        <v>76.23</v>
      </c>
      <c r="P825">
        <f t="shared" si="76"/>
        <v>8.1311999999999998</v>
      </c>
    </row>
    <row r="826" spans="1:16" x14ac:dyDescent="0.3">
      <c r="A826">
        <v>825</v>
      </c>
      <c r="B826" t="s">
        <v>846</v>
      </c>
      <c r="C826" t="s">
        <v>18</v>
      </c>
      <c r="D826" t="s">
        <v>13</v>
      </c>
      <c r="E826" s="1">
        <v>45640</v>
      </c>
      <c r="G826" s="6">
        <v>912.3</v>
      </c>
      <c r="H826">
        <v>3</v>
      </c>
      <c r="I826">
        <v>16</v>
      </c>
      <c r="J826" s="4">
        <v>161.93</v>
      </c>
      <c r="K826" s="11">
        <f t="shared" si="77"/>
        <v>912</v>
      </c>
      <c r="L826" s="2">
        <f t="shared" si="72"/>
        <v>161.93</v>
      </c>
      <c r="M826" s="11">
        <f t="shared" si="73"/>
        <v>913</v>
      </c>
      <c r="N826" s="11">
        <f t="shared" si="74"/>
        <v>162</v>
      </c>
      <c r="O826">
        <f t="shared" si="75"/>
        <v>2736.8999999999996</v>
      </c>
      <c r="P826">
        <f t="shared" si="76"/>
        <v>766.33199999999988</v>
      </c>
    </row>
    <row r="827" spans="1:16" x14ac:dyDescent="0.3">
      <c r="A827">
        <v>826</v>
      </c>
      <c r="B827" t="s">
        <v>847</v>
      </c>
      <c r="C827" t="s">
        <v>18</v>
      </c>
      <c r="D827" t="s">
        <v>27</v>
      </c>
      <c r="E827" s="1">
        <v>45633</v>
      </c>
      <c r="F827" s="7" t="s">
        <v>43</v>
      </c>
      <c r="G827" s="6">
        <v>298.08</v>
      </c>
      <c r="H827">
        <v>10</v>
      </c>
      <c r="I827">
        <v>6</v>
      </c>
      <c r="J827" s="4">
        <v>247.91</v>
      </c>
      <c r="K827" s="11">
        <f t="shared" si="77"/>
        <v>298</v>
      </c>
      <c r="L827" s="2">
        <f t="shared" si="72"/>
        <v>247.91</v>
      </c>
      <c r="M827" s="11">
        <f t="shared" si="73"/>
        <v>299</v>
      </c>
      <c r="N827" s="11">
        <f t="shared" si="74"/>
        <v>248</v>
      </c>
      <c r="O827">
        <f t="shared" si="75"/>
        <v>2980.7999999999997</v>
      </c>
      <c r="P827">
        <f t="shared" si="76"/>
        <v>280.19519999999994</v>
      </c>
    </row>
    <row r="828" spans="1:16" x14ac:dyDescent="0.3">
      <c r="A828">
        <v>827</v>
      </c>
      <c r="B828" t="s">
        <v>848</v>
      </c>
      <c r="C828" t="s">
        <v>24</v>
      </c>
      <c r="D828" t="s">
        <v>10</v>
      </c>
      <c r="E828" s="1">
        <v>45651</v>
      </c>
      <c r="F828" s="7" t="s">
        <v>43</v>
      </c>
      <c r="G828" s="6">
        <v>77.53</v>
      </c>
      <c r="H828">
        <v>2</v>
      </c>
      <c r="I828">
        <v>11</v>
      </c>
      <c r="J828" s="4">
        <v>314.14</v>
      </c>
      <c r="K828" s="11">
        <f t="shared" si="77"/>
        <v>78</v>
      </c>
      <c r="L828" s="2">
        <f t="shared" si="72"/>
        <v>314.14</v>
      </c>
      <c r="M828" s="11">
        <f t="shared" si="73"/>
        <v>78</v>
      </c>
      <c r="N828" s="11">
        <f t="shared" si="74"/>
        <v>315</v>
      </c>
      <c r="O828">
        <f t="shared" si="75"/>
        <v>155.06</v>
      </c>
      <c r="P828">
        <f t="shared" si="76"/>
        <v>69.0017</v>
      </c>
    </row>
    <row r="829" spans="1:16" x14ac:dyDescent="0.3">
      <c r="A829">
        <v>828</v>
      </c>
      <c r="B829" t="s">
        <v>849</v>
      </c>
      <c r="C829" t="s">
        <v>18</v>
      </c>
      <c r="D829" t="s">
        <v>13</v>
      </c>
      <c r="E829" s="1">
        <v>45650</v>
      </c>
      <c r="G829" s="6">
        <v>867.52</v>
      </c>
      <c r="H829">
        <v>4</v>
      </c>
      <c r="I829">
        <v>14</v>
      </c>
      <c r="J829" s="4">
        <v>345.04</v>
      </c>
      <c r="K829" s="11">
        <f t="shared" si="77"/>
        <v>868</v>
      </c>
      <c r="L829" s="2">
        <f t="shared" si="72"/>
        <v>345.04</v>
      </c>
      <c r="M829" s="11">
        <f t="shared" si="73"/>
        <v>868</v>
      </c>
      <c r="N829" s="11">
        <f t="shared" si="74"/>
        <v>346</v>
      </c>
      <c r="O829">
        <f t="shared" si="75"/>
        <v>3470.08</v>
      </c>
      <c r="P829">
        <f t="shared" si="76"/>
        <v>746.06719999999996</v>
      </c>
    </row>
    <row r="830" spans="1:16" x14ac:dyDescent="0.3">
      <c r="A830">
        <v>829</v>
      </c>
      <c r="B830" t="s">
        <v>850</v>
      </c>
      <c r="C830" t="s">
        <v>22</v>
      </c>
      <c r="D830" t="s">
        <v>27</v>
      </c>
      <c r="E830" s="1">
        <v>45643</v>
      </c>
      <c r="G830" s="6">
        <v>245.26</v>
      </c>
      <c r="H830">
        <v>8</v>
      </c>
      <c r="I830">
        <v>8</v>
      </c>
      <c r="J830" s="4">
        <v>37.090000000000003</v>
      </c>
      <c r="K830" s="11">
        <f t="shared" si="77"/>
        <v>245</v>
      </c>
      <c r="L830" s="2">
        <f t="shared" si="72"/>
        <v>37.090000000000003</v>
      </c>
      <c r="M830" s="11">
        <f t="shared" si="73"/>
        <v>246</v>
      </c>
      <c r="N830" s="11">
        <f t="shared" si="74"/>
        <v>38</v>
      </c>
      <c r="O830">
        <f t="shared" si="75"/>
        <v>1962.08</v>
      </c>
      <c r="P830">
        <f t="shared" si="76"/>
        <v>225.63919999999999</v>
      </c>
    </row>
    <row r="831" spans="1:16" x14ac:dyDescent="0.3">
      <c r="A831">
        <v>830</v>
      </c>
      <c r="B831" t="s">
        <v>851</v>
      </c>
      <c r="D831" t="s">
        <v>20</v>
      </c>
      <c r="E831" s="1">
        <v>45664</v>
      </c>
      <c r="G831" s="6">
        <v>953.72</v>
      </c>
      <c r="H831">
        <v>1</v>
      </c>
      <c r="I831">
        <v>17</v>
      </c>
      <c r="J831" s="4">
        <v>116.42</v>
      </c>
      <c r="K831" s="11">
        <f t="shared" si="77"/>
        <v>954</v>
      </c>
      <c r="L831" s="2">
        <f t="shared" si="72"/>
        <v>116.42</v>
      </c>
      <c r="M831" s="11">
        <f t="shared" si="73"/>
        <v>954</v>
      </c>
      <c r="N831" s="11">
        <f t="shared" si="74"/>
        <v>117</v>
      </c>
      <c r="O831">
        <f t="shared" si="75"/>
        <v>953.72</v>
      </c>
      <c r="P831">
        <f t="shared" si="76"/>
        <v>791.58759999999995</v>
      </c>
    </row>
    <row r="832" spans="1:16" x14ac:dyDescent="0.3">
      <c r="A832">
        <v>831</v>
      </c>
      <c r="B832" t="s">
        <v>852</v>
      </c>
      <c r="C832" t="s">
        <v>24</v>
      </c>
      <c r="D832" t="s">
        <v>13</v>
      </c>
      <c r="E832" s="1">
        <v>45668</v>
      </c>
      <c r="G832" s="6">
        <v>32.909999999999997</v>
      </c>
      <c r="H832">
        <v>15</v>
      </c>
      <c r="I832">
        <v>10</v>
      </c>
      <c r="J832" s="4">
        <v>113.59</v>
      </c>
      <c r="K832" s="11">
        <f t="shared" si="77"/>
        <v>33</v>
      </c>
      <c r="L832" s="2">
        <f t="shared" si="72"/>
        <v>113.59</v>
      </c>
      <c r="M832" s="11">
        <f t="shared" si="73"/>
        <v>33</v>
      </c>
      <c r="N832" s="11">
        <f t="shared" si="74"/>
        <v>114</v>
      </c>
      <c r="O832">
        <f t="shared" si="75"/>
        <v>493.65</v>
      </c>
      <c r="P832">
        <f t="shared" si="76"/>
        <v>29.618999999999996</v>
      </c>
    </row>
    <row r="833" spans="1:16" x14ac:dyDescent="0.3">
      <c r="A833">
        <v>832</v>
      </c>
      <c r="B833" t="s">
        <v>853</v>
      </c>
      <c r="C833" t="s">
        <v>16</v>
      </c>
      <c r="D833" t="s">
        <v>10</v>
      </c>
      <c r="E833" s="1">
        <v>45659</v>
      </c>
      <c r="G833" s="6">
        <v>851.8</v>
      </c>
      <c r="H833">
        <v>3</v>
      </c>
      <c r="I833">
        <v>12</v>
      </c>
      <c r="J833" s="4">
        <v>439.34</v>
      </c>
      <c r="K833" s="11">
        <f t="shared" si="77"/>
        <v>852</v>
      </c>
      <c r="L833" s="2">
        <f t="shared" si="72"/>
        <v>439.34</v>
      </c>
      <c r="M833" s="11">
        <f t="shared" si="73"/>
        <v>852</v>
      </c>
      <c r="N833" s="11">
        <f t="shared" si="74"/>
        <v>440</v>
      </c>
      <c r="O833">
        <f t="shared" si="75"/>
        <v>2555.3999999999996</v>
      </c>
      <c r="P833">
        <f t="shared" si="76"/>
        <v>749.58399999999995</v>
      </c>
    </row>
    <row r="834" spans="1:16" x14ac:dyDescent="0.3">
      <c r="A834">
        <v>833</v>
      </c>
      <c r="B834" t="s">
        <v>854</v>
      </c>
      <c r="D834" t="s">
        <v>13</v>
      </c>
      <c r="E834" s="1">
        <v>45629</v>
      </c>
      <c r="G834" s="6">
        <v>328.53</v>
      </c>
      <c r="H834">
        <v>13</v>
      </c>
      <c r="I834">
        <v>13</v>
      </c>
      <c r="J834" s="4">
        <v>160.1</v>
      </c>
      <c r="K834" s="11">
        <f t="shared" si="77"/>
        <v>329</v>
      </c>
      <c r="L834" s="2">
        <f t="shared" si="72"/>
        <v>160.1</v>
      </c>
      <c r="M834" s="11">
        <f t="shared" si="73"/>
        <v>329</v>
      </c>
      <c r="N834" s="11">
        <f t="shared" si="74"/>
        <v>161</v>
      </c>
      <c r="O834">
        <f t="shared" si="75"/>
        <v>4270.8899999999994</v>
      </c>
      <c r="P834">
        <f t="shared" si="76"/>
        <v>285.8211</v>
      </c>
    </row>
    <row r="835" spans="1:16" x14ac:dyDescent="0.3">
      <c r="A835">
        <v>834</v>
      </c>
      <c r="B835" t="s">
        <v>855</v>
      </c>
      <c r="D835" t="s">
        <v>10</v>
      </c>
      <c r="E835" s="1">
        <v>45665</v>
      </c>
      <c r="G835" s="6">
        <v>484.72</v>
      </c>
      <c r="H835">
        <v>6</v>
      </c>
      <c r="I835">
        <v>19</v>
      </c>
      <c r="J835" s="4">
        <v>138.62</v>
      </c>
      <c r="K835" s="11">
        <f t="shared" si="77"/>
        <v>485</v>
      </c>
      <c r="L835" s="2">
        <f t="shared" ref="L835:L898" si="78">ROUND(J835,2)</f>
        <v>138.62</v>
      </c>
      <c r="M835" s="11">
        <f t="shared" ref="M835:M898" si="79">ROUNDUP(G835,0)</f>
        <v>485</v>
      </c>
      <c r="N835" s="11">
        <f t="shared" ref="N835:N898" si="80">ROUNDUP(J835,0)</f>
        <v>139</v>
      </c>
      <c r="O835">
        <f t="shared" ref="O835:O898" si="81">H835*G835</f>
        <v>2908.32</v>
      </c>
      <c r="P835">
        <f t="shared" ref="P835:P898" si="82">G835*(1-I835/100)</f>
        <v>392.62320000000005</v>
      </c>
    </row>
    <row r="836" spans="1:16" x14ac:dyDescent="0.3">
      <c r="A836">
        <v>835</v>
      </c>
      <c r="B836" t="s">
        <v>856</v>
      </c>
      <c r="C836" t="s">
        <v>22</v>
      </c>
      <c r="D836" t="s">
        <v>13</v>
      </c>
      <c r="E836" s="1">
        <v>45652</v>
      </c>
      <c r="G836" s="6">
        <v>138.91999999999999</v>
      </c>
      <c r="H836">
        <v>14</v>
      </c>
      <c r="I836">
        <v>18</v>
      </c>
      <c r="J836" s="4">
        <v>487.11</v>
      </c>
      <c r="K836" s="11">
        <f t="shared" ref="K836:K899" si="83">ROUND(G836,0)</f>
        <v>139</v>
      </c>
      <c r="L836" s="2">
        <f t="shared" si="78"/>
        <v>487.11</v>
      </c>
      <c r="M836" s="11">
        <f t="shared" si="79"/>
        <v>139</v>
      </c>
      <c r="N836" s="11">
        <f t="shared" si="80"/>
        <v>488</v>
      </c>
      <c r="O836">
        <f t="shared" si="81"/>
        <v>1944.8799999999999</v>
      </c>
      <c r="P836">
        <f t="shared" si="82"/>
        <v>113.9144</v>
      </c>
    </row>
    <row r="837" spans="1:16" x14ac:dyDescent="0.3">
      <c r="A837">
        <v>836</v>
      </c>
      <c r="B837" t="s">
        <v>857</v>
      </c>
      <c r="C837" t="s">
        <v>22</v>
      </c>
      <c r="D837" t="s">
        <v>27</v>
      </c>
      <c r="E837" s="1">
        <v>45651</v>
      </c>
      <c r="F837" s="7" t="s">
        <v>11</v>
      </c>
      <c r="G837" s="6">
        <v>692.54</v>
      </c>
      <c r="H837">
        <v>14</v>
      </c>
      <c r="I837">
        <v>2</v>
      </c>
      <c r="J837" s="4">
        <v>143.63</v>
      </c>
      <c r="K837" s="11">
        <f t="shared" si="83"/>
        <v>693</v>
      </c>
      <c r="L837" s="2">
        <f t="shared" si="78"/>
        <v>143.63</v>
      </c>
      <c r="M837" s="11">
        <f t="shared" si="79"/>
        <v>693</v>
      </c>
      <c r="N837" s="11">
        <f t="shared" si="80"/>
        <v>144</v>
      </c>
      <c r="O837">
        <f t="shared" si="81"/>
        <v>9695.56</v>
      </c>
      <c r="P837">
        <f t="shared" si="82"/>
        <v>678.68919999999991</v>
      </c>
    </row>
    <row r="838" spans="1:16" x14ac:dyDescent="0.3">
      <c r="A838">
        <v>837</v>
      </c>
      <c r="B838" t="s">
        <v>858</v>
      </c>
      <c r="C838" t="s">
        <v>16</v>
      </c>
      <c r="D838" t="s">
        <v>31</v>
      </c>
      <c r="E838" s="1">
        <v>45647</v>
      </c>
      <c r="G838" s="6">
        <v>431.78</v>
      </c>
      <c r="H838">
        <v>6</v>
      </c>
      <c r="I838">
        <v>14</v>
      </c>
      <c r="J838" s="4">
        <v>109.36</v>
      </c>
      <c r="K838" s="11">
        <f t="shared" si="83"/>
        <v>432</v>
      </c>
      <c r="L838" s="2">
        <f t="shared" si="78"/>
        <v>109.36</v>
      </c>
      <c r="M838" s="11">
        <f t="shared" si="79"/>
        <v>432</v>
      </c>
      <c r="N838" s="11">
        <f t="shared" si="80"/>
        <v>110</v>
      </c>
      <c r="O838">
        <f t="shared" si="81"/>
        <v>2590.6799999999998</v>
      </c>
      <c r="P838">
        <f t="shared" si="82"/>
        <v>371.33079999999995</v>
      </c>
    </row>
    <row r="839" spans="1:16" x14ac:dyDescent="0.3">
      <c r="A839">
        <v>838</v>
      </c>
      <c r="B839" t="s">
        <v>859</v>
      </c>
      <c r="C839" t="s">
        <v>9</v>
      </c>
      <c r="D839" t="s">
        <v>27</v>
      </c>
      <c r="E839" s="1">
        <v>45663</v>
      </c>
      <c r="G839" s="6">
        <v>61.78</v>
      </c>
      <c r="H839">
        <v>15</v>
      </c>
      <c r="I839">
        <v>9</v>
      </c>
      <c r="J839" s="4">
        <v>134.94999999999999</v>
      </c>
      <c r="K839" s="11">
        <f t="shared" si="83"/>
        <v>62</v>
      </c>
      <c r="L839" s="2">
        <f t="shared" si="78"/>
        <v>134.94999999999999</v>
      </c>
      <c r="M839" s="11">
        <f t="shared" si="79"/>
        <v>62</v>
      </c>
      <c r="N839" s="11">
        <f t="shared" si="80"/>
        <v>135</v>
      </c>
      <c r="O839">
        <f t="shared" si="81"/>
        <v>926.7</v>
      </c>
      <c r="P839">
        <f t="shared" si="82"/>
        <v>56.219800000000006</v>
      </c>
    </row>
    <row r="840" spans="1:16" x14ac:dyDescent="0.3">
      <c r="A840">
        <v>839</v>
      </c>
      <c r="B840" t="s">
        <v>860</v>
      </c>
      <c r="C840" t="s">
        <v>16</v>
      </c>
      <c r="D840" t="s">
        <v>20</v>
      </c>
      <c r="E840" s="1">
        <v>45656</v>
      </c>
      <c r="G840" s="6">
        <v>759.42</v>
      </c>
      <c r="H840">
        <v>8</v>
      </c>
      <c r="I840">
        <v>5</v>
      </c>
      <c r="J840" s="4">
        <v>434.52</v>
      </c>
      <c r="K840" s="11">
        <f t="shared" si="83"/>
        <v>759</v>
      </c>
      <c r="L840" s="2">
        <f t="shared" si="78"/>
        <v>434.52</v>
      </c>
      <c r="M840" s="11">
        <f t="shared" si="79"/>
        <v>760</v>
      </c>
      <c r="N840" s="11">
        <f t="shared" si="80"/>
        <v>435</v>
      </c>
      <c r="O840">
        <f t="shared" si="81"/>
        <v>6075.36</v>
      </c>
      <c r="P840">
        <f t="shared" si="82"/>
        <v>721.44899999999996</v>
      </c>
    </row>
    <row r="841" spans="1:16" x14ac:dyDescent="0.3">
      <c r="A841">
        <v>840</v>
      </c>
      <c r="B841" t="s">
        <v>861</v>
      </c>
      <c r="C841" t="s">
        <v>18</v>
      </c>
      <c r="D841" t="s">
        <v>27</v>
      </c>
      <c r="E841" s="1">
        <v>45657</v>
      </c>
      <c r="G841" s="6">
        <v>456.99</v>
      </c>
      <c r="H841">
        <v>4</v>
      </c>
      <c r="I841">
        <v>9</v>
      </c>
      <c r="J841" s="4">
        <v>342.92</v>
      </c>
      <c r="K841" s="11">
        <f t="shared" si="83"/>
        <v>457</v>
      </c>
      <c r="L841" s="2">
        <f t="shared" si="78"/>
        <v>342.92</v>
      </c>
      <c r="M841" s="11">
        <f t="shared" si="79"/>
        <v>457</v>
      </c>
      <c r="N841" s="11">
        <f t="shared" si="80"/>
        <v>343</v>
      </c>
      <c r="O841">
        <f t="shared" si="81"/>
        <v>1827.96</v>
      </c>
      <c r="P841">
        <f t="shared" si="82"/>
        <v>415.86090000000002</v>
      </c>
    </row>
    <row r="842" spans="1:16" x14ac:dyDescent="0.3">
      <c r="A842">
        <v>841</v>
      </c>
      <c r="B842" t="s">
        <v>862</v>
      </c>
      <c r="C842" t="s">
        <v>24</v>
      </c>
      <c r="D842" t="s">
        <v>31</v>
      </c>
      <c r="E842" s="1">
        <v>45631</v>
      </c>
      <c r="G842" s="6">
        <v>74.37</v>
      </c>
      <c r="H842">
        <v>7</v>
      </c>
      <c r="I842">
        <v>4</v>
      </c>
      <c r="J842" s="4">
        <v>380.76</v>
      </c>
      <c r="K842" s="11">
        <f t="shared" si="83"/>
        <v>74</v>
      </c>
      <c r="L842" s="2">
        <f t="shared" si="78"/>
        <v>380.76</v>
      </c>
      <c r="M842" s="11">
        <f t="shared" si="79"/>
        <v>75</v>
      </c>
      <c r="N842" s="11">
        <f t="shared" si="80"/>
        <v>381</v>
      </c>
      <c r="O842">
        <f t="shared" si="81"/>
        <v>520.59</v>
      </c>
      <c r="P842">
        <f t="shared" si="82"/>
        <v>71.395200000000003</v>
      </c>
    </row>
    <row r="843" spans="1:16" x14ac:dyDescent="0.3">
      <c r="A843">
        <v>842</v>
      </c>
      <c r="B843" t="s">
        <v>863</v>
      </c>
      <c r="C843" t="s">
        <v>9</v>
      </c>
      <c r="D843" t="s">
        <v>20</v>
      </c>
      <c r="E843" s="1">
        <v>45636</v>
      </c>
      <c r="G843" s="6">
        <v>942.43</v>
      </c>
      <c r="H843">
        <v>4</v>
      </c>
      <c r="I843">
        <v>12</v>
      </c>
      <c r="J843" s="4">
        <v>353.63</v>
      </c>
      <c r="K843" s="11">
        <f t="shared" si="83"/>
        <v>942</v>
      </c>
      <c r="L843" s="2">
        <f t="shared" si="78"/>
        <v>353.63</v>
      </c>
      <c r="M843" s="11">
        <f t="shared" si="79"/>
        <v>943</v>
      </c>
      <c r="N843" s="11">
        <f t="shared" si="80"/>
        <v>354</v>
      </c>
      <c r="O843">
        <f t="shared" si="81"/>
        <v>3769.72</v>
      </c>
      <c r="P843">
        <f t="shared" si="82"/>
        <v>829.33839999999998</v>
      </c>
    </row>
    <row r="844" spans="1:16" x14ac:dyDescent="0.3">
      <c r="A844">
        <v>843</v>
      </c>
      <c r="B844" t="s">
        <v>864</v>
      </c>
      <c r="C844" t="s">
        <v>22</v>
      </c>
      <c r="D844" t="s">
        <v>27</v>
      </c>
      <c r="E844" s="1">
        <v>45649</v>
      </c>
      <c r="F844" s="7" t="s">
        <v>35</v>
      </c>
      <c r="G844" s="6">
        <v>818.09</v>
      </c>
      <c r="H844">
        <v>14</v>
      </c>
      <c r="I844">
        <v>1</v>
      </c>
      <c r="J844" s="4">
        <v>440.51</v>
      </c>
      <c r="K844" s="11">
        <f t="shared" si="83"/>
        <v>818</v>
      </c>
      <c r="L844" s="2">
        <f t="shared" si="78"/>
        <v>440.51</v>
      </c>
      <c r="M844" s="11">
        <f t="shared" si="79"/>
        <v>819</v>
      </c>
      <c r="N844" s="11">
        <f t="shared" si="80"/>
        <v>441</v>
      </c>
      <c r="O844">
        <f t="shared" si="81"/>
        <v>11453.26</v>
      </c>
      <c r="P844">
        <f t="shared" si="82"/>
        <v>809.90910000000008</v>
      </c>
    </row>
    <row r="845" spans="1:16" x14ac:dyDescent="0.3">
      <c r="A845">
        <v>844</v>
      </c>
      <c r="B845" t="s">
        <v>865</v>
      </c>
      <c r="C845" t="s">
        <v>24</v>
      </c>
      <c r="D845" t="s">
        <v>10</v>
      </c>
      <c r="E845" s="1">
        <v>45652</v>
      </c>
      <c r="F845" s="7" t="s">
        <v>14</v>
      </c>
      <c r="G845" s="6">
        <v>784.18</v>
      </c>
      <c r="H845">
        <v>15</v>
      </c>
      <c r="I845">
        <v>7</v>
      </c>
      <c r="J845" s="4">
        <v>450.71</v>
      </c>
      <c r="K845" s="11">
        <f t="shared" si="83"/>
        <v>784</v>
      </c>
      <c r="L845" s="2">
        <f t="shared" si="78"/>
        <v>450.71</v>
      </c>
      <c r="M845" s="11">
        <f t="shared" si="79"/>
        <v>785</v>
      </c>
      <c r="N845" s="11">
        <f t="shared" si="80"/>
        <v>451</v>
      </c>
      <c r="O845">
        <f t="shared" si="81"/>
        <v>11762.699999999999</v>
      </c>
      <c r="P845">
        <f t="shared" si="82"/>
        <v>729.28739999999993</v>
      </c>
    </row>
    <row r="846" spans="1:16" x14ac:dyDescent="0.3">
      <c r="A846">
        <v>845</v>
      </c>
      <c r="B846" t="s">
        <v>866</v>
      </c>
      <c r="C846" t="s">
        <v>16</v>
      </c>
      <c r="D846" t="s">
        <v>10</v>
      </c>
      <c r="E846" s="1">
        <v>45670</v>
      </c>
      <c r="G846" s="6">
        <v>879.79</v>
      </c>
      <c r="H846">
        <v>12</v>
      </c>
      <c r="I846">
        <v>8</v>
      </c>
      <c r="J846" s="4">
        <v>6.97</v>
      </c>
      <c r="K846" s="11">
        <f t="shared" si="83"/>
        <v>880</v>
      </c>
      <c r="L846" s="2">
        <f t="shared" si="78"/>
        <v>6.97</v>
      </c>
      <c r="M846" s="11">
        <f t="shared" si="79"/>
        <v>880</v>
      </c>
      <c r="N846" s="11">
        <f t="shared" si="80"/>
        <v>7</v>
      </c>
      <c r="O846">
        <f t="shared" si="81"/>
        <v>10557.48</v>
      </c>
      <c r="P846">
        <f t="shared" si="82"/>
        <v>809.40679999999998</v>
      </c>
    </row>
    <row r="847" spans="1:16" x14ac:dyDescent="0.3">
      <c r="A847">
        <v>846</v>
      </c>
      <c r="B847" t="s">
        <v>867</v>
      </c>
      <c r="E847" s="1">
        <v>45638</v>
      </c>
      <c r="F847" s="7" t="s">
        <v>11</v>
      </c>
      <c r="G847" s="6">
        <v>308.12</v>
      </c>
      <c r="H847">
        <v>15</v>
      </c>
      <c r="I847">
        <v>9</v>
      </c>
      <c r="J847" s="4">
        <v>131.56</v>
      </c>
      <c r="K847" s="11">
        <f t="shared" si="83"/>
        <v>308</v>
      </c>
      <c r="L847" s="2">
        <f t="shared" si="78"/>
        <v>131.56</v>
      </c>
      <c r="M847" s="11">
        <f t="shared" si="79"/>
        <v>309</v>
      </c>
      <c r="N847" s="11">
        <f t="shared" si="80"/>
        <v>132</v>
      </c>
      <c r="O847">
        <f t="shared" si="81"/>
        <v>4621.8</v>
      </c>
      <c r="P847">
        <f t="shared" si="82"/>
        <v>280.38920000000002</v>
      </c>
    </row>
    <row r="848" spans="1:16" x14ac:dyDescent="0.3">
      <c r="A848">
        <v>847</v>
      </c>
      <c r="B848" t="s">
        <v>868</v>
      </c>
      <c r="C848" t="s">
        <v>18</v>
      </c>
      <c r="D848" t="s">
        <v>27</v>
      </c>
      <c r="E848" s="1">
        <v>45674</v>
      </c>
      <c r="G848" s="6">
        <v>8.09</v>
      </c>
      <c r="H848">
        <v>4</v>
      </c>
      <c r="I848">
        <v>6</v>
      </c>
      <c r="J848" s="4">
        <v>219.94</v>
      </c>
      <c r="K848" s="11">
        <f t="shared" si="83"/>
        <v>8</v>
      </c>
      <c r="L848" s="2">
        <f t="shared" si="78"/>
        <v>219.94</v>
      </c>
      <c r="M848" s="11">
        <f t="shared" si="79"/>
        <v>9</v>
      </c>
      <c r="N848" s="11">
        <f t="shared" si="80"/>
        <v>220</v>
      </c>
      <c r="O848">
        <f t="shared" si="81"/>
        <v>32.36</v>
      </c>
      <c r="P848">
        <f t="shared" si="82"/>
        <v>7.6045999999999996</v>
      </c>
    </row>
    <row r="849" spans="1:16" x14ac:dyDescent="0.3">
      <c r="A849">
        <v>848</v>
      </c>
      <c r="B849" t="s">
        <v>869</v>
      </c>
      <c r="D849" t="s">
        <v>27</v>
      </c>
      <c r="E849" s="1">
        <v>45667</v>
      </c>
      <c r="G849" s="6">
        <v>561.44000000000005</v>
      </c>
      <c r="H849">
        <v>4</v>
      </c>
      <c r="I849">
        <v>19</v>
      </c>
      <c r="J849" s="4">
        <v>123.26</v>
      </c>
      <c r="K849" s="11">
        <f t="shared" si="83"/>
        <v>561</v>
      </c>
      <c r="L849" s="2">
        <f t="shared" si="78"/>
        <v>123.26</v>
      </c>
      <c r="M849" s="11">
        <f t="shared" si="79"/>
        <v>562</v>
      </c>
      <c r="N849" s="11">
        <f t="shared" si="80"/>
        <v>124</v>
      </c>
      <c r="O849">
        <f t="shared" si="81"/>
        <v>2245.7600000000002</v>
      </c>
      <c r="P849">
        <f t="shared" si="82"/>
        <v>454.76640000000009</v>
      </c>
    </row>
    <row r="850" spans="1:16" x14ac:dyDescent="0.3">
      <c r="A850">
        <v>849</v>
      </c>
      <c r="B850" t="s">
        <v>870</v>
      </c>
      <c r="D850" t="s">
        <v>20</v>
      </c>
      <c r="E850" s="1">
        <v>45653</v>
      </c>
      <c r="F850" s="7" t="s">
        <v>11</v>
      </c>
      <c r="G850" s="6">
        <v>503.78</v>
      </c>
      <c r="H850">
        <v>2</v>
      </c>
      <c r="I850">
        <v>5</v>
      </c>
      <c r="J850" s="4">
        <v>87.06</v>
      </c>
      <c r="K850" s="11">
        <f t="shared" si="83"/>
        <v>504</v>
      </c>
      <c r="L850" s="2">
        <f t="shared" si="78"/>
        <v>87.06</v>
      </c>
      <c r="M850" s="11">
        <f t="shared" si="79"/>
        <v>504</v>
      </c>
      <c r="N850" s="11">
        <f t="shared" si="80"/>
        <v>88</v>
      </c>
      <c r="O850">
        <f t="shared" si="81"/>
        <v>1007.56</v>
      </c>
      <c r="P850">
        <f t="shared" si="82"/>
        <v>478.59099999999995</v>
      </c>
    </row>
    <row r="851" spans="1:16" x14ac:dyDescent="0.3">
      <c r="A851">
        <v>850</v>
      </c>
      <c r="B851" t="s">
        <v>871</v>
      </c>
      <c r="E851" s="1">
        <v>45629</v>
      </c>
      <c r="G851" s="6">
        <v>435.05</v>
      </c>
      <c r="H851">
        <v>14</v>
      </c>
      <c r="I851">
        <v>8</v>
      </c>
      <c r="J851" s="4">
        <v>317.27999999999997</v>
      </c>
      <c r="K851" s="11">
        <f t="shared" si="83"/>
        <v>435</v>
      </c>
      <c r="L851" s="2">
        <f t="shared" si="78"/>
        <v>317.27999999999997</v>
      </c>
      <c r="M851" s="11">
        <f t="shared" si="79"/>
        <v>436</v>
      </c>
      <c r="N851" s="11">
        <f t="shared" si="80"/>
        <v>318</v>
      </c>
      <c r="O851">
        <f t="shared" si="81"/>
        <v>6090.7</v>
      </c>
      <c r="P851">
        <f t="shared" si="82"/>
        <v>400.24600000000004</v>
      </c>
    </row>
    <row r="852" spans="1:16" x14ac:dyDescent="0.3">
      <c r="A852">
        <v>851</v>
      </c>
      <c r="B852" t="s">
        <v>872</v>
      </c>
      <c r="C852" t="s">
        <v>16</v>
      </c>
      <c r="D852" t="s">
        <v>27</v>
      </c>
      <c r="E852" s="1">
        <v>45639</v>
      </c>
      <c r="G852" s="6">
        <v>399.09</v>
      </c>
      <c r="H852">
        <v>10</v>
      </c>
      <c r="I852">
        <v>12</v>
      </c>
      <c r="J852" s="4">
        <v>355.92</v>
      </c>
      <c r="K852" s="11">
        <f t="shared" si="83"/>
        <v>399</v>
      </c>
      <c r="L852" s="2">
        <f t="shared" si="78"/>
        <v>355.92</v>
      </c>
      <c r="M852" s="11">
        <f t="shared" si="79"/>
        <v>400</v>
      </c>
      <c r="N852" s="11">
        <f t="shared" si="80"/>
        <v>356</v>
      </c>
      <c r="O852">
        <f t="shared" si="81"/>
        <v>3990.8999999999996</v>
      </c>
      <c r="P852">
        <f t="shared" si="82"/>
        <v>351.19919999999996</v>
      </c>
    </row>
    <row r="853" spans="1:16" x14ac:dyDescent="0.3">
      <c r="A853">
        <v>852</v>
      </c>
      <c r="B853" t="s">
        <v>873</v>
      </c>
      <c r="C853" t="s">
        <v>24</v>
      </c>
      <c r="D853" t="s">
        <v>31</v>
      </c>
      <c r="E853" s="1">
        <v>45675</v>
      </c>
      <c r="G853" s="6">
        <v>623.09</v>
      </c>
      <c r="H853">
        <v>6</v>
      </c>
      <c r="I853">
        <v>19</v>
      </c>
      <c r="J853" s="4">
        <v>424.86</v>
      </c>
      <c r="K853" s="11">
        <f t="shared" si="83"/>
        <v>623</v>
      </c>
      <c r="L853" s="2">
        <f t="shared" si="78"/>
        <v>424.86</v>
      </c>
      <c r="M853" s="11">
        <f t="shared" si="79"/>
        <v>624</v>
      </c>
      <c r="N853" s="11">
        <f t="shared" si="80"/>
        <v>425</v>
      </c>
      <c r="O853">
        <f t="shared" si="81"/>
        <v>3738.54</v>
      </c>
      <c r="P853">
        <f t="shared" si="82"/>
        <v>504.70290000000006</v>
      </c>
    </row>
    <row r="854" spans="1:16" x14ac:dyDescent="0.3">
      <c r="A854">
        <v>853</v>
      </c>
      <c r="B854" t="s">
        <v>874</v>
      </c>
      <c r="D854" t="s">
        <v>10</v>
      </c>
      <c r="E854" s="1">
        <v>45639</v>
      </c>
      <c r="G854" s="6">
        <v>257.69</v>
      </c>
      <c r="H854">
        <v>14</v>
      </c>
      <c r="I854">
        <v>12</v>
      </c>
      <c r="J854" s="4">
        <v>9.34</v>
      </c>
      <c r="K854" s="11">
        <f t="shared" si="83"/>
        <v>258</v>
      </c>
      <c r="L854" s="2">
        <f t="shared" si="78"/>
        <v>9.34</v>
      </c>
      <c r="M854" s="11">
        <f t="shared" si="79"/>
        <v>258</v>
      </c>
      <c r="N854" s="11">
        <f t="shared" si="80"/>
        <v>10</v>
      </c>
      <c r="O854">
        <f t="shared" si="81"/>
        <v>3607.66</v>
      </c>
      <c r="P854">
        <f t="shared" si="82"/>
        <v>226.7672</v>
      </c>
    </row>
    <row r="855" spans="1:16" x14ac:dyDescent="0.3">
      <c r="A855">
        <v>854</v>
      </c>
      <c r="B855" t="s">
        <v>875</v>
      </c>
      <c r="D855" t="s">
        <v>13</v>
      </c>
      <c r="E855" s="1">
        <v>45648</v>
      </c>
      <c r="G855" s="6">
        <v>905</v>
      </c>
      <c r="H855">
        <v>7</v>
      </c>
      <c r="I855">
        <v>0</v>
      </c>
      <c r="J855" s="4">
        <v>420.01</v>
      </c>
      <c r="K855" s="11">
        <f t="shared" si="83"/>
        <v>905</v>
      </c>
      <c r="L855" s="2">
        <f t="shared" si="78"/>
        <v>420.01</v>
      </c>
      <c r="M855" s="11">
        <f t="shared" si="79"/>
        <v>905</v>
      </c>
      <c r="N855" s="11">
        <f t="shared" si="80"/>
        <v>421</v>
      </c>
      <c r="O855">
        <f t="shared" si="81"/>
        <v>6335</v>
      </c>
      <c r="P855">
        <f t="shared" si="82"/>
        <v>905</v>
      </c>
    </row>
    <row r="856" spans="1:16" x14ac:dyDescent="0.3">
      <c r="A856">
        <v>855</v>
      </c>
      <c r="B856" t="s">
        <v>876</v>
      </c>
      <c r="C856" t="s">
        <v>18</v>
      </c>
      <c r="D856" t="s">
        <v>10</v>
      </c>
      <c r="E856" s="1">
        <v>45667</v>
      </c>
      <c r="G856" s="6">
        <v>112.9</v>
      </c>
      <c r="H856">
        <v>3</v>
      </c>
      <c r="I856">
        <v>18</v>
      </c>
      <c r="J856" s="4">
        <v>432.48</v>
      </c>
      <c r="K856" s="11">
        <f t="shared" si="83"/>
        <v>113</v>
      </c>
      <c r="L856" s="2">
        <f t="shared" si="78"/>
        <v>432.48</v>
      </c>
      <c r="M856" s="11">
        <f t="shared" si="79"/>
        <v>113</v>
      </c>
      <c r="N856" s="11">
        <f t="shared" si="80"/>
        <v>433</v>
      </c>
      <c r="O856">
        <f t="shared" si="81"/>
        <v>338.70000000000005</v>
      </c>
      <c r="P856">
        <f t="shared" si="82"/>
        <v>92.578000000000017</v>
      </c>
    </row>
    <row r="857" spans="1:16" x14ac:dyDescent="0.3">
      <c r="A857">
        <v>856</v>
      </c>
      <c r="B857" t="s">
        <v>877</v>
      </c>
      <c r="C857" t="s">
        <v>18</v>
      </c>
      <c r="D857" t="s">
        <v>27</v>
      </c>
      <c r="E857" s="1">
        <v>45648</v>
      </c>
      <c r="G857" s="6">
        <v>925.93</v>
      </c>
      <c r="H857">
        <v>11</v>
      </c>
      <c r="I857">
        <v>13</v>
      </c>
      <c r="J857" s="4">
        <v>117.45</v>
      </c>
      <c r="K857" s="11">
        <f t="shared" si="83"/>
        <v>926</v>
      </c>
      <c r="L857" s="2">
        <f t="shared" si="78"/>
        <v>117.45</v>
      </c>
      <c r="M857" s="11">
        <f t="shared" si="79"/>
        <v>926</v>
      </c>
      <c r="N857" s="11">
        <f t="shared" si="80"/>
        <v>118</v>
      </c>
      <c r="O857">
        <f t="shared" si="81"/>
        <v>10185.23</v>
      </c>
      <c r="P857">
        <f t="shared" si="82"/>
        <v>805.55909999999994</v>
      </c>
    </row>
    <row r="858" spans="1:16" x14ac:dyDescent="0.3">
      <c r="A858">
        <v>857</v>
      </c>
      <c r="B858" t="s">
        <v>878</v>
      </c>
      <c r="C858" t="s">
        <v>16</v>
      </c>
      <c r="D858" t="s">
        <v>10</v>
      </c>
      <c r="E858" s="1">
        <v>45639</v>
      </c>
      <c r="G858" s="6">
        <v>366.46</v>
      </c>
      <c r="H858">
        <v>5</v>
      </c>
      <c r="I858">
        <v>10</v>
      </c>
      <c r="J858" s="4">
        <v>100.66</v>
      </c>
      <c r="K858" s="11">
        <f t="shared" si="83"/>
        <v>366</v>
      </c>
      <c r="L858" s="2">
        <f t="shared" si="78"/>
        <v>100.66</v>
      </c>
      <c r="M858" s="11">
        <f t="shared" si="79"/>
        <v>367</v>
      </c>
      <c r="N858" s="11">
        <f t="shared" si="80"/>
        <v>101</v>
      </c>
      <c r="O858">
        <f t="shared" si="81"/>
        <v>1832.3</v>
      </c>
      <c r="P858">
        <f t="shared" si="82"/>
        <v>329.81399999999996</v>
      </c>
    </row>
    <row r="859" spans="1:16" x14ac:dyDescent="0.3">
      <c r="A859">
        <v>858</v>
      </c>
      <c r="B859" t="s">
        <v>879</v>
      </c>
      <c r="C859" t="s">
        <v>9</v>
      </c>
      <c r="D859" t="s">
        <v>20</v>
      </c>
      <c r="E859" s="1">
        <v>45650</v>
      </c>
      <c r="G859" s="6">
        <v>235.35</v>
      </c>
      <c r="H859">
        <v>7</v>
      </c>
      <c r="I859">
        <v>2</v>
      </c>
      <c r="J859" s="4">
        <v>430.58</v>
      </c>
      <c r="K859" s="11">
        <f t="shared" si="83"/>
        <v>235</v>
      </c>
      <c r="L859" s="2">
        <f t="shared" si="78"/>
        <v>430.58</v>
      </c>
      <c r="M859" s="11">
        <f t="shared" si="79"/>
        <v>236</v>
      </c>
      <c r="N859" s="11">
        <f t="shared" si="80"/>
        <v>431</v>
      </c>
      <c r="O859">
        <f t="shared" si="81"/>
        <v>1647.45</v>
      </c>
      <c r="P859">
        <f t="shared" si="82"/>
        <v>230.643</v>
      </c>
    </row>
    <row r="860" spans="1:16" x14ac:dyDescent="0.3">
      <c r="A860">
        <v>859</v>
      </c>
      <c r="B860" t="s">
        <v>880</v>
      </c>
      <c r="C860" t="s">
        <v>22</v>
      </c>
      <c r="D860" t="s">
        <v>10</v>
      </c>
      <c r="E860" s="1">
        <v>45655</v>
      </c>
      <c r="G860" s="6">
        <v>364.61</v>
      </c>
      <c r="H860">
        <v>6</v>
      </c>
      <c r="I860">
        <v>6</v>
      </c>
      <c r="J860" s="4">
        <v>62.5</v>
      </c>
      <c r="K860" s="11">
        <f t="shared" si="83"/>
        <v>365</v>
      </c>
      <c r="L860" s="2">
        <f t="shared" si="78"/>
        <v>62.5</v>
      </c>
      <c r="M860" s="11">
        <f t="shared" si="79"/>
        <v>365</v>
      </c>
      <c r="N860" s="11">
        <f t="shared" si="80"/>
        <v>63</v>
      </c>
      <c r="O860">
        <f t="shared" si="81"/>
        <v>2187.66</v>
      </c>
      <c r="P860">
        <f t="shared" si="82"/>
        <v>342.73340000000002</v>
      </c>
    </row>
    <row r="861" spans="1:16" x14ac:dyDescent="0.3">
      <c r="A861">
        <v>860</v>
      </c>
      <c r="B861" t="s">
        <v>881</v>
      </c>
      <c r="C861" t="s">
        <v>24</v>
      </c>
      <c r="D861" t="s">
        <v>31</v>
      </c>
      <c r="E861" s="1">
        <v>45645</v>
      </c>
      <c r="G861" s="6">
        <v>180.83</v>
      </c>
      <c r="H861">
        <v>11</v>
      </c>
      <c r="I861">
        <v>17</v>
      </c>
      <c r="J861" s="4">
        <v>133.91999999999999</v>
      </c>
      <c r="K861" s="11">
        <f t="shared" si="83"/>
        <v>181</v>
      </c>
      <c r="L861" s="2">
        <f t="shared" si="78"/>
        <v>133.91999999999999</v>
      </c>
      <c r="M861" s="11">
        <f t="shared" si="79"/>
        <v>181</v>
      </c>
      <c r="N861" s="11">
        <f t="shared" si="80"/>
        <v>134</v>
      </c>
      <c r="O861">
        <f t="shared" si="81"/>
        <v>1989.13</v>
      </c>
      <c r="P861">
        <f t="shared" si="82"/>
        <v>150.0889</v>
      </c>
    </row>
    <row r="862" spans="1:16" x14ac:dyDescent="0.3">
      <c r="A862">
        <v>861</v>
      </c>
      <c r="B862" t="s">
        <v>882</v>
      </c>
      <c r="C862" t="s">
        <v>24</v>
      </c>
      <c r="D862" t="s">
        <v>13</v>
      </c>
      <c r="E862" s="1">
        <v>45662</v>
      </c>
      <c r="F862" s="7" t="s">
        <v>11</v>
      </c>
      <c r="G862" s="6">
        <v>130.94</v>
      </c>
      <c r="H862">
        <v>15</v>
      </c>
      <c r="I862">
        <v>16</v>
      </c>
      <c r="J862" s="4">
        <v>220.78</v>
      </c>
      <c r="K862" s="11">
        <f t="shared" si="83"/>
        <v>131</v>
      </c>
      <c r="L862" s="2">
        <f t="shared" si="78"/>
        <v>220.78</v>
      </c>
      <c r="M862" s="11">
        <f t="shared" si="79"/>
        <v>131</v>
      </c>
      <c r="N862" s="11">
        <f t="shared" si="80"/>
        <v>221</v>
      </c>
      <c r="O862">
        <f t="shared" si="81"/>
        <v>1964.1</v>
      </c>
      <c r="P862">
        <f t="shared" si="82"/>
        <v>109.9896</v>
      </c>
    </row>
    <row r="863" spans="1:16" x14ac:dyDescent="0.3">
      <c r="A863">
        <v>862</v>
      </c>
      <c r="B863" t="s">
        <v>883</v>
      </c>
      <c r="C863" t="s">
        <v>24</v>
      </c>
      <c r="D863" t="s">
        <v>31</v>
      </c>
      <c r="E863" s="1">
        <v>45674</v>
      </c>
      <c r="G863" s="6">
        <v>416.06</v>
      </c>
      <c r="H863">
        <v>8</v>
      </c>
      <c r="I863">
        <v>20</v>
      </c>
      <c r="J863" s="4">
        <v>196.94</v>
      </c>
      <c r="K863" s="11">
        <f t="shared" si="83"/>
        <v>416</v>
      </c>
      <c r="L863" s="2">
        <f t="shared" si="78"/>
        <v>196.94</v>
      </c>
      <c r="M863" s="11">
        <f t="shared" si="79"/>
        <v>417</v>
      </c>
      <c r="N863" s="11">
        <f t="shared" si="80"/>
        <v>197</v>
      </c>
      <c r="O863">
        <f t="shared" si="81"/>
        <v>3328.48</v>
      </c>
      <c r="P863">
        <f t="shared" si="82"/>
        <v>332.84800000000001</v>
      </c>
    </row>
    <row r="864" spans="1:16" x14ac:dyDescent="0.3">
      <c r="A864">
        <v>863</v>
      </c>
      <c r="B864" t="s">
        <v>884</v>
      </c>
      <c r="C864" t="s">
        <v>18</v>
      </c>
      <c r="D864" t="s">
        <v>31</v>
      </c>
      <c r="E864" s="1">
        <v>45635</v>
      </c>
      <c r="F864" s="7" t="s">
        <v>11</v>
      </c>
      <c r="G864" s="6">
        <v>367.97</v>
      </c>
      <c r="H864">
        <v>9</v>
      </c>
      <c r="I864">
        <v>18</v>
      </c>
      <c r="J864" s="4">
        <v>102.56</v>
      </c>
      <c r="K864" s="11">
        <f t="shared" si="83"/>
        <v>368</v>
      </c>
      <c r="L864" s="2">
        <f t="shared" si="78"/>
        <v>102.56</v>
      </c>
      <c r="M864" s="11">
        <f t="shared" si="79"/>
        <v>368</v>
      </c>
      <c r="N864" s="11">
        <f t="shared" si="80"/>
        <v>103</v>
      </c>
      <c r="O864">
        <f t="shared" si="81"/>
        <v>3311.7300000000005</v>
      </c>
      <c r="P864">
        <f t="shared" si="82"/>
        <v>301.73540000000003</v>
      </c>
    </row>
    <row r="865" spans="1:16" x14ac:dyDescent="0.3">
      <c r="A865">
        <v>864</v>
      </c>
      <c r="B865" t="s">
        <v>885</v>
      </c>
      <c r="C865" t="s">
        <v>22</v>
      </c>
      <c r="D865" t="s">
        <v>27</v>
      </c>
      <c r="E865" s="1">
        <v>45669</v>
      </c>
      <c r="F865" s="7" t="s">
        <v>43</v>
      </c>
      <c r="G865" s="6">
        <v>194.8</v>
      </c>
      <c r="H865">
        <v>6</v>
      </c>
      <c r="I865">
        <v>16</v>
      </c>
      <c r="J865" s="4">
        <v>276.12</v>
      </c>
      <c r="K865" s="11">
        <f t="shared" si="83"/>
        <v>195</v>
      </c>
      <c r="L865" s="2">
        <f t="shared" si="78"/>
        <v>276.12</v>
      </c>
      <c r="M865" s="11">
        <f t="shared" si="79"/>
        <v>195</v>
      </c>
      <c r="N865" s="11">
        <f t="shared" si="80"/>
        <v>277</v>
      </c>
      <c r="O865">
        <f t="shared" si="81"/>
        <v>1168.8000000000002</v>
      </c>
      <c r="P865">
        <f t="shared" si="82"/>
        <v>163.63200000000001</v>
      </c>
    </row>
    <row r="866" spans="1:16" x14ac:dyDescent="0.3">
      <c r="A866">
        <v>865</v>
      </c>
      <c r="B866" t="s">
        <v>886</v>
      </c>
      <c r="C866" t="s">
        <v>22</v>
      </c>
      <c r="D866" t="s">
        <v>27</v>
      </c>
      <c r="E866" s="1">
        <v>45674</v>
      </c>
      <c r="G866" s="6">
        <v>8.92</v>
      </c>
      <c r="H866">
        <v>12</v>
      </c>
      <c r="I866">
        <v>7</v>
      </c>
      <c r="J866" s="4">
        <v>144.56</v>
      </c>
      <c r="K866" s="11">
        <f t="shared" si="83"/>
        <v>9</v>
      </c>
      <c r="L866" s="2">
        <f t="shared" si="78"/>
        <v>144.56</v>
      </c>
      <c r="M866" s="11">
        <f t="shared" si="79"/>
        <v>9</v>
      </c>
      <c r="N866" s="11">
        <f t="shared" si="80"/>
        <v>145</v>
      </c>
      <c r="O866">
        <f t="shared" si="81"/>
        <v>107.03999999999999</v>
      </c>
      <c r="P866">
        <f t="shared" si="82"/>
        <v>8.2955999999999985</v>
      </c>
    </row>
    <row r="867" spans="1:16" x14ac:dyDescent="0.3">
      <c r="A867">
        <v>866</v>
      </c>
      <c r="B867" t="s">
        <v>887</v>
      </c>
      <c r="C867" t="s">
        <v>16</v>
      </c>
      <c r="D867" t="s">
        <v>27</v>
      </c>
      <c r="E867" s="1">
        <v>45642</v>
      </c>
      <c r="G867" s="6">
        <v>269.20999999999998</v>
      </c>
      <c r="H867">
        <v>6</v>
      </c>
      <c r="I867">
        <v>0</v>
      </c>
      <c r="J867" s="4">
        <v>320.3</v>
      </c>
      <c r="K867" s="11">
        <f t="shared" si="83"/>
        <v>269</v>
      </c>
      <c r="L867" s="2">
        <f t="shared" si="78"/>
        <v>320.3</v>
      </c>
      <c r="M867" s="11">
        <f t="shared" si="79"/>
        <v>270</v>
      </c>
      <c r="N867" s="11">
        <f t="shared" si="80"/>
        <v>321</v>
      </c>
      <c r="O867">
        <f t="shared" si="81"/>
        <v>1615.2599999999998</v>
      </c>
      <c r="P867">
        <f t="shared" si="82"/>
        <v>269.20999999999998</v>
      </c>
    </row>
    <row r="868" spans="1:16" x14ac:dyDescent="0.3">
      <c r="A868">
        <v>867</v>
      </c>
      <c r="B868" t="s">
        <v>888</v>
      </c>
      <c r="C868" t="s">
        <v>18</v>
      </c>
      <c r="D868" t="s">
        <v>13</v>
      </c>
      <c r="E868" s="1">
        <v>45670</v>
      </c>
      <c r="F868" s="7" t="s">
        <v>11</v>
      </c>
      <c r="G868" s="6">
        <v>532.91999999999996</v>
      </c>
      <c r="H868">
        <v>14</v>
      </c>
      <c r="I868">
        <v>0</v>
      </c>
      <c r="J868" s="4">
        <v>388.96</v>
      </c>
      <c r="K868" s="11">
        <f t="shared" si="83"/>
        <v>533</v>
      </c>
      <c r="L868" s="2">
        <f t="shared" si="78"/>
        <v>388.96</v>
      </c>
      <c r="M868" s="11">
        <f t="shared" si="79"/>
        <v>533</v>
      </c>
      <c r="N868" s="11">
        <f t="shared" si="80"/>
        <v>389</v>
      </c>
      <c r="O868">
        <f t="shared" si="81"/>
        <v>7460.8799999999992</v>
      </c>
      <c r="P868">
        <f t="shared" si="82"/>
        <v>532.91999999999996</v>
      </c>
    </row>
    <row r="869" spans="1:16" x14ac:dyDescent="0.3">
      <c r="A869">
        <v>868</v>
      </c>
      <c r="B869" t="s">
        <v>889</v>
      </c>
      <c r="C869" t="s">
        <v>22</v>
      </c>
      <c r="E869" s="1">
        <v>45672</v>
      </c>
      <c r="F869" s="7" t="s">
        <v>11</v>
      </c>
      <c r="G869" s="6">
        <v>795.11</v>
      </c>
      <c r="H869">
        <v>2</v>
      </c>
      <c r="I869">
        <v>20</v>
      </c>
      <c r="J869" s="4">
        <v>307.93</v>
      </c>
      <c r="K869" s="11">
        <f t="shared" si="83"/>
        <v>795</v>
      </c>
      <c r="L869" s="2">
        <f t="shared" si="78"/>
        <v>307.93</v>
      </c>
      <c r="M869" s="11">
        <f t="shared" si="79"/>
        <v>796</v>
      </c>
      <c r="N869" s="11">
        <f t="shared" si="80"/>
        <v>308</v>
      </c>
      <c r="O869">
        <f t="shared" si="81"/>
        <v>1590.22</v>
      </c>
      <c r="P869">
        <f t="shared" si="82"/>
        <v>636.08800000000008</v>
      </c>
    </row>
    <row r="870" spans="1:16" x14ac:dyDescent="0.3">
      <c r="A870">
        <v>869</v>
      </c>
      <c r="B870" t="s">
        <v>890</v>
      </c>
      <c r="C870" t="s">
        <v>9</v>
      </c>
      <c r="D870" t="s">
        <v>10</v>
      </c>
      <c r="E870" s="1">
        <v>45632</v>
      </c>
      <c r="G870" s="6">
        <v>640.47</v>
      </c>
      <c r="H870">
        <v>13</v>
      </c>
      <c r="I870">
        <v>10</v>
      </c>
      <c r="J870" s="4">
        <v>488.85</v>
      </c>
      <c r="K870" s="11">
        <f t="shared" si="83"/>
        <v>640</v>
      </c>
      <c r="L870" s="2">
        <f t="shared" si="78"/>
        <v>488.85</v>
      </c>
      <c r="M870" s="11">
        <f t="shared" si="79"/>
        <v>641</v>
      </c>
      <c r="N870" s="11">
        <f t="shared" si="80"/>
        <v>489</v>
      </c>
      <c r="O870">
        <f t="shared" si="81"/>
        <v>8326.11</v>
      </c>
      <c r="P870">
        <f t="shared" si="82"/>
        <v>576.423</v>
      </c>
    </row>
    <row r="871" spans="1:16" x14ac:dyDescent="0.3">
      <c r="A871">
        <v>870</v>
      </c>
      <c r="B871" t="s">
        <v>891</v>
      </c>
      <c r="D871" t="s">
        <v>13</v>
      </c>
      <c r="E871" s="1">
        <v>45643</v>
      </c>
      <c r="F871" s="7" t="s">
        <v>11</v>
      </c>
      <c r="G871" s="6">
        <v>461.15</v>
      </c>
      <c r="H871">
        <v>7</v>
      </c>
      <c r="I871">
        <v>2</v>
      </c>
      <c r="J871" s="4">
        <v>433.41</v>
      </c>
      <c r="K871" s="11">
        <f t="shared" si="83"/>
        <v>461</v>
      </c>
      <c r="L871" s="2">
        <f t="shared" si="78"/>
        <v>433.41</v>
      </c>
      <c r="M871" s="11">
        <f t="shared" si="79"/>
        <v>462</v>
      </c>
      <c r="N871" s="11">
        <f t="shared" si="80"/>
        <v>434</v>
      </c>
      <c r="O871">
        <f t="shared" si="81"/>
        <v>3228.0499999999997</v>
      </c>
      <c r="P871">
        <f t="shared" si="82"/>
        <v>451.92699999999996</v>
      </c>
    </row>
    <row r="872" spans="1:16" x14ac:dyDescent="0.3">
      <c r="A872">
        <v>871</v>
      </c>
      <c r="B872" t="s">
        <v>892</v>
      </c>
      <c r="C872" t="s">
        <v>22</v>
      </c>
      <c r="D872" t="s">
        <v>10</v>
      </c>
      <c r="E872" s="1">
        <v>45632</v>
      </c>
      <c r="G872" s="6">
        <v>397.73</v>
      </c>
      <c r="H872">
        <v>11</v>
      </c>
      <c r="I872">
        <v>20</v>
      </c>
      <c r="J872" s="4">
        <v>175.07</v>
      </c>
      <c r="K872" s="11">
        <f t="shared" si="83"/>
        <v>398</v>
      </c>
      <c r="L872" s="2">
        <f t="shared" si="78"/>
        <v>175.07</v>
      </c>
      <c r="M872" s="11">
        <f t="shared" si="79"/>
        <v>398</v>
      </c>
      <c r="N872" s="11">
        <f t="shared" si="80"/>
        <v>176</v>
      </c>
      <c r="O872">
        <f t="shared" si="81"/>
        <v>4375.0300000000007</v>
      </c>
      <c r="P872">
        <f t="shared" si="82"/>
        <v>318.18400000000003</v>
      </c>
    </row>
    <row r="873" spans="1:16" x14ac:dyDescent="0.3">
      <c r="A873">
        <v>872</v>
      </c>
      <c r="B873" t="s">
        <v>893</v>
      </c>
      <c r="D873" t="s">
        <v>20</v>
      </c>
      <c r="E873" s="1">
        <v>45628</v>
      </c>
      <c r="G873" s="6">
        <v>726.16</v>
      </c>
      <c r="H873">
        <v>2</v>
      </c>
      <c r="I873">
        <v>18</v>
      </c>
      <c r="J873" s="4">
        <v>348.7</v>
      </c>
      <c r="K873" s="11">
        <f t="shared" si="83"/>
        <v>726</v>
      </c>
      <c r="L873" s="2">
        <f t="shared" si="78"/>
        <v>348.7</v>
      </c>
      <c r="M873" s="11">
        <f t="shared" si="79"/>
        <v>727</v>
      </c>
      <c r="N873" s="11">
        <f t="shared" si="80"/>
        <v>349</v>
      </c>
      <c r="O873">
        <f t="shared" si="81"/>
        <v>1452.32</v>
      </c>
      <c r="P873">
        <f t="shared" si="82"/>
        <v>595.45119999999997</v>
      </c>
    </row>
    <row r="874" spans="1:16" x14ac:dyDescent="0.3">
      <c r="A874">
        <v>873</v>
      </c>
      <c r="B874" t="s">
        <v>894</v>
      </c>
      <c r="C874" t="s">
        <v>22</v>
      </c>
      <c r="D874" t="s">
        <v>10</v>
      </c>
      <c r="E874" s="1">
        <v>45650</v>
      </c>
      <c r="G874" s="6">
        <v>361.89</v>
      </c>
      <c r="H874">
        <v>11</v>
      </c>
      <c r="I874">
        <v>2</v>
      </c>
      <c r="J874" s="4">
        <v>213.52</v>
      </c>
      <c r="K874" s="11">
        <f t="shared" si="83"/>
        <v>362</v>
      </c>
      <c r="L874" s="2">
        <f t="shared" si="78"/>
        <v>213.52</v>
      </c>
      <c r="M874" s="11">
        <f t="shared" si="79"/>
        <v>362</v>
      </c>
      <c r="N874" s="11">
        <f t="shared" si="80"/>
        <v>214</v>
      </c>
      <c r="O874">
        <f t="shared" si="81"/>
        <v>3980.79</v>
      </c>
      <c r="P874">
        <f t="shared" si="82"/>
        <v>354.65219999999999</v>
      </c>
    </row>
    <row r="875" spans="1:16" x14ac:dyDescent="0.3">
      <c r="A875">
        <v>874</v>
      </c>
      <c r="B875" t="s">
        <v>895</v>
      </c>
      <c r="C875" t="s">
        <v>9</v>
      </c>
      <c r="D875" t="s">
        <v>27</v>
      </c>
      <c r="E875" s="1">
        <v>45642</v>
      </c>
      <c r="F875" s="7" t="s">
        <v>14</v>
      </c>
      <c r="G875" s="6">
        <v>485.47</v>
      </c>
      <c r="H875">
        <v>6</v>
      </c>
      <c r="I875">
        <v>10</v>
      </c>
      <c r="J875" s="4">
        <v>194.51</v>
      </c>
      <c r="K875" s="11">
        <f t="shared" si="83"/>
        <v>485</v>
      </c>
      <c r="L875" s="2">
        <f t="shared" si="78"/>
        <v>194.51</v>
      </c>
      <c r="M875" s="11">
        <f t="shared" si="79"/>
        <v>486</v>
      </c>
      <c r="N875" s="11">
        <f t="shared" si="80"/>
        <v>195</v>
      </c>
      <c r="O875">
        <f t="shared" si="81"/>
        <v>2912.82</v>
      </c>
      <c r="P875">
        <f t="shared" si="82"/>
        <v>436.92300000000006</v>
      </c>
    </row>
    <row r="876" spans="1:16" x14ac:dyDescent="0.3">
      <c r="A876">
        <v>875</v>
      </c>
      <c r="B876" t="s">
        <v>896</v>
      </c>
      <c r="C876" t="s">
        <v>18</v>
      </c>
      <c r="E876" s="1">
        <v>45664</v>
      </c>
      <c r="G876" s="6">
        <v>743.99</v>
      </c>
      <c r="H876">
        <v>10</v>
      </c>
      <c r="I876">
        <v>15</v>
      </c>
      <c r="J876" s="4">
        <v>135.72999999999999</v>
      </c>
      <c r="K876" s="11">
        <f t="shared" si="83"/>
        <v>744</v>
      </c>
      <c r="L876" s="2">
        <f t="shared" si="78"/>
        <v>135.72999999999999</v>
      </c>
      <c r="M876" s="11">
        <f t="shared" si="79"/>
        <v>744</v>
      </c>
      <c r="N876" s="11">
        <f t="shared" si="80"/>
        <v>136</v>
      </c>
      <c r="O876">
        <f t="shared" si="81"/>
        <v>7439.9</v>
      </c>
      <c r="P876">
        <f t="shared" si="82"/>
        <v>632.39149999999995</v>
      </c>
    </row>
    <row r="877" spans="1:16" x14ac:dyDescent="0.3">
      <c r="A877">
        <v>876</v>
      </c>
      <c r="B877" t="s">
        <v>897</v>
      </c>
      <c r="C877" t="s">
        <v>18</v>
      </c>
      <c r="E877" s="1">
        <v>45640</v>
      </c>
      <c r="G877" s="6">
        <v>724.04</v>
      </c>
      <c r="H877">
        <v>3</v>
      </c>
      <c r="I877">
        <v>11</v>
      </c>
      <c r="J877" s="4">
        <v>457.3</v>
      </c>
      <c r="K877" s="11">
        <f t="shared" si="83"/>
        <v>724</v>
      </c>
      <c r="L877" s="2">
        <f t="shared" si="78"/>
        <v>457.3</v>
      </c>
      <c r="M877" s="11">
        <f t="shared" si="79"/>
        <v>725</v>
      </c>
      <c r="N877" s="11">
        <f t="shared" si="80"/>
        <v>458</v>
      </c>
      <c r="O877">
        <f t="shared" si="81"/>
        <v>2172.12</v>
      </c>
      <c r="P877">
        <f t="shared" si="82"/>
        <v>644.39559999999994</v>
      </c>
    </row>
    <row r="878" spans="1:16" x14ac:dyDescent="0.3">
      <c r="A878">
        <v>877</v>
      </c>
      <c r="B878" t="s">
        <v>898</v>
      </c>
      <c r="C878" t="s">
        <v>16</v>
      </c>
      <c r="D878" t="s">
        <v>10</v>
      </c>
      <c r="E878" s="1">
        <v>45638</v>
      </c>
      <c r="G878" s="6">
        <v>117.39</v>
      </c>
      <c r="H878">
        <v>7</v>
      </c>
      <c r="I878">
        <v>16</v>
      </c>
      <c r="J878" s="4">
        <v>353.01</v>
      </c>
      <c r="K878" s="11">
        <f t="shared" si="83"/>
        <v>117</v>
      </c>
      <c r="L878" s="2">
        <f t="shared" si="78"/>
        <v>353.01</v>
      </c>
      <c r="M878" s="11">
        <f t="shared" si="79"/>
        <v>118</v>
      </c>
      <c r="N878" s="11">
        <f t="shared" si="80"/>
        <v>354</v>
      </c>
      <c r="O878">
        <f t="shared" si="81"/>
        <v>821.73</v>
      </c>
      <c r="P878">
        <f t="shared" si="82"/>
        <v>98.607599999999991</v>
      </c>
    </row>
    <row r="879" spans="1:16" x14ac:dyDescent="0.3">
      <c r="A879">
        <v>878</v>
      </c>
      <c r="B879" t="s">
        <v>899</v>
      </c>
      <c r="C879" t="s">
        <v>9</v>
      </c>
      <c r="D879" t="s">
        <v>13</v>
      </c>
      <c r="E879" s="1">
        <v>45672</v>
      </c>
      <c r="G879" s="6">
        <v>155.96</v>
      </c>
      <c r="H879">
        <v>15</v>
      </c>
      <c r="I879">
        <v>17</v>
      </c>
      <c r="J879" s="4">
        <v>398.91</v>
      </c>
      <c r="K879" s="11">
        <f t="shared" si="83"/>
        <v>156</v>
      </c>
      <c r="L879" s="2">
        <f t="shared" si="78"/>
        <v>398.91</v>
      </c>
      <c r="M879" s="11">
        <f t="shared" si="79"/>
        <v>156</v>
      </c>
      <c r="N879" s="11">
        <f t="shared" si="80"/>
        <v>399</v>
      </c>
      <c r="O879">
        <f t="shared" si="81"/>
        <v>2339.4</v>
      </c>
      <c r="P879">
        <f t="shared" si="82"/>
        <v>129.4468</v>
      </c>
    </row>
    <row r="880" spans="1:16" x14ac:dyDescent="0.3">
      <c r="A880">
        <v>879</v>
      </c>
      <c r="B880" t="s">
        <v>900</v>
      </c>
      <c r="D880" t="s">
        <v>31</v>
      </c>
      <c r="E880" s="1">
        <v>45629</v>
      </c>
      <c r="F880" s="7" t="s">
        <v>11</v>
      </c>
      <c r="G880" s="6">
        <v>763.7</v>
      </c>
      <c r="H880">
        <v>14</v>
      </c>
      <c r="I880">
        <v>5</v>
      </c>
      <c r="J880" s="4">
        <v>205.86</v>
      </c>
      <c r="K880" s="11">
        <f t="shared" si="83"/>
        <v>764</v>
      </c>
      <c r="L880" s="2">
        <f t="shared" si="78"/>
        <v>205.86</v>
      </c>
      <c r="M880" s="11">
        <f t="shared" si="79"/>
        <v>764</v>
      </c>
      <c r="N880" s="11">
        <f t="shared" si="80"/>
        <v>206</v>
      </c>
      <c r="O880">
        <f t="shared" si="81"/>
        <v>10691.800000000001</v>
      </c>
      <c r="P880">
        <f t="shared" si="82"/>
        <v>725.51499999999999</v>
      </c>
    </row>
    <row r="881" spans="1:16" x14ac:dyDescent="0.3">
      <c r="A881">
        <v>880</v>
      </c>
      <c r="B881" t="s">
        <v>901</v>
      </c>
      <c r="C881" t="s">
        <v>24</v>
      </c>
      <c r="D881" t="s">
        <v>10</v>
      </c>
      <c r="E881" s="1">
        <v>45665</v>
      </c>
      <c r="G881" s="6">
        <v>334.32</v>
      </c>
      <c r="H881">
        <v>5</v>
      </c>
      <c r="I881">
        <v>5</v>
      </c>
      <c r="J881" s="4">
        <v>139.19</v>
      </c>
      <c r="K881" s="11">
        <f t="shared" si="83"/>
        <v>334</v>
      </c>
      <c r="L881" s="2">
        <f t="shared" si="78"/>
        <v>139.19</v>
      </c>
      <c r="M881" s="11">
        <f t="shared" si="79"/>
        <v>335</v>
      </c>
      <c r="N881" s="11">
        <f t="shared" si="80"/>
        <v>140</v>
      </c>
      <c r="O881">
        <f t="shared" si="81"/>
        <v>1671.6</v>
      </c>
      <c r="P881">
        <f t="shared" si="82"/>
        <v>317.60399999999998</v>
      </c>
    </row>
    <row r="882" spans="1:16" x14ac:dyDescent="0.3">
      <c r="A882">
        <v>881</v>
      </c>
      <c r="B882" t="s">
        <v>902</v>
      </c>
      <c r="D882" t="s">
        <v>13</v>
      </c>
      <c r="E882" s="1">
        <v>45634</v>
      </c>
      <c r="F882" s="7" t="s">
        <v>43</v>
      </c>
      <c r="G882" s="6">
        <v>839.16</v>
      </c>
      <c r="H882">
        <v>5</v>
      </c>
      <c r="I882">
        <v>10</v>
      </c>
      <c r="J882" s="4">
        <v>422.99</v>
      </c>
      <c r="K882" s="11">
        <f t="shared" si="83"/>
        <v>839</v>
      </c>
      <c r="L882" s="2">
        <f t="shared" si="78"/>
        <v>422.99</v>
      </c>
      <c r="M882" s="11">
        <f t="shared" si="79"/>
        <v>840</v>
      </c>
      <c r="N882" s="11">
        <f t="shared" si="80"/>
        <v>423</v>
      </c>
      <c r="O882">
        <f t="shared" si="81"/>
        <v>4195.8</v>
      </c>
      <c r="P882">
        <f t="shared" si="82"/>
        <v>755.24400000000003</v>
      </c>
    </row>
    <row r="883" spans="1:16" x14ac:dyDescent="0.3">
      <c r="A883">
        <v>882</v>
      </c>
      <c r="B883" t="s">
        <v>903</v>
      </c>
      <c r="C883" t="s">
        <v>16</v>
      </c>
      <c r="D883" t="s">
        <v>27</v>
      </c>
      <c r="E883" s="1">
        <v>45637</v>
      </c>
      <c r="F883" s="7" t="s">
        <v>11</v>
      </c>
      <c r="G883" s="6">
        <v>483.05</v>
      </c>
      <c r="H883">
        <v>15</v>
      </c>
      <c r="I883">
        <v>20</v>
      </c>
      <c r="J883" s="4">
        <v>271.36</v>
      </c>
      <c r="K883" s="11">
        <f t="shared" si="83"/>
        <v>483</v>
      </c>
      <c r="L883" s="2">
        <f t="shared" si="78"/>
        <v>271.36</v>
      </c>
      <c r="M883" s="11">
        <f t="shared" si="79"/>
        <v>484</v>
      </c>
      <c r="N883" s="11">
        <f t="shared" si="80"/>
        <v>272</v>
      </c>
      <c r="O883">
        <f t="shared" si="81"/>
        <v>7245.75</v>
      </c>
      <c r="P883">
        <f t="shared" si="82"/>
        <v>386.44000000000005</v>
      </c>
    </row>
    <row r="884" spans="1:16" x14ac:dyDescent="0.3">
      <c r="A884">
        <v>883</v>
      </c>
      <c r="B884" t="s">
        <v>904</v>
      </c>
      <c r="C884" t="s">
        <v>9</v>
      </c>
      <c r="E884" s="1">
        <v>45665</v>
      </c>
      <c r="F884" s="7" t="s">
        <v>14</v>
      </c>
      <c r="G884" s="6">
        <v>357.78</v>
      </c>
      <c r="H884">
        <v>3</v>
      </c>
      <c r="I884">
        <v>14</v>
      </c>
      <c r="J884" s="4">
        <v>266.89999999999998</v>
      </c>
      <c r="K884" s="11">
        <f t="shared" si="83"/>
        <v>358</v>
      </c>
      <c r="L884" s="2">
        <f t="shared" si="78"/>
        <v>266.89999999999998</v>
      </c>
      <c r="M884" s="11">
        <f t="shared" si="79"/>
        <v>358</v>
      </c>
      <c r="N884" s="11">
        <f t="shared" si="80"/>
        <v>267</v>
      </c>
      <c r="O884">
        <f t="shared" si="81"/>
        <v>1073.3399999999999</v>
      </c>
      <c r="P884">
        <f t="shared" si="82"/>
        <v>307.69079999999997</v>
      </c>
    </row>
    <row r="885" spans="1:16" x14ac:dyDescent="0.3">
      <c r="A885">
        <v>884</v>
      </c>
      <c r="B885" t="s">
        <v>905</v>
      </c>
      <c r="C885" t="s">
        <v>16</v>
      </c>
      <c r="D885" t="s">
        <v>31</v>
      </c>
      <c r="E885" s="1">
        <v>45637</v>
      </c>
      <c r="G885" s="6">
        <v>587</v>
      </c>
      <c r="H885">
        <v>11</v>
      </c>
      <c r="I885">
        <v>15</v>
      </c>
      <c r="J885" s="4">
        <v>483.89</v>
      </c>
      <c r="K885" s="11">
        <f t="shared" si="83"/>
        <v>587</v>
      </c>
      <c r="L885" s="2">
        <f t="shared" si="78"/>
        <v>483.89</v>
      </c>
      <c r="M885" s="11">
        <f t="shared" si="79"/>
        <v>587</v>
      </c>
      <c r="N885" s="11">
        <f t="shared" si="80"/>
        <v>484</v>
      </c>
      <c r="O885">
        <f t="shared" si="81"/>
        <v>6457</v>
      </c>
      <c r="P885">
        <f t="shared" si="82"/>
        <v>498.95</v>
      </c>
    </row>
    <row r="886" spans="1:16" x14ac:dyDescent="0.3">
      <c r="A886">
        <v>885</v>
      </c>
      <c r="B886" t="s">
        <v>906</v>
      </c>
      <c r="D886" t="s">
        <v>31</v>
      </c>
      <c r="E886" s="1">
        <v>45652</v>
      </c>
      <c r="G886" s="6">
        <v>359.37</v>
      </c>
      <c r="H886">
        <v>15</v>
      </c>
      <c r="I886">
        <v>11</v>
      </c>
      <c r="J886" s="4">
        <v>413.57</v>
      </c>
      <c r="K886" s="11">
        <f t="shared" si="83"/>
        <v>359</v>
      </c>
      <c r="L886" s="2">
        <f t="shared" si="78"/>
        <v>413.57</v>
      </c>
      <c r="M886" s="11">
        <f t="shared" si="79"/>
        <v>360</v>
      </c>
      <c r="N886" s="11">
        <f t="shared" si="80"/>
        <v>414</v>
      </c>
      <c r="O886">
        <f t="shared" si="81"/>
        <v>5390.55</v>
      </c>
      <c r="P886">
        <f t="shared" si="82"/>
        <v>319.83930000000004</v>
      </c>
    </row>
    <row r="887" spans="1:16" x14ac:dyDescent="0.3">
      <c r="A887">
        <v>886</v>
      </c>
      <c r="B887" t="s">
        <v>907</v>
      </c>
      <c r="D887" t="s">
        <v>27</v>
      </c>
      <c r="E887" s="1">
        <v>45642</v>
      </c>
      <c r="F887" s="7" t="s">
        <v>14</v>
      </c>
      <c r="G887" s="6">
        <v>984.02</v>
      </c>
      <c r="H887">
        <v>13</v>
      </c>
      <c r="I887">
        <v>2</v>
      </c>
      <c r="J887" s="4">
        <v>201.04</v>
      </c>
      <c r="K887" s="11">
        <f t="shared" si="83"/>
        <v>984</v>
      </c>
      <c r="L887" s="2">
        <f t="shared" si="78"/>
        <v>201.04</v>
      </c>
      <c r="M887" s="11">
        <f t="shared" si="79"/>
        <v>985</v>
      </c>
      <c r="N887" s="11">
        <f t="shared" si="80"/>
        <v>202</v>
      </c>
      <c r="O887">
        <f t="shared" si="81"/>
        <v>12792.26</v>
      </c>
      <c r="P887">
        <f t="shared" si="82"/>
        <v>964.33960000000002</v>
      </c>
    </row>
    <row r="888" spans="1:16" x14ac:dyDescent="0.3">
      <c r="A888">
        <v>887</v>
      </c>
      <c r="B888" t="s">
        <v>908</v>
      </c>
      <c r="C888" t="s">
        <v>9</v>
      </c>
      <c r="D888" t="s">
        <v>31</v>
      </c>
      <c r="E888" s="1">
        <v>45663</v>
      </c>
      <c r="G888" s="6">
        <v>831.79</v>
      </c>
      <c r="H888">
        <v>13</v>
      </c>
      <c r="I888">
        <v>10</v>
      </c>
      <c r="J888" s="4">
        <v>395.89</v>
      </c>
      <c r="K888" s="11">
        <f t="shared" si="83"/>
        <v>832</v>
      </c>
      <c r="L888" s="2">
        <f t="shared" si="78"/>
        <v>395.89</v>
      </c>
      <c r="M888" s="11">
        <f t="shared" si="79"/>
        <v>832</v>
      </c>
      <c r="N888" s="11">
        <f t="shared" si="80"/>
        <v>396</v>
      </c>
      <c r="O888">
        <f t="shared" si="81"/>
        <v>10813.27</v>
      </c>
      <c r="P888">
        <f t="shared" si="82"/>
        <v>748.61099999999999</v>
      </c>
    </row>
    <row r="889" spans="1:16" x14ac:dyDescent="0.3">
      <c r="A889">
        <v>888</v>
      </c>
      <c r="B889" t="s">
        <v>909</v>
      </c>
      <c r="C889" t="s">
        <v>24</v>
      </c>
      <c r="D889" t="s">
        <v>20</v>
      </c>
      <c r="E889" s="1">
        <v>45657</v>
      </c>
      <c r="F889" s="7" t="s">
        <v>14</v>
      </c>
      <c r="G889" s="6">
        <v>347.35</v>
      </c>
      <c r="H889">
        <v>14</v>
      </c>
      <c r="I889">
        <v>10</v>
      </c>
      <c r="J889" s="4">
        <v>12.57</v>
      </c>
      <c r="K889" s="11">
        <f t="shared" si="83"/>
        <v>347</v>
      </c>
      <c r="L889" s="2">
        <f t="shared" si="78"/>
        <v>12.57</v>
      </c>
      <c r="M889" s="11">
        <f t="shared" si="79"/>
        <v>348</v>
      </c>
      <c r="N889" s="11">
        <f t="shared" si="80"/>
        <v>13</v>
      </c>
      <c r="O889">
        <f t="shared" si="81"/>
        <v>4862.9000000000005</v>
      </c>
      <c r="P889">
        <f t="shared" si="82"/>
        <v>312.61500000000001</v>
      </c>
    </row>
    <row r="890" spans="1:16" x14ac:dyDescent="0.3">
      <c r="A890">
        <v>889</v>
      </c>
      <c r="B890" t="s">
        <v>910</v>
      </c>
      <c r="D890" t="s">
        <v>27</v>
      </c>
      <c r="E890" s="1">
        <v>45669</v>
      </c>
      <c r="G890" s="6">
        <v>23.58</v>
      </c>
      <c r="H890">
        <v>7</v>
      </c>
      <c r="I890">
        <v>17</v>
      </c>
      <c r="J890" s="4">
        <v>269.06</v>
      </c>
      <c r="K890" s="11">
        <f t="shared" si="83"/>
        <v>24</v>
      </c>
      <c r="L890" s="2">
        <f t="shared" si="78"/>
        <v>269.06</v>
      </c>
      <c r="M890" s="11">
        <f t="shared" si="79"/>
        <v>24</v>
      </c>
      <c r="N890" s="11">
        <f t="shared" si="80"/>
        <v>270</v>
      </c>
      <c r="O890">
        <f t="shared" si="81"/>
        <v>165.06</v>
      </c>
      <c r="P890">
        <f t="shared" si="82"/>
        <v>19.571399999999997</v>
      </c>
    </row>
    <row r="891" spans="1:16" x14ac:dyDescent="0.3">
      <c r="A891">
        <v>890</v>
      </c>
      <c r="B891" t="s">
        <v>911</v>
      </c>
      <c r="C891" t="s">
        <v>18</v>
      </c>
      <c r="D891" t="s">
        <v>13</v>
      </c>
      <c r="E891" s="1">
        <v>45659</v>
      </c>
      <c r="G891" s="6">
        <v>534.23</v>
      </c>
      <c r="H891">
        <v>10</v>
      </c>
      <c r="I891">
        <v>16</v>
      </c>
      <c r="J891" s="4">
        <v>182.32</v>
      </c>
      <c r="K891" s="11">
        <f t="shared" si="83"/>
        <v>534</v>
      </c>
      <c r="L891" s="2">
        <f t="shared" si="78"/>
        <v>182.32</v>
      </c>
      <c r="M891" s="11">
        <f t="shared" si="79"/>
        <v>535</v>
      </c>
      <c r="N891" s="11">
        <f t="shared" si="80"/>
        <v>183</v>
      </c>
      <c r="O891">
        <f t="shared" si="81"/>
        <v>5342.3</v>
      </c>
      <c r="P891">
        <f t="shared" si="82"/>
        <v>448.75319999999999</v>
      </c>
    </row>
    <row r="892" spans="1:16" x14ac:dyDescent="0.3">
      <c r="A892">
        <v>891</v>
      </c>
      <c r="B892" t="s">
        <v>912</v>
      </c>
      <c r="C892" t="s">
        <v>16</v>
      </c>
      <c r="D892" t="s">
        <v>31</v>
      </c>
      <c r="E892" s="1">
        <v>45666</v>
      </c>
      <c r="G892" s="6">
        <v>380.17</v>
      </c>
      <c r="H892">
        <v>15</v>
      </c>
      <c r="I892">
        <v>17</v>
      </c>
      <c r="J892" s="4">
        <v>199.96</v>
      </c>
      <c r="K892" s="11">
        <f t="shared" si="83"/>
        <v>380</v>
      </c>
      <c r="L892" s="2">
        <f t="shared" si="78"/>
        <v>199.96</v>
      </c>
      <c r="M892" s="11">
        <f t="shared" si="79"/>
        <v>381</v>
      </c>
      <c r="N892" s="11">
        <f t="shared" si="80"/>
        <v>200</v>
      </c>
      <c r="O892">
        <f t="shared" si="81"/>
        <v>5702.55</v>
      </c>
      <c r="P892">
        <f t="shared" si="82"/>
        <v>315.54109999999997</v>
      </c>
    </row>
    <row r="893" spans="1:16" x14ac:dyDescent="0.3">
      <c r="A893">
        <v>892</v>
      </c>
      <c r="B893" t="s">
        <v>913</v>
      </c>
      <c r="C893" t="s">
        <v>22</v>
      </c>
      <c r="D893" t="s">
        <v>27</v>
      </c>
      <c r="E893" s="1">
        <v>45654</v>
      </c>
      <c r="F893" s="7" t="s">
        <v>43</v>
      </c>
      <c r="G893" s="6">
        <v>202.73</v>
      </c>
      <c r="H893">
        <v>15</v>
      </c>
      <c r="I893">
        <v>18</v>
      </c>
      <c r="J893" s="4">
        <v>183.55</v>
      </c>
      <c r="K893" s="11">
        <f t="shared" si="83"/>
        <v>203</v>
      </c>
      <c r="L893" s="2">
        <f t="shared" si="78"/>
        <v>183.55</v>
      </c>
      <c r="M893" s="11">
        <f t="shared" si="79"/>
        <v>203</v>
      </c>
      <c r="N893" s="11">
        <f t="shared" si="80"/>
        <v>184</v>
      </c>
      <c r="O893">
        <f t="shared" si="81"/>
        <v>3040.95</v>
      </c>
      <c r="P893">
        <f t="shared" si="82"/>
        <v>166.23859999999999</v>
      </c>
    </row>
    <row r="894" spans="1:16" x14ac:dyDescent="0.3">
      <c r="A894">
        <v>893</v>
      </c>
      <c r="B894" t="s">
        <v>914</v>
      </c>
      <c r="C894" t="s">
        <v>18</v>
      </c>
      <c r="D894" t="s">
        <v>10</v>
      </c>
      <c r="E894" s="1">
        <v>45637</v>
      </c>
      <c r="G894" s="6">
        <v>442.32</v>
      </c>
      <c r="H894">
        <v>6</v>
      </c>
      <c r="I894">
        <v>5</v>
      </c>
      <c r="J894" s="4">
        <v>269.39999999999998</v>
      </c>
      <c r="K894" s="11">
        <f t="shared" si="83"/>
        <v>442</v>
      </c>
      <c r="L894" s="2">
        <f t="shared" si="78"/>
        <v>269.39999999999998</v>
      </c>
      <c r="M894" s="11">
        <f t="shared" si="79"/>
        <v>443</v>
      </c>
      <c r="N894" s="11">
        <f t="shared" si="80"/>
        <v>270</v>
      </c>
      <c r="O894">
        <f t="shared" si="81"/>
        <v>2653.92</v>
      </c>
      <c r="P894">
        <f t="shared" si="82"/>
        <v>420.20399999999995</v>
      </c>
    </row>
    <row r="895" spans="1:16" x14ac:dyDescent="0.3">
      <c r="A895">
        <v>894</v>
      </c>
      <c r="B895" t="s">
        <v>915</v>
      </c>
      <c r="C895" t="s">
        <v>24</v>
      </c>
      <c r="D895" t="s">
        <v>10</v>
      </c>
      <c r="E895" s="1">
        <v>45638</v>
      </c>
      <c r="F895" s="7" t="s">
        <v>35</v>
      </c>
      <c r="G895" s="6">
        <v>717.97</v>
      </c>
      <c r="H895">
        <v>3</v>
      </c>
      <c r="I895">
        <v>3</v>
      </c>
      <c r="J895" s="4">
        <v>287.01</v>
      </c>
      <c r="K895" s="11">
        <f t="shared" si="83"/>
        <v>718</v>
      </c>
      <c r="L895" s="2">
        <f t="shared" si="78"/>
        <v>287.01</v>
      </c>
      <c r="M895" s="11">
        <f t="shared" si="79"/>
        <v>718</v>
      </c>
      <c r="N895" s="11">
        <f t="shared" si="80"/>
        <v>288</v>
      </c>
      <c r="O895">
        <f t="shared" si="81"/>
        <v>2153.91</v>
      </c>
      <c r="P895">
        <f t="shared" si="82"/>
        <v>696.43089999999995</v>
      </c>
    </row>
    <row r="896" spans="1:16" x14ac:dyDescent="0.3">
      <c r="A896">
        <v>895</v>
      </c>
      <c r="B896" t="s">
        <v>916</v>
      </c>
      <c r="C896" t="s">
        <v>9</v>
      </c>
      <c r="D896" t="s">
        <v>31</v>
      </c>
      <c r="E896" s="1">
        <v>45634</v>
      </c>
      <c r="G896" s="6">
        <v>988.29</v>
      </c>
      <c r="H896">
        <v>15</v>
      </c>
      <c r="I896">
        <v>6</v>
      </c>
      <c r="J896" s="4">
        <v>498.68</v>
      </c>
      <c r="K896" s="11">
        <f t="shared" si="83"/>
        <v>988</v>
      </c>
      <c r="L896" s="2">
        <f t="shared" si="78"/>
        <v>498.68</v>
      </c>
      <c r="M896" s="11">
        <f t="shared" si="79"/>
        <v>989</v>
      </c>
      <c r="N896" s="11">
        <f t="shared" si="80"/>
        <v>499</v>
      </c>
      <c r="O896">
        <f t="shared" si="81"/>
        <v>14824.349999999999</v>
      </c>
      <c r="P896">
        <f t="shared" si="82"/>
        <v>928.99259999999992</v>
      </c>
    </row>
    <row r="897" spans="1:16" x14ac:dyDescent="0.3">
      <c r="A897">
        <v>896</v>
      </c>
      <c r="B897" t="s">
        <v>917</v>
      </c>
      <c r="C897" t="s">
        <v>18</v>
      </c>
      <c r="D897" t="s">
        <v>13</v>
      </c>
      <c r="E897" s="1">
        <v>45630</v>
      </c>
      <c r="G897" s="6">
        <v>202.49</v>
      </c>
      <c r="H897">
        <v>3</v>
      </c>
      <c r="I897">
        <v>6</v>
      </c>
      <c r="J897" s="4">
        <v>248.91</v>
      </c>
      <c r="K897" s="11">
        <f t="shared" si="83"/>
        <v>202</v>
      </c>
      <c r="L897" s="2">
        <f t="shared" si="78"/>
        <v>248.91</v>
      </c>
      <c r="M897" s="11">
        <f t="shared" si="79"/>
        <v>203</v>
      </c>
      <c r="N897" s="11">
        <f t="shared" si="80"/>
        <v>249</v>
      </c>
      <c r="O897">
        <f t="shared" si="81"/>
        <v>607.47</v>
      </c>
      <c r="P897">
        <f t="shared" si="82"/>
        <v>190.34059999999999</v>
      </c>
    </row>
    <row r="898" spans="1:16" x14ac:dyDescent="0.3">
      <c r="A898">
        <v>897</v>
      </c>
      <c r="B898" t="s">
        <v>918</v>
      </c>
      <c r="C898" t="s">
        <v>18</v>
      </c>
      <c r="D898" t="s">
        <v>10</v>
      </c>
      <c r="E898" s="1">
        <v>45675</v>
      </c>
      <c r="F898" s="7" t="s">
        <v>43</v>
      </c>
      <c r="G898" s="6">
        <v>76.16</v>
      </c>
      <c r="H898">
        <v>6</v>
      </c>
      <c r="I898">
        <v>5</v>
      </c>
      <c r="J898" s="4">
        <v>485.54</v>
      </c>
      <c r="K898" s="11">
        <f t="shared" si="83"/>
        <v>76</v>
      </c>
      <c r="L898" s="2">
        <f t="shared" si="78"/>
        <v>485.54</v>
      </c>
      <c r="M898" s="11">
        <f t="shared" si="79"/>
        <v>77</v>
      </c>
      <c r="N898" s="11">
        <f t="shared" si="80"/>
        <v>486</v>
      </c>
      <c r="O898">
        <f t="shared" si="81"/>
        <v>456.96</v>
      </c>
      <c r="P898">
        <f t="shared" si="82"/>
        <v>72.35199999999999</v>
      </c>
    </row>
    <row r="899" spans="1:16" x14ac:dyDescent="0.3">
      <c r="A899">
        <v>898</v>
      </c>
      <c r="B899" t="s">
        <v>919</v>
      </c>
      <c r="C899" t="s">
        <v>16</v>
      </c>
      <c r="D899" t="s">
        <v>31</v>
      </c>
      <c r="E899" s="1">
        <v>45660</v>
      </c>
      <c r="G899" s="6">
        <v>547.44000000000005</v>
      </c>
      <c r="H899">
        <v>1</v>
      </c>
      <c r="I899">
        <v>6</v>
      </c>
      <c r="J899" s="4">
        <v>303.63</v>
      </c>
      <c r="K899" s="11">
        <f t="shared" si="83"/>
        <v>547</v>
      </c>
      <c r="L899" s="2">
        <f t="shared" ref="L899:L962" si="84">ROUND(J899,2)</f>
        <v>303.63</v>
      </c>
      <c r="M899" s="11">
        <f t="shared" ref="M899:M962" si="85">ROUNDUP(G899,0)</f>
        <v>548</v>
      </c>
      <c r="N899" s="11">
        <f t="shared" ref="N899:N962" si="86">ROUNDUP(J899,0)</f>
        <v>304</v>
      </c>
      <c r="O899">
        <f t="shared" ref="O899:O962" si="87">H899*G899</f>
        <v>547.44000000000005</v>
      </c>
      <c r="P899">
        <f t="shared" ref="P899:P962" si="88">G899*(1-I899/100)</f>
        <v>514.59360000000004</v>
      </c>
    </row>
    <row r="900" spans="1:16" x14ac:dyDescent="0.3">
      <c r="A900">
        <v>899</v>
      </c>
      <c r="B900" t="s">
        <v>920</v>
      </c>
      <c r="C900" t="s">
        <v>16</v>
      </c>
      <c r="D900" t="s">
        <v>10</v>
      </c>
      <c r="E900" s="1">
        <v>45676</v>
      </c>
      <c r="G900" s="6">
        <v>379.7</v>
      </c>
      <c r="H900">
        <v>10</v>
      </c>
      <c r="I900">
        <v>2</v>
      </c>
      <c r="J900" s="4">
        <v>56.02</v>
      </c>
      <c r="K900" s="11">
        <f t="shared" ref="K900:K963" si="89">ROUND(G900,0)</f>
        <v>380</v>
      </c>
      <c r="L900" s="2">
        <f t="shared" si="84"/>
        <v>56.02</v>
      </c>
      <c r="M900" s="11">
        <f t="shared" si="85"/>
        <v>380</v>
      </c>
      <c r="N900" s="11">
        <f t="shared" si="86"/>
        <v>57</v>
      </c>
      <c r="O900">
        <f t="shared" si="87"/>
        <v>3797</v>
      </c>
      <c r="P900">
        <f t="shared" si="88"/>
        <v>372.10599999999999</v>
      </c>
    </row>
    <row r="901" spans="1:16" x14ac:dyDescent="0.3">
      <c r="A901">
        <v>900</v>
      </c>
      <c r="B901" t="s">
        <v>921</v>
      </c>
      <c r="C901" t="s">
        <v>24</v>
      </c>
      <c r="D901" t="s">
        <v>27</v>
      </c>
      <c r="E901" s="1">
        <v>45641</v>
      </c>
      <c r="F901" s="7" t="s">
        <v>43</v>
      </c>
      <c r="G901" s="6">
        <v>581.5</v>
      </c>
      <c r="H901">
        <v>14</v>
      </c>
      <c r="I901">
        <v>18</v>
      </c>
      <c r="J901" s="4">
        <v>318.36</v>
      </c>
      <c r="K901" s="11">
        <f t="shared" si="89"/>
        <v>582</v>
      </c>
      <c r="L901" s="2">
        <f t="shared" si="84"/>
        <v>318.36</v>
      </c>
      <c r="M901" s="11">
        <f t="shared" si="85"/>
        <v>582</v>
      </c>
      <c r="N901" s="11">
        <f t="shared" si="86"/>
        <v>319</v>
      </c>
      <c r="O901">
        <f t="shared" si="87"/>
        <v>8141</v>
      </c>
      <c r="P901">
        <f t="shared" si="88"/>
        <v>476.83000000000004</v>
      </c>
    </row>
    <row r="902" spans="1:16" x14ac:dyDescent="0.3">
      <c r="A902">
        <v>901</v>
      </c>
      <c r="B902" t="s">
        <v>922</v>
      </c>
      <c r="C902" t="s">
        <v>24</v>
      </c>
      <c r="D902" t="s">
        <v>20</v>
      </c>
      <c r="E902" s="1">
        <v>45634</v>
      </c>
      <c r="F902" s="7" t="s">
        <v>14</v>
      </c>
      <c r="G902" s="6">
        <v>763.57</v>
      </c>
      <c r="H902">
        <v>5</v>
      </c>
      <c r="I902">
        <v>1</v>
      </c>
      <c r="J902" s="4">
        <v>454.67</v>
      </c>
      <c r="K902" s="11">
        <f t="shared" si="89"/>
        <v>764</v>
      </c>
      <c r="L902" s="2">
        <f t="shared" si="84"/>
        <v>454.67</v>
      </c>
      <c r="M902" s="11">
        <f t="shared" si="85"/>
        <v>764</v>
      </c>
      <c r="N902" s="11">
        <f t="shared" si="86"/>
        <v>455</v>
      </c>
      <c r="O902">
        <f t="shared" si="87"/>
        <v>3817.8500000000004</v>
      </c>
      <c r="P902">
        <f t="shared" si="88"/>
        <v>755.93430000000001</v>
      </c>
    </row>
    <row r="903" spans="1:16" x14ac:dyDescent="0.3">
      <c r="A903">
        <v>902</v>
      </c>
      <c r="B903" t="s">
        <v>923</v>
      </c>
      <c r="D903" t="s">
        <v>20</v>
      </c>
      <c r="E903" s="1">
        <v>45628</v>
      </c>
      <c r="G903" s="6">
        <v>269.06</v>
      </c>
      <c r="H903">
        <v>13</v>
      </c>
      <c r="I903">
        <v>13</v>
      </c>
      <c r="J903" s="4">
        <v>487.78</v>
      </c>
      <c r="K903" s="11">
        <f t="shared" si="89"/>
        <v>269</v>
      </c>
      <c r="L903" s="2">
        <f t="shared" si="84"/>
        <v>487.78</v>
      </c>
      <c r="M903" s="11">
        <f t="shared" si="85"/>
        <v>270</v>
      </c>
      <c r="N903" s="11">
        <f t="shared" si="86"/>
        <v>488</v>
      </c>
      <c r="O903">
        <f t="shared" si="87"/>
        <v>3497.78</v>
      </c>
      <c r="P903">
        <f t="shared" si="88"/>
        <v>234.0822</v>
      </c>
    </row>
    <row r="904" spans="1:16" x14ac:dyDescent="0.3">
      <c r="A904">
        <v>903</v>
      </c>
      <c r="B904" t="s">
        <v>924</v>
      </c>
      <c r="C904" t="s">
        <v>9</v>
      </c>
      <c r="D904" t="s">
        <v>27</v>
      </c>
      <c r="E904" s="1">
        <v>45647</v>
      </c>
      <c r="G904" s="6">
        <v>899.36</v>
      </c>
      <c r="H904">
        <v>1</v>
      </c>
      <c r="I904">
        <v>1</v>
      </c>
      <c r="J904" s="4">
        <v>60.86</v>
      </c>
      <c r="K904" s="11">
        <f t="shared" si="89"/>
        <v>899</v>
      </c>
      <c r="L904" s="2">
        <f t="shared" si="84"/>
        <v>60.86</v>
      </c>
      <c r="M904" s="11">
        <f t="shared" si="85"/>
        <v>900</v>
      </c>
      <c r="N904" s="11">
        <f t="shared" si="86"/>
        <v>61</v>
      </c>
      <c r="O904">
        <f t="shared" si="87"/>
        <v>899.36</v>
      </c>
      <c r="P904">
        <f t="shared" si="88"/>
        <v>890.3664</v>
      </c>
    </row>
    <row r="905" spans="1:16" x14ac:dyDescent="0.3">
      <c r="A905">
        <v>904</v>
      </c>
      <c r="B905" t="s">
        <v>925</v>
      </c>
      <c r="C905" t="s">
        <v>18</v>
      </c>
      <c r="D905" t="s">
        <v>13</v>
      </c>
      <c r="E905" s="1">
        <v>45663</v>
      </c>
      <c r="G905" s="6">
        <v>545.86</v>
      </c>
      <c r="H905">
        <v>4</v>
      </c>
      <c r="I905">
        <v>6</v>
      </c>
      <c r="J905" s="4">
        <v>25.25</v>
      </c>
      <c r="K905" s="11">
        <f t="shared" si="89"/>
        <v>546</v>
      </c>
      <c r="L905" s="2">
        <f t="shared" si="84"/>
        <v>25.25</v>
      </c>
      <c r="M905" s="11">
        <f t="shared" si="85"/>
        <v>546</v>
      </c>
      <c r="N905" s="11">
        <f t="shared" si="86"/>
        <v>26</v>
      </c>
      <c r="O905">
        <f t="shared" si="87"/>
        <v>2183.44</v>
      </c>
      <c r="P905">
        <f t="shared" si="88"/>
        <v>513.10839999999996</v>
      </c>
    </row>
    <row r="906" spans="1:16" x14ac:dyDescent="0.3">
      <c r="A906">
        <v>905</v>
      </c>
      <c r="B906" t="s">
        <v>926</v>
      </c>
      <c r="D906" t="s">
        <v>13</v>
      </c>
      <c r="E906" s="1">
        <v>45647</v>
      </c>
      <c r="G906" s="6">
        <v>803.73</v>
      </c>
      <c r="H906">
        <v>1</v>
      </c>
      <c r="I906">
        <v>0</v>
      </c>
      <c r="J906" s="4">
        <v>320.31</v>
      </c>
      <c r="K906" s="11">
        <f t="shared" si="89"/>
        <v>804</v>
      </c>
      <c r="L906" s="2">
        <f t="shared" si="84"/>
        <v>320.31</v>
      </c>
      <c r="M906" s="11">
        <f t="shared" si="85"/>
        <v>804</v>
      </c>
      <c r="N906" s="11">
        <f t="shared" si="86"/>
        <v>321</v>
      </c>
      <c r="O906">
        <f t="shared" si="87"/>
        <v>803.73</v>
      </c>
      <c r="P906">
        <f t="shared" si="88"/>
        <v>803.73</v>
      </c>
    </row>
    <row r="907" spans="1:16" x14ac:dyDescent="0.3">
      <c r="A907">
        <v>906</v>
      </c>
      <c r="B907" t="s">
        <v>927</v>
      </c>
      <c r="D907" t="s">
        <v>31</v>
      </c>
      <c r="E907" s="1">
        <v>45641</v>
      </c>
      <c r="G907" s="6">
        <v>222.52</v>
      </c>
      <c r="H907">
        <v>14</v>
      </c>
      <c r="I907">
        <v>12</v>
      </c>
      <c r="J907" s="4">
        <v>239.93</v>
      </c>
      <c r="K907" s="11">
        <f t="shared" si="89"/>
        <v>223</v>
      </c>
      <c r="L907" s="2">
        <f t="shared" si="84"/>
        <v>239.93</v>
      </c>
      <c r="M907" s="11">
        <f t="shared" si="85"/>
        <v>223</v>
      </c>
      <c r="N907" s="11">
        <f t="shared" si="86"/>
        <v>240</v>
      </c>
      <c r="O907">
        <f t="shared" si="87"/>
        <v>3115.28</v>
      </c>
      <c r="P907">
        <f t="shared" si="88"/>
        <v>195.8176</v>
      </c>
    </row>
    <row r="908" spans="1:16" x14ac:dyDescent="0.3">
      <c r="A908">
        <v>907</v>
      </c>
      <c r="B908" t="s">
        <v>928</v>
      </c>
      <c r="C908" t="s">
        <v>24</v>
      </c>
      <c r="E908" s="1">
        <v>45635</v>
      </c>
      <c r="G908" s="6">
        <v>684.37</v>
      </c>
      <c r="H908">
        <v>14</v>
      </c>
      <c r="I908">
        <v>0</v>
      </c>
      <c r="J908" s="4">
        <v>232.16</v>
      </c>
      <c r="K908" s="11">
        <f t="shared" si="89"/>
        <v>684</v>
      </c>
      <c r="L908" s="2">
        <f t="shared" si="84"/>
        <v>232.16</v>
      </c>
      <c r="M908" s="11">
        <f t="shared" si="85"/>
        <v>685</v>
      </c>
      <c r="N908" s="11">
        <f t="shared" si="86"/>
        <v>233</v>
      </c>
      <c r="O908">
        <f t="shared" si="87"/>
        <v>9581.18</v>
      </c>
      <c r="P908">
        <f t="shared" si="88"/>
        <v>684.37</v>
      </c>
    </row>
    <row r="909" spans="1:16" x14ac:dyDescent="0.3">
      <c r="A909">
        <v>908</v>
      </c>
      <c r="B909" t="s">
        <v>929</v>
      </c>
      <c r="C909" t="s">
        <v>24</v>
      </c>
      <c r="E909" s="1">
        <v>45644</v>
      </c>
      <c r="F909" s="7" t="s">
        <v>14</v>
      </c>
      <c r="G909" s="6">
        <v>427.3</v>
      </c>
      <c r="H909">
        <v>15</v>
      </c>
      <c r="I909">
        <v>5</v>
      </c>
      <c r="J909" s="4">
        <v>155.56</v>
      </c>
      <c r="K909" s="11">
        <f t="shared" si="89"/>
        <v>427</v>
      </c>
      <c r="L909" s="2">
        <f t="shared" si="84"/>
        <v>155.56</v>
      </c>
      <c r="M909" s="11">
        <f t="shared" si="85"/>
        <v>428</v>
      </c>
      <c r="N909" s="11">
        <f t="shared" si="86"/>
        <v>156</v>
      </c>
      <c r="O909">
        <f t="shared" si="87"/>
        <v>6409.5</v>
      </c>
      <c r="P909">
        <f t="shared" si="88"/>
        <v>405.935</v>
      </c>
    </row>
    <row r="910" spans="1:16" x14ac:dyDescent="0.3">
      <c r="A910">
        <v>909</v>
      </c>
      <c r="B910" t="s">
        <v>930</v>
      </c>
      <c r="C910" t="s">
        <v>18</v>
      </c>
      <c r="D910" t="s">
        <v>10</v>
      </c>
      <c r="E910" s="1">
        <v>45651</v>
      </c>
      <c r="F910" s="7" t="s">
        <v>35</v>
      </c>
      <c r="G910" s="6">
        <v>969.24</v>
      </c>
      <c r="H910">
        <v>14</v>
      </c>
      <c r="I910">
        <v>8</v>
      </c>
      <c r="J910" s="4">
        <v>50.13</v>
      </c>
      <c r="K910" s="11">
        <f t="shared" si="89"/>
        <v>969</v>
      </c>
      <c r="L910" s="2">
        <f t="shared" si="84"/>
        <v>50.13</v>
      </c>
      <c r="M910" s="11">
        <f t="shared" si="85"/>
        <v>970</v>
      </c>
      <c r="N910" s="11">
        <f t="shared" si="86"/>
        <v>51</v>
      </c>
      <c r="O910">
        <f t="shared" si="87"/>
        <v>13569.36</v>
      </c>
      <c r="P910">
        <f t="shared" si="88"/>
        <v>891.70080000000007</v>
      </c>
    </row>
    <row r="911" spans="1:16" x14ac:dyDescent="0.3">
      <c r="A911">
        <v>910</v>
      </c>
      <c r="B911" t="s">
        <v>931</v>
      </c>
      <c r="D911" t="s">
        <v>27</v>
      </c>
      <c r="E911" s="1">
        <v>45655</v>
      </c>
      <c r="G911" s="6">
        <v>255.39</v>
      </c>
      <c r="H911">
        <v>3</v>
      </c>
      <c r="I911">
        <v>7</v>
      </c>
      <c r="J911" s="4">
        <v>436.64</v>
      </c>
      <c r="K911" s="11">
        <f t="shared" si="89"/>
        <v>255</v>
      </c>
      <c r="L911" s="2">
        <f t="shared" si="84"/>
        <v>436.64</v>
      </c>
      <c r="M911" s="11">
        <f t="shared" si="85"/>
        <v>256</v>
      </c>
      <c r="N911" s="11">
        <f t="shared" si="86"/>
        <v>437</v>
      </c>
      <c r="O911">
        <f t="shared" si="87"/>
        <v>766.17</v>
      </c>
      <c r="P911">
        <f t="shared" si="88"/>
        <v>237.51269999999997</v>
      </c>
    </row>
    <row r="912" spans="1:16" x14ac:dyDescent="0.3">
      <c r="A912">
        <v>911</v>
      </c>
      <c r="B912" t="s">
        <v>932</v>
      </c>
      <c r="C912" t="s">
        <v>9</v>
      </c>
      <c r="D912" t="s">
        <v>10</v>
      </c>
      <c r="E912" s="1">
        <v>45658</v>
      </c>
      <c r="G912" s="6">
        <v>339.93</v>
      </c>
      <c r="H912">
        <v>8</v>
      </c>
      <c r="I912">
        <v>20</v>
      </c>
      <c r="J912" s="4">
        <v>50.4</v>
      </c>
      <c r="K912" s="11">
        <f t="shared" si="89"/>
        <v>340</v>
      </c>
      <c r="L912" s="2">
        <f t="shared" si="84"/>
        <v>50.4</v>
      </c>
      <c r="M912" s="11">
        <f t="shared" si="85"/>
        <v>340</v>
      </c>
      <c r="N912" s="11">
        <f t="shared" si="86"/>
        <v>51</v>
      </c>
      <c r="O912">
        <f t="shared" si="87"/>
        <v>2719.44</v>
      </c>
      <c r="P912">
        <f t="shared" si="88"/>
        <v>271.94400000000002</v>
      </c>
    </row>
    <row r="913" spans="1:16" x14ac:dyDescent="0.3">
      <c r="A913">
        <v>912</v>
      </c>
      <c r="B913" t="s">
        <v>933</v>
      </c>
      <c r="C913" t="s">
        <v>9</v>
      </c>
      <c r="D913" t="s">
        <v>27</v>
      </c>
      <c r="E913" s="1">
        <v>45641</v>
      </c>
      <c r="G913" s="6">
        <v>27.31</v>
      </c>
      <c r="H913">
        <v>1</v>
      </c>
      <c r="I913">
        <v>10</v>
      </c>
      <c r="J913" s="4">
        <v>253.6</v>
      </c>
      <c r="K913" s="11">
        <f t="shared" si="89"/>
        <v>27</v>
      </c>
      <c r="L913" s="2">
        <f t="shared" si="84"/>
        <v>253.6</v>
      </c>
      <c r="M913" s="11">
        <f t="shared" si="85"/>
        <v>28</v>
      </c>
      <c r="N913" s="11">
        <f t="shared" si="86"/>
        <v>254</v>
      </c>
      <c r="O913">
        <f t="shared" si="87"/>
        <v>27.31</v>
      </c>
      <c r="P913">
        <f t="shared" si="88"/>
        <v>24.579000000000001</v>
      </c>
    </row>
    <row r="914" spans="1:16" x14ac:dyDescent="0.3">
      <c r="A914">
        <v>913</v>
      </c>
      <c r="B914" t="s">
        <v>934</v>
      </c>
      <c r="C914" t="s">
        <v>16</v>
      </c>
      <c r="D914" t="s">
        <v>31</v>
      </c>
      <c r="E914" s="1">
        <v>45651</v>
      </c>
      <c r="G914" s="6">
        <v>313.98</v>
      </c>
      <c r="H914">
        <v>15</v>
      </c>
      <c r="I914">
        <v>9</v>
      </c>
      <c r="J914" s="4">
        <v>246.6</v>
      </c>
      <c r="K914" s="11">
        <f t="shared" si="89"/>
        <v>314</v>
      </c>
      <c r="L914" s="2">
        <f t="shared" si="84"/>
        <v>246.6</v>
      </c>
      <c r="M914" s="11">
        <f t="shared" si="85"/>
        <v>314</v>
      </c>
      <c r="N914" s="11">
        <f t="shared" si="86"/>
        <v>247</v>
      </c>
      <c r="O914">
        <f t="shared" si="87"/>
        <v>4709.7000000000007</v>
      </c>
      <c r="P914">
        <f t="shared" si="88"/>
        <v>285.72180000000003</v>
      </c>
    </row>
    <row r="915" spans="1:16" x14ac:dyDescent="0.3">
      <c r="A915">
        <v>914</v>
      </c>
      <c r="B915" t="s">
        <v>935</v>
      </c>
      <c r="C915" t="s">
        <v>24</v>
      </c>
      <c r="D915" t="s">
        <v>20</v>
      </c>
      <c r="E915" s="1">
        <v>45651</v>
      </c>
      <c r="G915" s="6">
        <v>705.1</v>
      </c>
      <c r="H915">
        <v>7</v>
      </c>
      <c r="I915">
        <v>9</v>
      </c>
      <c r="J915" s="4">
        <v>253.62</v>
      </c>
      <c r="K915" s="11">
        <f t="shared" si="89"/>
        <v>705</v>
      </c>
      <c r="L915" s="2">
        <f t="shared" si="84"/>
        <v>253.62</v>
      </c>
      <c r="M915" s="11">
        <f t="shared" si="85"/>
        <v>706</v>
      </c>
      <c r="N915" s="11">
        <f t="shared" si="86"/>
        <v>254</v>
      </c>
      <c r="O915">
        <f t="shared" si="87"/>
        <v>4935.7</v>
      </c>
      <c r="P915">
        <f t="shared" si="88"/>
        <v>641.64100000000008</v>
      </c>
    </row>
    <row r="916" spans="1:16" x14ac:dyDescent="0.3">
      <c r="A916">
        <v>915</v>
      </c>
      <c r="B916" t="s">
        <v>936</v>
      </c>
      <c r="C916" t="s">
        <v>16</v>
      </c>
      <c r="D916" t="s">
        <v>13</v>
      </c>
      <c r="E916" s="1">
        <v>45656</v>
      </c>
      <c r="G916" s="6">
        <v>943.13</v>
      </c>
      <c r="H916">
        <v>6</v>
      </c>
      <c r="I916">
        <v>4</v>
      </c>
      <c r="J916" s="4">
        <v>191.39</v>
      </c>
      <c r="K916" s="11">
        <f t="shared" si="89"/>
        <v>943</v>
      </c>
      <c r="L916" s="2">
        <f t="shared" si="84"/>
        <v>191.39</v>
      </c>
      <c r="M916" s="11">
        <f t="shared" si="85"/>
        <v>944</v>
      </c>
      <c r="N916" s="11">
        <f t="shared" si="86"/>
        <v>192</v>
      </c>
      <c r="O916">
        <f t="shared" si="87"/>
        <v>5658.78</v>
      </c>
      <c r="P916">
        <f t="shared" si="88"/>
        <v>905.40479999999991</v>
      </c>
    </row>
    <row r="917" spans="1:16" x14ac:dyDescent="0.3">
      <c r="A917">
        <v>916</v>
      </c>
      <c r="B917" t="s">
        <v>937</v>
      </c>
      <c r="C917" t="s">
        <v>16</v>
      </c>
      <c r="D917" t="s">
        <v>13</v>
      </c>
      <c r="E917" s="1">
        <v>45675</v>
      </c>
      <c r="G917" s="6">
        <v>797.88</v>
      </c>
      <c r="H917">
        <v>6</v>
      </c>
      <c r="I917">
        <v>6</v>
      </c>
      <c r="J917" s="4">
        <v>46.4</v>
      </c>
      <c r="K917" s="11">
        <f t="shared" si="89"/>
        <v>798</v>
      </c>
      <c r="L917" s="2">
        <f t="shared" si="84"/>
        <v>46.4</v>
      </c>
      <c r="M917" s="11">
        <f t="shared" si="85"/>
        <v>798</v>
      </c>
      <c r="N917" s="11">
        <f t="shared" si="86"/>
        <v>47</v>
      </c>
      <c r="O917">
        <f t="shared" si="87"/>
        <v>4787.28</v>
      </c>
      <c r="P917">
        <f t="shared" si="88"/>
        <v>750.0071999999999</v>
      </c>
    </row>
    <row r="918" spans="1:16" x14ac:dyDescent="0.3">
      <c r="A918">
        <v>917</v>
      </c>
      <c r="B918" t="s">
        <v>938</v>
      </c>
      <c r="C918" t="s">
        <v>22</v>
      </c>
      <c r="D918" t="s">
        <v>10</v>
      </c>
      <c r="E918" s="1">
        <v>45664</v>
      </c>
      <c r="G918" s="6">
        <v>325.45</v>
      </c>
      <c r="H918">
        <v>5</v>
      </c>
      <c r="I918">
        <v>4</v>
      </c>
      <c r="J918" s="4">
        <v>211.59</v>
      </c>
      <c r="K918" s="11">
        <f t="shared" si="89"/>
        <v>325</v>
      </c>
      <c r="L918" s="2">
        <f t="shared" si="84"/>
        <v>211.59</v>
      </c>
      <c r="M918" s="11">
        <f t="shared" si="85"/>
        <v>326</v>
      </c>
      <c r="N918" s="11">
        <f t="shared" si="86"/>
        <v>212</v>
      </c>
      <c r="O918">
        <f t="shared" si="87"/>
        <v>1627.25</v>
      </c>
      <c r="P918">
        <f t="shared" si="88"/>
        <v>312.43199999999996</v>
      </c>
    </row>
    <row r="919" spans="1:16" x14ac:dyDescent="0.3">
      <c r="A919">
        <v>918</v>
      </c>
      <c r="B919" t="s">
        <v>939</v>
      </c>
      <c r="C919" t="s">
        <v>22</v>
      </c>
      <c r="D919" t="s">
        <v>10</v>
      </c>
      <c r="E919" s="1">
        <v>45629</v>
      </c>
      <c r="G919" s="6">
        <v>866.55</v>
      </c>
      <c r="H919">
        <v>9</v>
      </c>
      <c r="I919">
        <v>11</v>
      </c>
      <c r="J919" s="4">
        <v>377.07</v>
      </c>
      <c r="K919" s="11">
        <f t="shared" si="89"/>
        <v>867</v>
      </c>
      <c r="L919" s="2">
        <f t="shared" si="84"/>
        <v>377.07</v>
      </c>
      <c r="M919" s="11">
        <f t="shared" si="85"/>
        <v>867</v>
      </c>
      <c r="N919" s="11">
        <f t="shared" si="86"/>
        <v>378</v>
      </c>
      <c r="O919">
        <f t="shared" si="87"/>
        <v>7798.95</v>
      </c>
      <c r="P919">
        <f t="shared" si="88"/>
        <v>771.22949999999992</v>
      </c>
    </row>
    <row r="920" spans="1:16" x14ac:dyDescent="0.3">
      <c r="A920">
        <v>919</v>
      </c>
      <c r="B920" t="s">
        <v>940</v>
      </c>
      <c r="C920" t="s">
        <v>9</v>
      </c>
      <c r="D920" t="s">
        <v>10</v>
      </c>
      <c r="E920" s="1">
        <v>45671</v>
      </c>
      <c r="F920" s="7" t="s">
        <v>35</v>
      </c>
      <c r="G920" s="6">
        <v>14.54</v>
      </c>
      <c r="H920">
        <v>4</v>
      </c>
      <c r="I920">
        <v>13</v>
      </c>
      <c r="J920" s="4">
        <v>178.63</v>
      </c>
      <c r="K920" s="11">
        <f t="shared" si="89"/>
        <v>15</v>
      </c>
      <c r="L920" s="2">
        <f t="shared" si="84"/>
        <v>178.63</v>
      </c>
      <c r="M920" s="11">
        <f t="shared" si="85"/>
        <v>15</v>
      </c>
      <c r="N920" s="11">
        <f t="shared" si="86"/>
        <v>179</v>
      </c>
      <c r="O920">
        <f t="shared" si="87"/>
        <v>58.16</v>
      </c>
      <c r="P920">
        <f t="shared" si="88"/>
        <v>12.649799999999999</v>
      </c>
    </row>
    <row r="921" spans="1:16" x14ac:dyDescent="0.3">
      <c r="A921">
        <v>920</v>
      </c>
      <c r="B921" t="s">
        <v>941</v>
      </c>
      <c r="C921" t="s">
        <v>16</v>
      </c>
      <c r="D921" t="s">
        <v>27</v>
      </c>
      <c r="E921" s="1">
        <v>45628</v>
      </c>
      <c r="G921" s="6">
        <v>321.07</v>
      </c>
      <c r="H921">
        <v>11</v>
      </c>
      <c r="I921">
        <v>0</v>
      </c>
      <c r="J921" s="4">
        <v>79.2</v>
      </c>
      <c r="K921" s="11">
        <f t="shared" si="89"/>
        <v>321</v>
      </c>
      <c r="L921" s="2">
        <f t="shared" si="84"/>
        <v>79.2</v>
      </c>
      <c r="M921" s="11">
        <f t="shared" si="85"/>
        <v>322</v>
      </c>
      <c r="N921" s="11">
        <f t="shared" si="86"/>
        <v>80</v>
      </c>
      <c r="O921">
        <f t="shared" si="87"/>
        <v>3531.77</v>
      </c>
      <c r="P921">
        <f t="shared" si="88"/>
        <v>321.07</v>
      </c>
    </row>
    <row r="922" spans="1:16" x14ac:dyDescent="0.3">
      <c r="A922">
        <v>921</v>
      </c>
      <c r="B922" t="s">
        <v>942</v>
      </c>
      <c r="C922" t="s">
        <v>18</v>
      </c>
      <c r="D922" t="s">
        <v>31</v>
      </c>
      <c r="E922" s="1">
        <v>45648</v>
      </c>
      <c r="F922" s="7" t="s">
        <v>35</v>
      </c>
      <c r="G922" s="6">
        <v>9.9700000000000006</v>
      </c>
      <c r="H922">
        <v>3</v>
      </c>
      <c r="I922">
        <v>1</v>
      </c>
      <c r="J922" s="4">
        <v>291.39</v>
      </c>
      <c r="K922" s="11">
        <f t="shared" si="89"/>
        <v>10</v>
      </c>
      <c r="L922" s="2">
        <f t="shared" si="84"/>
        <v>291.39</v>
      </c>
      <c r="M922" s="11">
        <f t="shared" si="85"/>
        <v>10</v>
      </c>
      <c r="N922" s="11">
        <f t="shared" si="86"/>
        <v>292</v>
      </c>
      <c r="O922">
        <f t="shared" si="87"/>
        <v>29.910000000000004</v>
      </c>
      <c r="P922">
        <f t="shared" si="88"/>
        <v>9.8703000000000003</v>
      </c>
    </row>
    <row r="923" spans="1:16" x14ac:dyDescent="0.3">
      <c r="A923">
        <v>922</v>
      </c>
      <c r="B923" t="s">
        <v>943</v>
      </c>
      <c r="C923" t="s">
        <v>22</v>
      </c>
      <c r="D923" t="s">
        <v>31</v>
      </c>
      <c r="E923" s="1">
        <v>45672</v>
      </c>
      <c r="G923" s="6">
        <v>425.97</v>
      </c>
      <c r="H923">
        <v>15</v>
      </c>
      <c r="I923">
        <v>13</v>
      </c>
      <c r="J923" s="4">
        <v>137.13</v>
      </c>
      <c r="K923" s="11">
        <f t="shared" si="89"/>
        <v>426</v>
      </c>
      <c r="L923" s="2">
        <f t="shared" si="84"/>
        <v>137.13</v>
      </c>
      <c r="M923" s="11">
        <f t="shared" si="85"/>
        <v>426</v>
      </c>
      <c r="N923" s="11">
        <f t="shared" si="86"/>
        <v>138</v>
      </c>
      <c r="O923">
        <f t="shared" si="87"/>
        <v>6389.55</v>
      </c>
      <c r="P923">
        <f t="shared" si="88"/>
        <v>370.59390000000002</v>
      </c>
    </row>
    <row r="924" spans="1:16" x14ac:dyDescent="0.3">
      <c r="A924">
        <v>923</v>
      </c>
      <c r="B924" t="s">
        <v>944</v>
      </c>
      <c r="C924" t="s">
        <v>18</v>
      </c>
      <c r="E924" s="1">
        <v>45642</v>
      </c>
      <c r="G924" s="6">
        <v>587.07000000000005</v>
      </c>
      <c r="H924">
        <v>5</v>
      </c>
      <c r="I924">
        <v>9</v>
      </c>
      <c r="J924" s="4">
        <v>479.75</v>
      </c>
      <c r="K924" s="11">
        <f t="shared" si="89"/>
        <v>587</v>
      </c>
      <c r="L924" s="2">
        <f t="shared" si="84"/>
        <v>479.75</v>
      </c>
      <c r="M924" s="11">
        <f t="shared" si="85"/>
        <v>588</v>
      </c>
      <c r="N924" s="11">
        <f t="shared" si="86"/>
        <v>480</v>
      </c>
      <c r="O924">
        <f t="shared" si="87"/>
        <v>2935.3500000000004</v>
      </c>
      <c r="P924">
        <f t="shared" si="88"/>
        <v>534.23370000000011</v>
      </c>
    </row>
    <row r="925" spans="1:16" x14ac:dyDescent="0.3">
      <c r="A925">
        <v>924</v>
      </c>
      <c r="B925" t="s">
        <v>945</v>
      </c>
      <c r="C925" t="s">
        <v>18</v>
      </c>
      <c r="D925" t="s">
        <v>20</v>
      </c>
      <c r="E925" s="1">
        <v>45633</v>
      </c>
      <c r="G925" s="6">
        <v>233.53</v>
      </c>
      <c r="H925">
        <v>5</v>
      </c>
      <c r="I925">
        <v>8</v>
      </c>
      <c r="J925" s="4">
        <v>478.3</v>
      </c>
      <c r="K925" s="11">
        <f t="shared" si="89"/>
        <v>234</v>
      </c>
      <c r="L925" s="2">
        <f t="shared" si="84"/>
        <v>478.3</v>
      </c>
      <c r="M925" s="11">
        <f t="shared" si="85"/>
        <v>234</v>
      </c>
      <c r="N925" s="11">
        <f t="shared" si="86"/>
        <v>479</v>
      </c>
      <c r="O925">
        <f t="shared" si="87"/>
        <v>1167.6500000000001</v>
      </c>
      <c r="P925">
        <f t="shared" si="88"/>
        <v>214.8476</v>
      </c>
    </row>
    <row r="926" spans="1:16" x14ac:dyDescent="0.3">
      <c r="A926">
        <v>925</v>
      </c>
      <c r="B926" t="s">
        <v>946</v>
      </c>
      <c r="D926" t="s">
        <v>27</v>
      </c>
      <c r="E926" s="1">
        <v>45635</v>
      </c>
      <c r="G926" s="6">
        <v>474.06</v>
      </c>
      <c r="H926">
        <v>9</v>
      </c>
      <c r="I926">
        <v>0</v>
      </c>
      <c r="J926" s="4">
        <v>469.3</v>
      </c>
      <c r="K926" s="11">
        <f t="shared" si="89"/>
        <v>474</v>
      </c>
      <c r="L926" s="2">
        <f t="shared" si="84"/>
        <v>469.3</v>
      </c>
      <c r="M926" s="11">
        <f t="shared" si="85"/>
        <v>475</v>
      </c>
      <c r="N926" s="11">
        <f t="shared" si="86"/>
        <v>470</v>
      </c>
      <c r="O926">
        <f t="shared" si="87"/>
        <v>4266.54</v>
      </c>
      <c r="P926">
        <f t="shared" si="88"/>
        <v>474.06</v>
      </c>
    </row>
    <row r="927" spans="1:16" x14ac:dyDescent="0.3">
      <c r="A927">
        <v>926</v>
      </c>
      <c r="B927" t="s">
        <v>947</v>
      </c>
      <c r="C927" t="s">
        <v>9</v>
      </c>
      <c r="D927" t="s">
        <v>10</v>
      </c>
      <c r="E927" s="1">
        <v>45660</v>
      </c>
      <c r="F927" s="7" t="s">
        <v>43</v>
      </c>
      <c r="G927" s="6">
        <v>468.12</v>
      </c>
      <c r="H927">
        <v>11</v>
      </c>
      <c r="I927">
        <v>2</v>
      </c>
      <c r="J927" s="4">
        <v>253.65</v>
      </c>
      <c r="K927" s="11">
        <f t="shared" si="89"/>
        <v>468</v>
      </c>
      <c r="L927" s="2">
        <f t="shared" si="84"/>
        <v>253.65</v>
      </c>
      <c r="M927" s="11">
        <f t="shared" si="85"/>
        <v>469</v>
      </c>
      <c r="N927" s="11">
        <f t="shared" si="86"/>
        <v>254</v>
      </c>
      <c r="O927">
        <f t="shared" si="87"/>
        <v>5149.32</v>
      </c>
      <c r="P927">
        <f t="shared" si="88"/>
        <v>458.75759999999997</v>
      </c>
    </row>
    <row r="928" spans="1:16" x14ac:dyDescent="0.3">
      <c r="A928">
        <v>927</v>
      </c>
      <c r="B928" t="s">
        <v>948</v>
      </c>
      <c r="C928" t="s">
        <v>16</v>
      </c>
      <c r="D928" t="s">
        <v>13</v>
      </c>
      <c r="E928" s="1">
        <v>45643</v>
      </c>
      <c r="F928" s="7" t="s">
        <v>11</v>
      </c>
      <c r="G928" s="6">
        <v>306.95</v>
      </c>
      <c r="H928">
        <v>11</v>
      </c>
      <c r="I928">
        <v>6</v>
      </c>
      <c r="J928" s="4">
        <v>124.39</v>
      </c>
      <c r="K928" s="11">
        <f t="shared" si="89"/>
        <v>307</v>
      </c>
      <c r="L928" s="2">
        <f t="shared" si="84"/>
        <v>124.39</v>
      </c>
      <c r="M928" s="11">
        <f t="shared" si="85"/>
        <v>307</v>
      </c>
      <c r="N928" s="11">
        <f t="shared" si="86"/>
        <v>125</v>
      </c>
      <c r="O928">
        <f t="shared" si="87"/>
        <v>3376.45</v>
      </c>
      <c r="P928">
        <f t="shared" si="88"/>
        <v>288.53299999999996</v>
      </c>
    </row>
    <row r="929" spans="1:16" x14ac:dyDescent="0.3">
      <c r="A929">
        <v>928</v>
      </c>
      <c r="B929" t="s">
        <v>949</v>
      </c>
      <c r="C929" t="s">
        <v>9</v>
      </c>
      <c r="D929" t="s">
        <v>20</v>
      </c>
      <c r="E929" s="1">
        <v>45641</v>
      </c>
      <c r="F929" s="7" t="s">
        <v>14</v>
      </c>
      <c r="G929" s="6">
        <v>400.27</v>
      </c>
      <c r="H929">
        <v>15</v>
      </c>
      <c r="I929">
        <v>19</v>
      </c>
      <c r="J929" s="4">
        <v>276.67</v>
      </c>
      <c r="K929" s="11">
        <f t="shared" si="89"/>
        <v>400</v>
      </c>
      <c r="L929" s="2">
        <f t="shared" si="84"/>
        <v>276.67</v>
      </c>
      <c r="M929" s="11">
        <f t="shared" si="85"/>
        <v>401</v>
      </c>
      <c r="N929" s="11">
        <f t="shared" si="86"/>
        <v>277</v>
      </c>
      <c r="O929">
        <f t="shared" si="87"/>
        <v>6004.0499999999993</v>
      </c>
      <c r="P929">
        <f t="shared" si="88"/>
        <v>324.21870000000001</v>
      </c>
    </row>
    <row r="930" spans="1:16" x14ac:dyDescent="0.3">
      <c r="A930">
        <v>929</v>
      </c>
      <c r="B930" t="s">
        <v>950</v>
      </c>
      <c r="C930" t="s">
        <v>9</v>
      </c>
      <c r="E930" s="1">
        <v>45650</v>
      </c>
      <c r="F930" s="7" t="s">
        <v>43</v>
      </c>
      <c r="G930" s="6">
        <v>10.83</v>
      </c>
      <c r="H930">
        <v>14</v>
      </c>
      <c r="I930">
        <v>13</v>
      </c>
      <c r="J930" s="4">
        <v>38.82</v>
      </c>
      <c r="K930" s="11">
        <f t="shared" si="89"/>
        <v>11</v>
      </c>
      <c r="L930" s="2">
        <f t="shared" si="84"/>
        <v>38.82</v>
      </c>
      <c r="M930" s="11">
        <f t="shared" si="85"/>
        <v>11</v>
      </c>
      <c r="N930" s="11">
        <f t="shared" si="86"/>
        <v>39</v>
      </c>
      <c r="O930">
        <f t="shared" si="87"/>
        <v>151.62</v>
      </c>
      <c r="P930">
        <f t="shared" si="88"/>
        <v>9.4221000000000004</v>
      </c>
    </row>
    <row r="931" spans="1:16" x14ac:dyDescent="0.3">
      <c r="A931">
        <v>930</v>
      </c>
      <c r="B931" t="s">
        <v>951</v>
      </c>
      <c r="C931" t="s">
        <v>22</v>
      </c>
      <c r="D931" t="s">
        <v>20</v>
      </c>
      <c r="E931" s="1">
        <v>45648</v>
      </c>
      <c r="G931" s="6">
        <v>354.71</v>
      </c>
      <c r="H931">
        <v>6</v>
      </c>
      <c r="I931">
        <v>11</v>
      </c>
      <c r="J931" s="4">
        <v>340.08</v>
      </c>
      <c r="K931" s="11">
        <f t="shared" si="89"/>
        <v>355</v>
      </c>
      <c r="L931" s="2">
        <f t="shared" si="84"/>
        <v>340.08</v>
      </c>
      <c r="M931" s="11">
        <f t="shared" si="85"/>
        <v>355</v>
      </c>
      <c r="N931" s="11">
        <f t="shared" si="86"/>
        <v>341</v>
      </c>
      <c r="O931">
        <f t="shared" si="87"/>
        <v>2128.2599999999998</v>
      </c>
      <c r="P931">
        <f t="shared" si="88"/>
        <v>315.69189999999998</v>
      </c>
    </row>
    <row r="932" spans="1:16" x14ac:dyDescent="0.3">
      <c r="A932">
        <v>931</v>
      </c>
      <c r="B932" t="s">
        <v>952</v>
      </c>
      <c r="C932" t="s">
        <v>18</v>
      </c>
      <c r="D932" t="s">
        <v>10</v>
      </c>
      <c r="E932" s="1">
        <v>45634</v>
      </c>
      <c r="G932" s="6">
        <v>140.62</v>
      </c>
      <c r="H932">
        <v>15</v>
      </c>
      <c r="I932">
        <v>9</v>
      </c>
      <c r="J932" s="4">
        <v>372.22</v>
      </c>
      <c r="K932" s="11">
        <f t="shared" si="89"/>
        <v>141</v>
      </c>
      <c r="L932" s="2">
        <f t="shared" si="84"/>
        <v>372.22</v>
      </c>
      <c r="M932" s="11">
        <f t="shared" si="85"/>
        <v>141</v>
      </c>
      <c r="N932" s="11">
        <f t="shared" si="86"/>
        <v>373</v>
      </c>
      <c r="O932">
        <f t="shared" si="87"/>
        <v>2109.3000000000002</v>
      </c>
      <c r="P932">
        <f t="shared" si="88"/>
        <v>127.96420000000001</v>
      </c>
    </row>
    <row r="933" spans="1:16" x14ac:dyDescent="0.3">
      <c r="A933">
        <v>932</v>
      </c>
      <c r="B933" t="s">
        <v>953</v>
      </c>
      <c r="C933" t="s">
        <v>16</v>
      </c>
      <c r="D933" t="s">
        <v>27</v>
      </c>
      <c r="E933" s="1">
        <v>45648</v>
      </c>
      <c r="G933" s="6">
        <v>178.54</v>
      </c>
      <c r="H933">
        <v>7</v>
      </c>
      <c r="I933">
        <v>8</v>
      </c>
      <c r="J933" s="4">
        <v>215.74</v>
      </c>
      <c r="K933" s="11">
        <f t="shared" si="89"/>
        <v>179</v>
      </c>
      <c r="L933" s="2">
        <f t="shared" si="84"/>
        <v>215.74</v>
      </c>
      <c r="M933" s="11">
        <f t="shared" si="85"/>
        <v>179</v>
      </c>
      <c r="N933" s="11">
        <f t="shared" si="86"/>
        <v>216</v>
      </c>
      <c r="O933">
        <f t="shared" si="87"/>
        <v>1249.78</v>
      </c>
      <c r="P933">
        <f t="shared" si="88"/>
        <v>164.2568</v>
      </c>
    </row>
    <row r="934" spans="1:16" x14ac:dyDescent="0.3">
      <c r="A934">
        <v>933</v>
      </c>
      <c r="B934" t="s">
        <v>954</v>
      </c>
      <c r="D934" t="s">
        <v>13</v>
      </c>
      <c r="E934" s="1">
        <v>45664</v>
      </c>
      <c r="G934" s="6">
        <v>329.74</v>
      </c>
      <c r="H934">
        <v>2</v>
      </c>
      <c r="I934">
        <v>20</v>
      </c>
      <c r="J934" s="4">
        <v>97.65</v>
      </c>
      <c r="K934" s="11">
        <f t="shared" si="89"/>
        <v>330</v>
      </c>
      <c r="L934" s="2">
        <f t="shared" si="84"/>
        <v>97.65</v>
      </c>
      <c r="M934" s="11">
        <f t="shared" si="85"/>
        <v>330</v>
      </c>
      <c r="N934" s="11">
        <f t="shared" si="86"/>
        <v>98</v>
      </c>
      <c r="O934">
        <f t="shared" si="87"/>
        <v>659.48</v>
      </c>
      <c r="P934">
        <f t="shared" si="88"/>
        <v>263.79200000000003</v>
      </c>
    </row>
    <row r="935" spans="1:16" x14ac:dyDescent="0.3">
      <c r="A935">
        <v>934</v>
      </c>
      <c r="B935" t="s">
        <v>955</v>
      </c>
      <c r="C935" t="s">
        <v>24</v>
      </c>
      <c r="D935" t="s">
        <v>20</v>
      </c>
      <c r="E935" s="1">
        <v>45661</v>
      </c>
      <c r="G935" s="6">
        <v>10.57</v>
      </c>
      <c r="H935">
        <v>11</v>
      </c>
      <c r="I935">
        <v>5</v>
      </c>
      <c r="J935" s="4">
        <v>385.32</v>
      </c>
      <c r="K935" s="11">
        <f t="shared" si="89"/>
        <v>11</v>
      </c>
      <c r="L935" s="2">
        <f t="shared" si="84"/>
        <v>385.32</v>
      </c>
      <c r="M935" s="11">
        <f t="shared" si="85"/>
        <v>11</v>
      </c>
      <c r="N935" s="11">
        <f t="shared" si="86"/>
        <v>386</v>
      </c>
      <c r="O935">
        <f t="shared" si="87"/>
        <v>116.27000000000001</v>
      </c>
      <c r="P935">
        <f t="shared" si="88"/>
        <v>10.041499999999999</v>
      </c>
    </row>
    <row r="936" spans="1:16" x14ac:dyDescent="0.3">
      <c r="A936">
        <v>935</v>
      </c>
      <c r="B936" t="s">
        <v>956</v>
      </c>
      <c r="C936" t="s">
        <v>22</v>
      </c>
      <c r="D936" t="s">
        <v>27</v>
      </c>
      <c r="E936" s="1">
        <v>45649</v>
      </c>
      <c r="G936" s="6">
        <v>21.09</v>
      </c>
      <c r="H936">
        <v>4</v>
      </c>
      <c r="I936">
        <v>16</v>
      </c>
      <c r="J936" s="4">
        <v>405.65</v>
      </c>
      <c r="K936" s="11">
        <f t="shared" si="89"/>
        <v>21</v>
      </c>
      <c r="L936" s="2">
        <f t="shared" si="84"/>
        <v>405.65</v>
      </c>
      <c r="M936" s="11">
        <f t="shared" si="85"/>
        <v>22</v>
      </c>
      <c r="N936" s="11">
        <f t="shared" si="86"/>
        <v>406</v>
      </c>
      <c r="O936">
        <f t="shared" si="87"/>
        <v>84.36</v>
      </c>
      <c r="P936">
        <f t="shared" si="88"/>
        <v>17.715599999999998</v>
      </c>
    </row>
    <row r="937" spans="1:16" x14ac:dyDescent="0.3">
      <c r="A937">
        <v>936</v>
      </c>
      <c r="B937" t="s">
        <v>957</v>
      </c>
      <c r="C937" t="s">
        <v>18</v>
      </c>
      <c r="E937" s="1">
        <v>45671</v>
      </c>
      <c r="F937" s="7" t="s">
        <v>11</v>
      </c>
      <c r="G937" s="6">
        <v>40.21</v>
      </c>
      <c r="H937">
        <v>6</v>
      </c>
      <c r="I937">
        <v>16</v>
      </c>
      <c r="J937" s="4">
        <v>126.78</v>
      </c>
      <c r="K937" s="11">
        <f t="shared" si="89"/>
        <v>40</v>
      </c>
      <c r="L937" s="2">
        <f t="shared" si="84"/>
        <v>126.78</v>
      </c>
      <c r="M937" s="11">
        <f t="shared" si="85"/>
        <v>41</v>
      </c>
      <c r="N937" s="11">
        <f t="shared" si="86"/>
        <v>127</v>
      </c>
      <c r="O937">
        <f t="shared" si="87"/>
        <v>241.26</v>
      </c>
      <c r="P937">
        <f t="shared" si="88"/>
        <v>33.776400000000002</v>
      </c>
    </row>
    <row r="938" spans="1:16" x14ac:dyDescent="0.3">
      <c r="A938">
        <v>937</v>
      </c>
      <c r="B938" t="s">
        <v>958</v>
      </c>
      <c r="C938" t="s">
        <v>24</v>
      </c>
      <c r="D938" t="s">
        <v>31</v>
      </c>
      <c r="E938" s="1">
        <v>45654</v>
      </c>
      <c r="F938" s="7" t="s">
        <v>11</v>
      </c>
      <c r="G938" s="6">
        <v>798.87</v>
      </c>
      <c r="H938">
        <v>5</v>
      </c>
      <c r="I938">
        <v>13</v>
      </c>
      <c r="J938" s="4">
        <v>371.47</v>
      </c>
      <c r="K938" s="11">
        <f t="shared" si="89"/>
        <v>799</v>
      </c>
      <c r="L938" s="2">
        <f t="shared" si="84"/>
        <v>371.47</v>
      </c>
      <c r="M938" s="11">
        <f t="shared" si="85"/>
        <v>799</v>
      </c>
      <c r="N938" s="11">
        <f t="shared" si="86"/>
        <v>372</v>
      </c>
      <c r="O938">
        <f t="shared" si="87"/>
        <v>3994.35</v>
      </c>
      <c r="P938">
        <f t="shared" si="88"/>
        <v>695.01689999999996</v>
      </c>
    </row>
    <row r="939" spans="1:16" x14ac:dyDescent="0.3">
      <c r="A939">
        <v>938</v>
      </c>
      <c r="B939" t="s">
        <v>959</v>
      </c>
      <c r="C939" t="s">
        <v>9</v>
      </c>
      <c r="E939" s="1">
        <v>45671</v>
      </c>
      <c r="G939" s="6">
        <v>799.85</v>
      </c>
      <c r="H939">
        <v>6</v>
      </c>
      <c r="I939">
        <v>16</v>
      </c>
      <c r="J939" s="4">
        <v>496.86</v>
      </c>
      <c r="K939" s="11">
        <f t="shared" si="89"/>
        <v>800</v>
      </c>
      <c r="L939" s="2">
        <f t="shared" si="84"/>
        <v>496.86</v>
      </c>
      <c r="M939" s="11">
        <f t="shared" si="85"/>
        <v>800</v>
      </c>
      <c r="N939" s="11">
        <f t="shared" si="86"/>
        <v>497</v>
      </c>
      <c r="O939">
        <f t="shared" si="87"/>
        <v>4799.1000000000004</v>
      </c>
      <c r="P939">
        <f t="shared" si="88"/>
        <v>671.87400000000002</v>
      </c>
    </row>
    <row r="940" spans="1:16" x14ac:dyDescent="0.3">
      <c r="A940">
        <v>939</v>
      </c>
      <c r="B940" t="s">
        <v>960</v>
      </c>
      <c r="C940" t="s">
        <v>18</v>
      </c>
      <c r="D940" t="s">
        <v>13</v>
      </c>
      <c r="E940" s="1">
        <v>45629</v>
      </c>
      <c r="G940" s="6">
        <v>702.26</v>
      </c>
      <c r="H940">
        <v>11</v>
      </c>
      <c r="I940">
        <v>6</v>
      </c>
      <c r="J940" s="4">
        <v>107.92</v>
      </c>
      <c r="K940" s="11">
        <f t="shared" si="89"/>
        <v>702</v>
      </c>
      <c r="L940" s="2">
        <f t="shared" si="84"/>
        <v>107.92</v>
      </c>
      <c r="M940" s="11">
        <f t="shared" si="85"/>
        <v>703</v>
      </c>
      <c r="N940" s="11">
        <f t="shared" si="86"/>
        <v>108</v>
      </c>
      <c r="O940">
        <f t="shared" si="87"/>
        <v>7724.86</v>
      </c>
      <c r="P940">
        <f t="shared" si="88"/>
        <v>660.12439999999992</v>
      </c>
    </row>
    <row r="941" spans="1:16" x14ac:dyDescent="0.3">
      <c r="A941">
        <v>940</v>
      </c>
      <c r="B941" t="s">
        <v>961</v>
      </c>
      <c r="E941" s="1">
        <v>45652</v>
      </c>
      <c r="F941" s="7" t="s">
        <v>43</v>
      </c>
      <c r="G941" s="6">
        <v>34.380000000000003</v>
      </c>
      <c r="H941">
        <v>8</v>
      </c>
      <c r="I941">
        <v>16</v>
      </c>
      <c r="J941" s="4">
        <v>37.54</v>
      </c>
      <c r="K941" s="11">
        <f t="shared" si="89"/>
        <v>34</v>
      </c>
      <c r="L941" s="2">
        <f t="shared" si="84"/>
        <v>37.54</v>
      </c>
      <c r="M941" s="11">
        <f t="shared" si="85"/>
        <v>35</v>
      </c>
      <c r="N941" s="11">
        <f t="shared" si="86"/>
        <v>38</v>
      </c>
      <c r="O941">
        <f t="shared" si="87"/>
        <v>275.04000000000002</v>
      </c>
      <c r="P941">
        <f t="shared" si="88"/>
        <v>28.879200000000001</v>
      </c>
    </row>
    <row r="942" spans="1:16" x14ac:dyDescent="0.3">
      <c r="A942">
        <v>941</v>
      </c>
      <c r="B942" t="s">
        <v>962</v>
      </c>
      <c r="C942" t="s">
        <v>18</v>
      </c>
      <c r="E942" s="1">
        <v>45630</v>
      </c>
      <c r="G942" s="6">
        <v>584.88</v>
      </c>
      <c r="H942">
        <v>7</v>
      </c>
      <c r="I942">
        <v>6</v>
      </c>
      <c r="J942" s="4">
        <v>85.51</v>
      </c>
      <c r="K942" s="11">
        <f t="shared" si="89"/>
        <v>585</v>
      </c>
      <c r="L942" s="2">
        <f t="shared" si="84"/>
        <v>85.51</v>
      </c>
      <c r="M942" s="11">
        <f t="shared" si="85"/>
        <v>585</v>
      </c>
      <c r="N942" s="11">
        <f t="shared" si="86"/>
        <v>86</v>
      </c>
      <c r="O942">
        <f t="shared" si="87"/>
        <v>4094.16</v>
      </c>
      <c r="P942">
        <f t="shared" si="88"/>
        <v>549.78719999999998</v>
      </c>
    </row>
    <row r="943" spans="1:16" x14ac:dyDescent="0.3">
      <c r="A943">
        <v>942</v>
      </c>
      <c r="B943" t="s">
        <v>963</v>
      </c>
      <c r="C943" t="s">
        <v>24</v>
      </c>
      <c r="D943" t="s">
        <v>20</v>
      </c>
      <c r="E943" s="1">
        <v>45639</v>
      </c>
      <c r="G943" s="6">
        <v>429.7</v>
      </c>
      <c r="H943">
        <v>15</v>
      </c>
      <c r="I943">
        <v>12</v>
      </c>
      <c r="J943" s="4">
        <v>222.58</v>
      </c>
      <c r="K943" s="11">
        <f t="shared" si="89"/>
        <v>430</v>
      </c>
      <c r="L943" s="2">
        <f t="shared" si="84"/>
        <v>222.58</v>
      </c>
      <c r="M943" s="11">
        <f t="shared" si="85"/>
        <v>430</v>
      </c>
      <c r="N943" s="11">
        <f t="shared" si="86"/>
        <v>223</v>
      </c>
      <c r="O943">
        <f t="shared" si="87"/>
        <v>6445.5</v>
      </c>
      <c r="P943">
        <f t="shared" si="88"/>
        <v>378.13599999999997</v>
      </c>
    </row>
    <row r="944" spans="1:16" x14ac:dyDescent="0.3">
      <c r="A944">
        <v>943</v>
      </c>
      <c r="B944" t="s">
        <v>964</v>
      </c>
      <c r="C944" t="s">
        <v>9</v>
      </c>
      <c r="D944" t="s">
        <v>13</v>
      </c>
      <c r="E944" s="1">
        <v>45652</v>
      </c>
      <c r="G944" s="6">
        <v>46.82</v>
      </c>
      <c r="H944">
        <v>1</v>
      </c>
      <c r="I944">
        <v>14</v>
      </c>
      <c r="J944" s="4">
        <v>60</v>
      </c>
      <c r="K944" s="11">
        <f t="shared" si="89"/>
        <v>47</v>
      </c>
      <c r="L944" s="2">
        <f t="shared" si="84"/>
        <v>60</v>
      </c>
      <c r="M944" s="11">
        <f t="shared" si="85"/>
        <v>47</v>
      </c>
      <c r="N944" s="11">
        <f t="shared" si="86"/>
        <v>60</v>
      </c>
      <c r="O944">
        <f t="shared" si="87"/>
        <v>46.82</v>
      </c>
      <c r="P944">
        <f t="shared" si="88"/>
        <v>40.2652</v>
      </c>
    </row>
    <row r="945" spans="1:16" x14ac:dyDescent="0.3">
      <c r="A945">
        <v>944</v>
      </c>
      <c r="B945" t="s">
        <v>965</v>
      </c>
      <c r="C945" t="s">
        <v>24</v>
      </c>
      <c r="D945" t="s">
        <v>13</v>
      </c>
      <c r="E945" s="1">
        <v>45672</v>
      </c>
      <c r="G945" s="6">
        <v>362.3</v>
      </c>
      <c r="H945">
        <v>6</v>
      </c>
      <c r="I945">
        <v>20</v>
      </c>
      <c r="J945" s="4">
        <v>39.51</v>
      </c>
      <c r="K945" s="11">
        <f t="shared" si="89"/>
        <v>362</v>
      </c>
      <c r="L945" s="2">
        <f t="shared" si="84"/>
        <v>39.51</v>
      </c>
      <c r="M945" s="11">
        <f t="shared" si="85"/>
        <v>363</v>
      </c>
      <c r="N945" s="11">
        <f t="shared" si="86"/>
        <v>40</v>
      </c>
      <c r="O945">
        <f t="shared" si="87"/>
        <v>2173.8000000000002</v>
      </c>
      <c r="P945">
        <f t="shared" si="88"/>
        <v>289.84000000000003</v>
      </c>
    </row>
    <row r="946" spans="1:16" x14ac:dyDescent="0.3">
      <c r="A946">
        <v>945</v>
      </c>
      <c r="B946" t="s">
        <v>966</v>
      </c>
      <c r="C946" t="s">
        <v>24</v>
      </c>
      <c r="D946" t="s">
        <v>13</v>
      </c>
      <c r="E946" s="1">
        <v>45645</v>
      </c>
      <c r="G946" s="6">
        <v>42.89</v>
      </c>
      <c r="H946">
        <v>11</v>
      </c>
      <c r="I946">
        <v>2</v>
      </c>
      <c r="J946" s="4">
        <v>87.85</v>
      </c>
      <c r="K946" s="11">
        <f t="shared" si="89"/>
        <v>43</v>
      </c>
      <c r="L946" s="2">
        <f t="shared" si="84"/>
        <v>87.85</v>
      </c>
      <c r="M946" s="11">
        <f t="shared" si="85"/>
        <v>43</v>
      </c>
      <c r="N946" s="11">
        <f t="shared" si="86"/>
        <v>88</v>
      </c>
      <c r="O946">
        <f t="shared" si="87"/>
        <v>471.79</v>
      </c>
      <c r="P946">
        <f t="shared" si="88"/>
        <v>42.032200000000003</v>
      </c>
    </row>
    <row r="947" spans="1:16" x14ac:dyDescent="0.3">
      <c r="A947">
        <v>946</v>
      </c>
      <c r="B947" t="s">
        <v>967</v>
      </c>
      <c r="C947" t="s">
        <v>9</v>
      </c>
      <c r="D947" t="s">
        <v>31</v>
      </c>
      <c r="E947" s="1">
        <v>45632</v>
      </c>
      <c r="G947" s="6">
        <v>987.37</v>
      </c>
      <c r="H947">
        <v>2</v>
      </c>
      <c r="I947">
        <v>0</v>
      </c>
      <c r="J947" s="4">
        <v>267.02</v>
      </c>
      <c r="K947" s="11">
        <f t="shared" si="89"/>
        <v>987</v>
      </c>
      <c r="L947" s="2">
        <f t="shared" si="84"/>
        <v>267.02</v>
      </c>
      <c r="M947" s="11">
        <f t="shared" si="85"/>
        <v>988</v>
      </c>
      <c r="N947" s="11">
        <f t="shared" si="86"/>
        <v>268</v>
      </c>
      <c r="O947">
        <f t="shared" si="87"/>
        <v>1974.74</v>
      </c>
      <c r="P947">
        <f t="shared" si="88"/>
        <v>987.37</v>
      </c>
    </row>
    <row r="948" spans="1:16" x14ac:dyDescent="0.3">
      <c r="A948">
        <v>947</v>
      </c>
      <c r="B948" t="s">
        <v>968</v>
      </c>
      <c r="C948" t="s">
        <v>24</v>
      </c>
      <c r="E948" s="1">
        <v>45635</v>
      </c>
      <c r="G948" s="6">
        <v>343.29</v>
      </c>
      <c r="H948">
        <v>2</v>
      </c>
      <c r="I948">
        <v>19</v>
      </c>
      <c r="J948" s="4">
        <v>15.74</v>
      </c>
      <c r="K948" s="11">
        <f t="shared" si="89"/>
        <v>343</v>
      </c>
      <c r="L948" s="2">
        <f t="shared" si="84"/>
        <v>15.74</v>
      </c>
      <c r="M948" s="11">
        <f t="shared" si="85"/>
        <v>344</v>
      </c>
      <c r="N948" s="11">
        <f t="shared" si="86"/>
        <v>16</v>
      </c>
      <c r="O948">
        <f t="shared" si="87"/>
        <v>686.58</v>
      </c>
      <c r="P948">
        <f t="shared" si="88"/>
        <v>278.06490000000002</v>
      </c>
    </row>
    <row r="949" spans="1:16" x14ac:dyDescent="0.3">
      <c r="A949">
        <v>948</v>
      </c>
      <c r="B949" t="s">
        <v>969</v>
      </c>
      <c r="C949" t="s">
        <v>18</v>
      </c>
      <c r="D949" t="s">
        <v>31</v>
      </c>
      <c r="E949" s="1">
        <v>45667</v>
      </c>
      <c r="G949" s="6">
        <v>152.56</v>
      </c>
      <c r="H949">
        <v>9</v>
      </c>
      <c r="I949">
        <v>17</v>
      </c>
      <c r="J949" s="4">
        <v>339.36</v>
      </c>
      <c r="K949" s="11">
        <f t="shared" si="89"/>
        <v>153</v>
      </c>
      <c r="L949" s="2">
        <f t="shared" si="84"/>
        <v>339.36</v>
      </c>
      <c r="M949" s="11">
        <f t="shared" si="85"/>
        <v>153</v>
      </c>
      <c r="N949" s="11">
        <f t="shared" si="86"/>
        <v>340</v>
      </c>
      <c r="O949">
        <f t="shared" si="87"/>
        <v>1373.04</v>
      </c>
      <c r="P949">
        <f t="shared" si="88"/>
        <v>126.62479999999999</v>
      </c>
    </row>
    <row r="950" spans="1:16" x14ac:dyDescent="0.3">
      <c r="A950">
        <v>949</v>
      </c>
      <c r="B950" t="s">
        <v>970</v>
      </c>
      <c r="C950" t="s">
        <v>16</v>
      </c>
      <c r="E950" s="1">
        <v>45670</v>
      </c>
      <c r="G950" s="6">
        <v>104.79</v>
      </c>
      <c r="H950">
        <v>15</v>
      </c>
      <c r="I950">
        <v>9</v>
      </c>
      <c r="J950" s="4">
        <v>262.45</v>
      </c>
      <c r="K950" s="11">
        <f t="shared" si="89"/>
        <v>105</v>
      </c>
      <c r="L950" s="2">
        <f t="shared" si="84"/>
        <v>262.45</v>
      </c>
      <c r="M950" s="11">
        <f t="shared" si="85"/>
        <v>105</v>
      </c>
      <c r="N950" s="11">
        <f t="shared" si="86"/>
        <v>263</v>
      </c>
      <c r="O950">
        <f t="shared" si="87"/>
        <v>1571.8500000000001</v>
      </c>
      <c r="P950">
        <f t="shared" si="88"/>
        <v>95.358900000000006</v>
      </c>
    </row>
    <row r="951" spans="1:16" x14ac:dyDescent="0.3">
      <c r="A951">
        <v>950</v>
      </c>
      <c r="B951" t="s">
        <v>971</v>
      </c>
      <c r="C951" t="s">
        <v>9</v>
      </c>
      <c r="D951" t="s">
        <v>10</v>
      </c>
      <c r="E951" s="1">
        <v>45665</v>
      </c>
      <c r="G951" s="6">
        <v>671.99</v>
      </c>
      <c r="H951">
        <v>9</v>
      </c>
      <c r="I951">
        <v>0</v>
      </c>
      <c r="J951" s="4">
        <v>460.26</v>
      </c>
      <c r="K951" s="11">
        <f t="shared" si="89"/>
        <v>672</v>
      </c>
      <c r="L951" s="2">
        <f t="shared" si="84"/>
        <v>460.26</v>
      </c>
      <c r="M951" s="11">
        <f t="shared" si="85"/>
        <v>672</v>
      </c>
      <c r="N951" s="11">
        <f t="shared" si="86"/>
        <v>461</v>
      </c>
      <c r="O951">
        <f t="shared" si="87"/>
        <v>6047.91</v>
      </c>
      <c r="P951">
        <f t="shared" si="88"/>
        <v>671.99</v>
      </c>
    </row>
    <row r="952" spans="1:16" x14ac:dyDescent="0.3">
      <c r="A952">
        <v>951</v>
      </c>
      <c r="B952" t="s">
        <v>972</v>
      </c>
      <c r="C952" t="s">
        <v>18</v>
      </c>
      <c r="E952" s="1">
        <v>45653</v>
      </c>
      <c r="F952" s="7" t="s">
        <v>43</v>
      </c>
      <c r="G952" s="6">
        <v>327.24</v>
      </c>
      <c r="H952">
        <v>9</v>
      </c>
      <c r="I952">
        <v>11</v>
      </c>
      <c r="J952" s="4">
        <v>38.35</v>
      </c>
      <c r="K952" s="11">
        <f t="shared" si="89"/>
        <v>327</v>
      </c>
      <c r="L952" s="2">
        <f t="shared" si="84"/>
        <v>38.35</v>
      </c>
      <c r="M952" s="11">
        <f t="shared" si="85"/>
        <v>328</v>
      </c>
      <c r="N952" s="11">
        <f t="shared" si="86"/>
        <v>39</v>
      </c>
      <c r="O952">
        <f t="shared" si="87"/>
        <v>2945.16</v>
      </c>
      <c r="P952">
        <f t="shared" si="88"/>
        <v>291.24360000000001</v>
      </c>
    </row>
    <row r="953" spans="1:16" x14ac:dyDescent="0.3">
      <c r="A953">
        <v>952</v>
      </c>
      <c r="B953" t="s">
        <v>973</v>
      </c>
      <c r="C953" t="s">
        <v>24</v>
      </c>
      <c r="D953" t="s">
        <v>20</v>
      </c>
      <c r="E953" s="1">
        <v>45646</v>
      </c>
      <c r="G953" s="6">
        <v>163.5</v>
      </c>
      <c r="H953">
        <v>6</v>
      </c>
      <c r="I953">
        <v>2</v>
      </c>
      <c r="J953" s="4">
        <v>114.59</v>
      </c>
      <c r="K953" s="11">
        <f t="shared" si="89"/>
        <v>164</v>
      </c>
      <c r="L953" s="2">
        <f t="shared" si="84"/>
        <v>114.59</v>
      </c>
      <c r="M953" s="11">
        <f t="shared" si="85"/>
        <v>164</v>
      </c>
      <c r="N953" s="11">
        <f t="shared" si="86"/>
        <v>115</v>
      </c>
      <c r="O953">
        <f t="shared" si="87"/>
        <v>981</v>
      </c>
      <c r="P953">
        <f t="shared" si="88"/>
        <v>160.22999999999999</v>
      </c>
    </row>
    <row r="954" spans="1:16" x14ac:dyDescent="0.3">
      <c r="A954">
        <v>953</v>
      </c>
      <c r="B954" t="s">
        <v>974</v>
      </c>
      <c r="C954" t="s">
        <v>9</v>
      </c>
      <c r="D954" t="s">
        <v>13</v>
      </c>
      <c r="E954" s="1">
        <v>45644</v>
      </c>
      <c r="G954" s="6">
        <v>737.91</v>
      </c>
      <c r="H954">
        <v>3</v>
      </c>
      <c r="I954">
        <v>8</v>
      </c>
      <c r="J954" s="4">
        <v>329.91</v>
      </c>
      <c r="K954" s="11">
        <f t="shared" si="89"/>
        <v>738</v>
      </c>
      <c r="L954" s="2">
        <f t="shared" si="84"/>
        <v>329.91</v>
      </c>
      <c r="M954" s="11">
        <f t="shared" si="85"/>
        <v>738</v>
      </c>
      <c r="N954" s="11">
        <f t="shared" si="86"/>
        <v>330</v>
      </c>
      <c r="O954">
        <f t="shared" si="87"/>
        <v>2213.73</v>
      </c>
      <c r="P954">
        <f t="shared" si="88"/>
        <v>678.87720000000002</v>
      </c>
    </row>
    <row r="955" spans="1:16" x14ac:dyDescent="0.3">
      <c r="A955">
        <v>954</v>
      </c>
      <c r="B955" t="s">
        <v>975</v>
      </c>
      <c r="D955" t="s">
        <v>27</v>
      </c>
      <c r="E955" s="1">
        <v>45654</v>
      </c>
      <c r="G955" s="6">
        <v>293.25</v>
      </c>
      <c r="H955">
        <v>12</v>
      </c>
      <c r="I955">
        <v>17</v>
      </c>
      <c r="J955" s="4">
        <v>408.01</v>
      </c>
      <c r="K955" s="11">
        <f t="shared" si="89"/>
        <v>293</v>
      </c>
      <c r="L955" s="2">
        <f t="shared" si="84"/>
        <v>408.01</v>
      </c>
      <c r="M955" s="11">
        <f t="shared" si="85"/>
        <v>294</v>
      </c>
      <c r="N955" s="11">
        <f t="shared" si="86"/>
        <v>409</v>
      </c>
      <c r="O955">
        <f t="shared" si="87"/>
        <v>3519</v>
      </c>
      <c r="P955">
        <f t="shared" si="88"/>
        <v>243.39749999999998</v>
      </c>
    </row>
    <row r="956" spans="1:16" x14ac:dyDescent="0.3">
      <c r="A956">
        <v>955</v>
      </c>
      <c r="B956" t="s">
        <v>976</v>
      </c>
      <c r="C956" t="s">
        <v>16</v>
      </c>
      <c r="E956" s="1">
        <v>45646</v>
      </c>
      <c r="G956" s="6">
        <v>405.36</v>
      </c>
      <c r="H956">
        <v>8</v>
      </c>
      <c r="I956">
        <v>20</v>
      </c>
      <c r="J956" s="4">
        <v>162.76</v>
      </c>
      <c r="K956" s="11">
        <f t="shared" si="89"/>
        <v>405</v>
      </c>
      <c r="L956" s="2">
        <f t="shared" si="84"/>
        <v>162.76</v>
      </c>
      <c r="M956" s="11">
        <f t="shared" si="85"/>
        <v>406</v>
      </c>
      <c r="N956" s="11">
        <f t="shared" si="86"/>
        <v>163</v>
      </c>
      <c r="O956">
        <f t="shared" si="87"/>
        <v>3242.88</v>
      </c>
      <c r="P956">
        <f t="shared" si="88"/>
        <v>324.28800000000001</v>
      </c>
    </row>
    <row r="957" spans="1:16" x14ac:dyDescent="0.3">
      <c r="A957">
        <v>956</v>
      </c>
      <c r="B957" t="s">
        <v>977</v>
      </c>
      <c r="D957" t="s">
        <v>20</v>
      </c>
      <c r="E957" s="1">
        <v>45653</v>
      </c>
      <c r="F957" s="7" t="s">
        <v>14</v>
      </c>
      <c r="G957" s="6">
        <v>26.7</v>
      </c>
      <c r="H957">
        <v>12</v>
      </c>
      <c r="I957">
        <v>5</v>
      </c>
      <c r="J957" s="4">
        <v>145.21</v>
      </c>
      <c r="K957" s="11">
        <f t="shared" si="89"/>
        <v>27</v>
      </c>
      <c r="L957" s="2">
        <f t="shared" si="84"/>
        <v>145.21</v>
      </c>
      <c r="M957" s="11">
        <f t="shared" si="85"/>
        <v>27</v>
      </c>
      <c r="N957" s="11">
        <f t="shared" si="86"/>
        <v>146</v>
      </c>
      <c r="O957">
        <f t="shared" si="87"/>
        <v>320.39999999999998</v>
      </c>
      <c r="P957">
        <f t="shared" si="88"/>
        <v>25.364999999999998</v>
      </c>
    </row>
    <row r="958" spans="1:16" x14ac:dyDescent="0.3">
      <c r="A958">
        <v>957</v>
      </c>
      <c r="B958" t="s">
        <v>978</v>
      </c>
      <c r="C958" t="s">
        <v>16</v>
      </c>
      <c r="D958" t="s">
        <v>27</v>
      </c>
      <c r="E958" s="1">
        <v>45658</v>
      </c>
      <c r="F958" s="7" t="s">
        <v>14</v>
      </c>
      <c r="G958" s="6">
        <v>140.43</v>
      </c>
      <c r="H958">
        <v>3</v>
      </c>
      <c r="I958">
        <v>12</v>
      </c>
      <c r="J958" s="4">
        <v>470.02</v>
      </c>
      <c r="K958" s="11">
        <f t="shared" si="89"/>
        <v>140</v>
      </c>
      <c r="L958" s="2">
        <f t="shared" si="84"/>
        <v>470.02</v>
      </c>
      <c r="M958" s="11">
        <f t="shared" si="85"/>
        <v>141</v>
      </c>
      <c r="N958" s="11">
        <f t="shared" si="86"/>
        <v>471</v>
      </c>
      <c r="O958">
        <f t="shared" si="87"/>
        <v>421.29</v>
      </c>
      <c r="P958">
        <f t="shared" si="88"/>
        <v>123.5784</v>
      </c>
    </row>
    <row r="959" spans="1:16" x14ac:dyDescent="0.3">
      <c r="A959">
        <v>958</v>
      </c>
      <c r="B959" t="s">
        <v>979</v>
      </c>
      <c r="C959" t="s">
        <v>18</v>
      </c>
      <c r="D959" t="s">
        <v>13</v>
      </c>
      <c r="E959" s="1">
        <v>45642</v>
      </c>
      <c r="G959" s="6">
        <v>1.1499999999999999</v>
      </c>
      <c r="H959">
        <v>10</v>
      </c>
      <c r="I959">
        <v>19</v>
      </c>
      <c r="J959" s="4">
        <v>462.4</v>
      </c>
      <c r="K959" s="11">
        <f t="shared" si="89"/>
        <v>1</v>
      </c>
      <c r="L959" s="2">
        <f t="shared" si="84"/>
        <v>462.4</v>
      </c>
      <c r="M959" s="11">
        <f t="shared" si="85"/>
        <v>2</v>
      </c>
      <c r="N959" s="11">
        <f t="shared" si="86"/>
        <v>463</v>
      </c>
      <c r="O959">
        <f t="shared" si="87"/>
        <v>11.5</v>
      </c>
      <c r="P959">
        <f t="shared" si="88"/>
        <v>0.93149999999999999</v>
      </c>
    </row>
    <row r="960" spans="1:16" x14ac:dyDescent="0.3">
      <c r="A960">
        <v>959</v>
      </c>
      <c r="B960" t="s">
        <v>980</v>
      </c>
      <c r="C960" t="s">
        <v>16</v>
      </c>
      <c r="E960" s="1">
        <v>45632</v>
      </c>
      <c r="G960" s="6">
        <v>777.44</v>
      </c>
      <c r="H960">
        <v>4</v>
      </c>
      <c r="I960">
        <v>4</v>
      </c>
      <c r="J960" s="4">
        <v>256.02999999999997</v>
      </c>
      <c r="K960" s="11">
        <f t="shared" si="89"/>
        <v>777</v>
      </c>
      <c r="L960" s="2">
        <f t="shared" si="84"/>
        <v>256.02999999999997</v>
      </c>
      <c r="M960" s="11">
        <f t="shared" si="85"/>
        <v>778</v>
      </c>
      <c r="N960" s="11">
        <f t="shared" si="86"/>
        <v>257</v>
      </c>
      <c r="O960">
        <f t="shared" si="87"/>
        <v>3109.76</v>
      </c>
      <c r="P960">
        <f t="shared" si="88"/>
        <v>746.3424</v>
      </c>
    </row>
    <row r="961" spans="1:16" x14ac:dyDescent="0.3">
      <c r="A961">
        <v>960</v>
      </c>
      <c r="B961" t="s">
        <v>981</v>
      </c>
      <c r="E961" s="1">
        <v>45656</v>
      </c>
      <c r="G961" s="6">
        <v>222.04</v>
      </c>
      <c r="H961">
        <v>6</v>
      </c>
      <c r="I961">
        <v>4</v>
      </c>
      <c r="J961" s="4">
        <v>250.5</v>
      </c>
      <c r="K961" s="11">
        <f t="shared" si="89"/>
        <v>222</v>
      </c>
      <c r="L961" s="2">
        <f t="shared" si="84"/>
        <v>250.5</v>
      </c>
      <c r="M961" s="11">
        <f t="shared" si="85"/>
        <v>223</v>
      </c>
      <c r="N961" s="11">
        <f t="shared" si="86"/>
        <v>251</v>
      </c>
      <c r="O961">
        <f t="shared" si="87"/>
        <v>1332.24</v>
      </c>
      <c r="P961">
        <f t="shared" si="88"/>
        <v>213.15839999999997</v>
      </c>
    </row>
    <row r="962" spans="1:16" x14ac:dyDescent="0.3">
      <c r="A962">
        <v>961</v>
      </c>
      <c r="B962" t="s">
        <v>982</v>
      </c>
      <c r="C962" t="s">
        <v>9</v>
      </c>
      <c r="D962" t="s">
        <v>20</v>
      </c>
      <c r="E962" s="1">
        <v>45649</v>
      </c>
      <c r="G962" s="6">
        <v>473.7</v>
      </c>
      <c r="H962">
        <v>14</v>
      </c>
      <c r="I962">
        <v>9</v>
      </c>
      <c r="J962" s="4">
        <v>22.76</v>
      </c>
      <c r="K962" s="11">
        <f t="shared" si="89"/>
        <v>474</v>
      </c>
      <c r="L962" s="2">
        <f t="shared" si="84"/>
        <v>22.76</v>
      </c>
      <c r="M962" s="11">
        <f t="shared" si="85"/>
        <v>474</v>
      </c>
      <c r="N962" s="11">
        <f t="shared" si="86"/>
        <v>23</v>
      </c>
      <c r="O962">
        <f t="shared" si="87"/>
        <v>6631.8</v>
      </c>
      <c r="P962">
        <f t="shared" si="88"/>
        <v>431.06700000000001</v>
      </c>
    </row>
    <row r="963" spans="1:16" x14ac:dyDescent="0.3">
      <c r="A963">
        <v>962</v>
      </c>
      <c r="B963" t="s">
        <v>983</v>
      </c>
      <c r="E963" s="1">
        <v>45676</v>
      </c>
      <c r="G963" s="6">
        <v>255.98</v>
      </c>
      <c r="H963">
        <v>15</v>
      </c>
      <c r="I963">
        <v>15</v>
      </c>
      <c r="J963" s="4">
        <v>275.58</v>
      </c>
      <c r="K963" s="11">
        <f t="shared" si="89"/>
        <v>256</v>
      </c>
      <c r="L963" s="2">
        <f t="shared" ref="L963:L1001" si="90">ROUND(J963,2)</f>
        <v>275.58</v>
      </c>
      <c r="M963" s="11">
        <f t="shared" ref="M963:M1001" si="91">ROUNDUP(G963,0)</f>
        <v>256</v>
      </c>
      <c r="N963" s="11">
        <f t="shared" ref="N963:N1001" si="92">ROUNDUP(J963,0)</f>
        <v>276</v>
      </c>
      <c r="O963">
        <f t="shared" ref="O963:O1001" si="93">H963*G963</f>
        <v>3839.7</v>
      </c>
      <c r="P963">
        <f t="shared" ref="P963:P1001" si="94">G963*(1-I963/100)</f>
        <v>217.583</v>
      </c>
    </row>
    <row r="964" spans="1:16" x14ac:dyDescent="0.3">
      <c r="A964">
        <v>963</v>
      </c>
      <c r="B964" t="s">
        <v>984</v>
      </c>
      <c r="C964" t="s">
        <v>18</v>
      </c>
      <c r="D964" t="s">
        <v>31</v>
      </c>
      <c r="E964" s="1">
        <v>45633</v>
      </c>
      <c r="G964" s="6">
        <v>230.92</v>
      </c>
      <c r="H964">
        <v>7</v>
      </c>
      <c r="I964">
        <v>9</v>
      </c>
      <c r="J964" s="4">
        <v>368.99</v>
      </c>
      <c r="K964" s="11">
        <f t="shared" ref="K964:K1001" si="95">ROUND(G964,0)</f>
        <v>231</v>
      </c>
      <c r="L964" s="2">
        <f t="shared" si="90"/>
        <v>368.99</v>
      </c>
      <c r="M964" s="11">
        <f t="shared" si="91"/>
        <v>231</v>
      </c>
      <c r="N964" s="11">
        <f t="shared" si="92"/>
        <v>369</v>
      </c>
      <c r="O964">
        <f t="shared" si="93"/>
        <v>1616.4399999999998</v>
      </c>
      <c r="P964">
        <f t="shared" si="94"/>
        <v>210.13720000000001</v>
      </c>
    </row>
    <row r="965" spans="1:16" x14ac:dyDescent="0.3">
      <c r="A965">
        <v>964</v>
      </c>
      <c r="B965" t="s">
        <v>985</v>
      </c>
      <c r="C965" t="s">
        <v>18</v>
      </c>
      <c r="D965" t="s">
        <v>27</v>
      </c>
      <c r="E965" s="1">
        <v>45643</v>
      </c>
      <c r="G965" s="6">
        <v>924.92</v>
      </c>
      <c r="H965">
        <v>2</v>
      </c>
      <c r="I965">
        <v>1</v>
      </c>
      <c r="J965" s="4">
        <v>168.26</v>
      </c>
      <c r="K965" s="11">
        <f t="shared" si="95"/>
        <v>925</v>
      </c>
      <c r="L965" s="2">
        <f t="shared" si="90"/>
        <v>168.26</v>
      </c>
      <c r="M965" s="11">
        <f t="shared" si="91"/>
        <v>925</v>
      </c>
      <c r="N965" s="11">
        <f t="shared" si="92"/>
        <v>169</v>
      </c>
      <c r="O965">
        <f t="shared" si="93"/>
        <v>1849.84</v>
      </c>
      <c r="P965">
        <f t="shared" si="94"/>
        <v>915.67079999999999</v>
      </c>
    </row>
    <row r="966" spans="1:16" x14ac:dyDescent="0.3">
      <c r="A966">
        <v>965</v>
      </c>
      <c r="B966" t="s">
        <v>986</v>
      </c>
      <c r="C966" t="s">
        <v>24</v>
      </c>
      <c r="D966" t="s">
        <v>20</v>
      </c>
      <c r="E966" s="1">
        <v>45654</v>
      </c>
      <c r="G966" s="6">
        <v>593.45000000000005</v>
      </c>
      <c r="H966">
        <v>1</v>
      </c>
      <c r="I966">
        <v>12</v>
      </c>
      <c r="J966" s="4">
        <v>6.27</v>
      </c>
      <c r="K966" s="11">
        <f t="shared" si="95"/>
        <v>593</v>
      </c>
      <c r="L966" s="2">
        <f t="shared" si="90"/>
        <v>6.27</v>
      </c>
      <c r="M966" s="11">
        <f t="shared" si="91"/>
        <v>594</v>
      </c>
      <c r="N966" s="11">
        <f t="shared" si="92"/>
        <v>7</v>
      </c>
      <c r="O966">
        <f t="shared" si="93"/>
        <v>593.45000000000005</v>
      </c>
      <c r="P966">
        <f t="shared" si="94"/>
        <v>522.23599999999999</v>
      </c>
    </row>
    <row r="967" spans="1:16" x14ac:dyDescent="0.3">
      <c r="A967">
        <v>966</v>
      </c>
      <c r="B967" t="s">
        <v>987</v>
      </c>
      <c r="C967" t="s">
        <v>22</v>
      </c>
      <c r="D967" t="s">
        <v>20</v>
      </c>
      <c r="E967" s="1">
        <v>45633</v>
      </c>
      <c r="G967" s="6">
        <v>973.87</v>
      </c>
      <c r="H967">
        <v>14</v>
      </c>
      <c r="I967">
        <v>19</v>
      </c>
      <c r="J967" s="4">
        <v>12.47</v>
      </c>
      <c r="K967" s="11">
        <f t="shared" si="95"/>
        <v>974</v>
      </c>
      <c r="L967" s="2">
        <f t="shared" si="90"/>
        <v>12.47</v>
      </c>
      <c r="M967" s="11">
        <f t="shared" si="91"/>
        <v>974</v>
      </c>
      <c r="N967" s="11">
        <f t="shared" si="92"/>
        <v>13</v>
      </c>
      <c r="O967">
        <f t="shared" si="93"/>
        <v>13634.18</v>
      </c>
      <c r="P967">
        <f t="shared" si="94"/>
        <v>788.83470000000011</v>
      </c>
    </row>
    <row r="968" spans="1:16" x14ac:dyDescent="0.3">
      <c r="A968">
        <v>967</v>
      </c>
      <c r="B968" t="s">
        <v>988</v>
      </c>
      <c r="C968" t="s">
        <v>22</v>
      </c>
      <c r="E968" s="1">
        <v>45638</v>
      </c>
      <c r="G968" s="6">
        <v>238.73</v>
      </c>
      <c r="H968">
        <v>12</v>
      </c>
      <c r="I968">
        <v>10</v>
      </c>
      <c r="J968" s="4">
        <v>303.64999999999998</v>
      </c>
      <c r="K968" s="11">
        <f t="shared" si="95"/>
        <v>239</v>
      </c>
      <c r="L968" s="2">
        <f t="shared" si="90"/>
        <v>303.64999999999998</v>
      </c>
      <c r="M968" s="11">
        <f t="shared" si="91"/>
        <v>239</v>
      </c>
      <c r="N968" s="11">
        <f t="shared" si="92"/>
        <v>304</v>
      </c>
      <c r="O968">
        <f t="shared" si="93"/>
        <v>2864.7599999999998</v>
      </c>
      <c r="P968">
        <f t="shared" si="94"/>
        <v>214.857</v>
      </c>
    </row>
    <row r="969" spans="1:16" x14ac:dyDescent="0.3">
      <c r="A969">
        <v>968</v>
      </c>
      <c r="B969" t="s">
        <v>989</v>
      </c>
      <c r="C969" t="s">
        <v>22</v>
      </c>
      <c r="D969" t="s">
        <v>20</v>
      </c>
      <c r="E969" s="1">
        <v>45661</v>
      </c>
      <c r="G969" s="6">
        <v>409.61</v>
      </c>
      <c r="H969">
        <v>7</v>
      </c>
      <c r="I969">
        <v>14</v>
      </c>
      <c r="J969" s="4">
        <v>39.04</v>
      </c>
      <c r="K969" s="11">
        <f t="shared" si="95"/>
        <v>410</v>
      </c>
      <c r="L969" s="2">
        <f t="shared" si="90"/>
        <v>39.04</v>
      </c>
      <c r="M969" s="11">
        <f t="shared" si="91"/>
        <v>410</v>
      </c>
      <c r="N969" s="11">
        <f t="shared" si="92"/>
        <v>40</v>
      </c>
      <c r="O969">
        <f t="shared" si="93"/>
        <v>2867.27</v>
      </c>
      <c r="P969">
        <f t="shared" si="94"/>
        <v>352.26460000000003</v>
      </c>
    </row>
    <row r="970" spans="1:16" x14ac:dyDescent="0.3">
      <c r="A970">
        <v>969</v>
      </c>
      <c r="B970" t="s">
        <v>990</v>
      </c>
      <c r="C970" t="s">
        <v>16</v>
      </c>
      <c r="D970" t="s">
        <v>20</v>
      </c>
      <c r="E970" s="1">
        <v>45640</v>
      </c>
      <c r="G970" s="6">
        <v>434.05</v>
      </c>
      <c r="H970">
        <v>15</v>
      </c>
      <c r="I970">
        <v>17</v>
      </c>
      <c r="J970" s="4">
        <v>202.41</v>
      </c>
      <c r="K970" s="11">
        <f t="shared" si="95"/>
        <v>434</v>
      </c>
      <c r="L970" s="2">
        <f t="shared" si="90"/>
        <v>202.41</v>
      </c>
      <c r="M970" s="11">
        <f t="shared" si="91"/>
        <v>435</v>
      </c>
      <c r="N970" s="11">
        <f t="shared" si="92"/>
        <v>203</v>
      </c>
      <c r="O970">
        <f t="shared" si="93"/>
        <v>6510.75</v>
      </c>
      <c r="P970">
        <f t="shared" si="94"/>
        <v>360.26150000000001</v>
      </c>
    </row>
    <row r="971" spans="1:16" x14ac:dyDescent="0.3">
      <c r="A971">
        <v>970</v>
      </c>
      <c r="B971" t="s">
        <v>991</v>
      </c>
      <c r="D971" t="s">
        <v>20</v>
      </c>
      <c r="E971" s="1">
        <v>45646</v>
      </c>
      <c r="G971" s="6">
        <v>668.23</v>
      </c>
      <c r="H971">
        <v>14</v>
      </c>
      <c r="I971">
        <v>0</v>
      </c>
      <c r="J971" s="4">
        <v>149.34</v>
      </c>
      <c r="K971" s="11">
        <f t="shared" si="95"/>
        <v>668</v>
      </c>
      <c r="L971" s="2">
        <f t="shared" si="90"/>
        <v>149.34</v>
      </c>
      <c r="M971" s="11">
        <f t="shared" si="91"/>
        <v>669</v>
      </c>
      <c r="N971" s="11">
        <f t="shared" si="92"/>
        <v>150</v>
      </c>
      <c r="O971">
        <f t="shared" si="93"/>
        <v>9355.2200000000012</v>
      </c>
      <c r="P971">
        <f t="shared" si="94"/>
        <v>668.23</v>
      </c>
    </row>
    <row r="972" spans="1:16" x14ac:dyDescent="0.3">
      <c r="A972">
        <v>971</v>
      </c>
      <c r="B972" t="s">
        <v>992</v>
      </c>
      <c r="C972" t="s">
        <v>9</v>
      </c>
      <c r="D972" t="s">
        <v>10</v>
      </c>
      <c r="E972" s="1">
        <v>45667</v>
      </c>
      <c r="G972" s="6">
        <v>580.57000000000005</v>
      </c>
      <c r="H972">
        <v>6</v>
      </c>
      <c r="I972">
        <v>1</v>
      </c>
      <c r="J972" s="4">
        <v>187.6</v>
      </c>
      <c r="K972" s="11">
        <f t="shared" si="95"/>
        <v>581</v>
      </c>
      <c r="L972" s="2">
        <f t="shared" si="90"/>
        <v>187.6</v>
      </c>
      <c r="M972" s="11">
        <f t="shared" si="91"/>
        <v>581</v>
      </c>
      <c r="N972" s="11">
        <f t="shared" si="92"/>
        <v>188</v>
      </c>
      <c r="O972">
        <f t="shared" si="93"/>
        <v>3483.42</v>
      </c>
      <c r="P972">
        <f t="shared" si="94"/>
        <v>574.76430000000005</v>
      </c>
    </row>
    <row r="973" spans="1:16" x14ac:dyDescent="0.3">
      <c r="A973">
        <v>972</v>
      </c>
      <c r="B973" t="s">
        <v>993</v>
      </c>
      <c r="C973" t="s">
        <v>22</v>
      </c>
      <c r="D973" t="s">
        <v>10</v>
      </c>
      <c r="E973" s="1">
        <v>45667</v>
      </c>
      <c r="G973" s="6">
        <v>407.23</v>
      </c>
      <c r="H973">
        <v>3</v>
      </c>
      <c r="I973">
        <v>11</v>
      </c>
      <c r="J973" s="4">
        <v>200.87</v>
      </c>
      <c r="K973" s="11">
        <f t="shared" si="95"/>
        <v>407</v>
      </c>
      <c r="L973" s="2">
        <f t="shared" si="90"/>
        <v>200.87</v>
      </c>
      <c r="M973" s="11">
        <f t="shared" si="91"/>
        <v>408</v>
      </c>
      <c r="N973" s="11">
        <f t="shared" si="92"/>
        <v>201</v>
      </c>
      <c r="O973">
        <f t="shared" si="93"/>
        <v>1221.69</v>
      </c>
      <c r="P973">
        <f t="shared" si="94"/>
        <v>362.43470000000002</v>
      </c>
    </row>
    <row r="974" spans="1:16" x14ac:dyDescent="0.3">
      <c r="A974">
        <v>973</v>
      </c>
      <c r="B974" t="s">
        <v>994</v>
      </c>
      <c r="C974" t="s">
        <v>18</v>
      </c>
      <c r="D974" t="s">
        <v>31</v>
      </c>
      <c r="E974" s="1">
        <v>45663</v>
      </c>
      <c r="G974" s="6">
        <v>327.47000000000003</v>
      </c>
      <c r="H974">
        <v>6</v>
      </c>
      <c r="I974">
        <v>9</v>
      </c>
      <c r="J974" s="4">
        <v>160.81</v>
      </c>
      <c r="K974" s="11">
        <f t="shared" si="95"/>
        <v>327</v>
      </c>
      <c r="L974" s="2">
        <f t="shared" si="90"/>
        <v>160.81</v>
      </c>
      <c r="M974" s="11">
        <f t="shared" si="91"/>
        <v>328</v>
      </c>
      <c r="N974" s="11">
        <f t="shared" si="92"/>
        <v>161</v>
      </c>
      <c r="O974">
        <f t="shared" si="93"/>
        <v>1964.8200000000002</v>
      </c>
      <c r="P974">
        <f t="shared" si="94"/>
        <v>297.99770000000001</v>
      </c>
    </row>
    <row r="975" spans="1:16" x14ac:dyDescent="0.3">
      <c r="A975">
        <v>974</v>
      </c>
      <c r="B975" t="s">
        <v>995</v>
      </c>
      <c r="C975" t="s">
        <v>16</v>
      </c>
      <c r="D975" t="s">
        <v>13</v>
      </c>
      <c r="E975" s="1">
        <v>45651</v>
      </c>
      <c r="F975" s="7" t="s">
        <v>43</v>
      </c>
      <c r="G975" s="6">
        <v>743.82</v>
      </c>
      <c r="H975">
        <v>12</v>
      </c>
      <c r="I975">
        <v>16</v>
      </c>
      <c r="J975" s="4">
        <v>106.05</v>
      </c>
      <c r="K975" s="11">
        <f t="shared" si="95"/>
        <v>744</v>
      </c>
      <c r="L975" s="2">
        <f t="shared" si="90"/>
        <v>106.05</v>
      </c>
      <c r="M975" s="11">
        <f t="shared" si="91"/>
        <v>744</v>
      </c>
      <c r="N975" s="11">
        <f t="shared" si="92"/>
        <v>107</v>
      </c>
      <c r="O975">
        <f t="shared" si="93"/>
        <v>8925.84</v>
      </c>
      <c r="P975">
        <f t="shared" si="94"/>
        <v>624.80880000000002</v>
      </c>
    </row>
    <row r="976" spans="1:16" x14ac:dyDescent="0.3">
      <c r="A976">
        <v>975</v>
      </c>
      <c r="B976" t="s">
        <v>996</v>
      </c>
      <c r="C976" t="s">
        <v>18</v>
      </c>
      <c r="E976" s="1">
        <v>45643</v>
      </c>
      <c r="G976" s="6">
        <v>923.06</v>
      </c>
      <c r="H976">
        <v>8</v>
      </c>
      <c r="I976">
        <v>19</v>
      </c>
      <c r="J976" s="4">
        <v>399.74</v>
      </c>
      <c r="K976" s="11">
        <f t="shared" si="95"/>
        <v>923</v>
      </c>
      <c r="L976" s="2">
        <f t="shared" si="90"/>
        <v>399.74</v>
      </c>
      <c r="M976" s="11">
        <f t="shared" si="91"/>
        <v>924</v>
      </c>
      <c r="N976" s="11">
        <f t="shared" si="92"/>
        <v>400</v>
      </c>
      <c r="O976">
        <f t="shared" si="93"/>
        <v>7384.48</v>
      </c>
      <c r="P976">
        <f t="shared" si="94"/>
        <v>747.67859999999996</v>
      </c>
    </row>
    <row r="977" spans="1:16" x14ac:dyDescent="0.3">
      <c r="A977">
        <v>976</v>
      </c>
      <c r="B977" t="s">
        <v>997</v>
      </c>
      <c r="C977" t="s">
        <v>18</v>
      </c>
      <c r="D977" t="s">
        <v>27</v>
      </c>
      <c r="E977" s="1">
        <v>45631</v>
      </c>
      <c r="G977" s="6">
        <v>856.15</v>
      </c>
      <c r="H977">
        <v>8</v>
      </c>
      <c r="I977">
        <v>12</v>
      </c>
      <c r="J977" s="4">
        <v>185.22</v>
      </c>
      <c r="K977" s="11">
        <f t="shared" si="95"/>
        <v>856</v>
      </c>
      <c r="L977" s="2">
        <f t="shared" si="90"/>
        <v>185.22</v>
      </c>
      <c r="M977" s="11">
        <f t="shared" si="91"/>
        <v>857</v>
      </c>
      <c r="N977" s="11">
        <f t="shared" si="92"/>
        <v>186</v>
      </c>
      <c r="O977">
        <f t="shared" si="93"/>
        <v>6849.2</v>
      </c>
      <c r="P977">
        <f t="shared" si="94"/>
        <v>753.41200000000003</v>
      </c>
    </row>
    <row r="978" spans="1:16" x14ac:dyDescent="0.3">
      <c r="A978">
        <v>977</v>
      </c>
      <c r="B978" t="s">
        <v>998</v>
      </c>
      <c r="C978" t="s">
        <v>9</v>
      </c>
      <c r="D978" t="s">
        <v>20</v>
      </c>
      <c r="E978" s="1">
        <v>45657</v>
      </c>
      <c r="G978" s="6">
        <v>584.1</v>
      </c>
      <c r="H978">
        <v>12</v>
      </c>
      <c r="I978">
        <v>9</v>
      </c>
      <c r="J978" s="4">
        <v>297.13</v>
      </c>
      <c r="K978" s="11">
        <f t="shared" si="95"/>
        <v>584</v>
      </c>
      <c r="L978" s="2">
        <f t="shared" si="90"/>
        <v>297.13</v>
      </c>
      <c r="M978" s="11">
        <f t="shared" si="91"/>
        <v>585</v>
      </c>
      <c r="N978" s="11">
        <f t="shared" si="92"/>
        <v>298</v>
      </c>
      <c r="O978">
        <f t="shared" si="93"/>
        <v>7009.2000000000007</v>
      </c>
      <c r="P978">
        <f t="shared" si="94"/>
        <v>531.53100000000006</v>
      </c>
    </row>
    <row r="979" spans="1:16" x14ac:dyDescent="0.3">
      <c r="A979">
        <v>978</v>
      </c>
      <c r="B979" t="s">
        <v>999</v>
      </c>
      <c r="C979" t="s">
        <v>16</v>
      </c>
      <c r="D979" t="s">
        <v>20</v>
      </c>
      <c r="E979" s="1">
        <v>45639</v>
      </c>
      <c r="G979" s="6">
        <v>227.68</v>
      </c>
      <c r="H979">
        <v>7</v>
      </c>
      <c r="I979">
        <v>4</v>
      </c>
      <c r="J979" s="4">
        <v>214.09</v>
      </c>
      <c r="K979" s="11">
        <f t="shared" si="95"/>
        <v>228</v>
      </c>
      <c r="L979" s="2">
        <f t="shared" si="90"/>
        <v>214.09</v>
      </c>
      <c r="M979" s="11">
        <f t="shared" si="91"/>
        <v>228</v>
      </c>
      <c r="N979" s="11">
        <f t="shared" si="92"/>
        <v>215</v>
      </c>
      <c r="O979">
        <f t="shared" si="93"/>
        <v>1593.76</v>
      </c>
      <c r="P979">
        <f t="shared" si="94"/>
        <v>218.5728</v>
      </c>
    </row>
    <row r="980" spans="1:16" x14ac:dyDescent="0.3">
      <c r="A980">
        <v>979</v>
      </c>
      <c r="B980" t="s">
        <v>1000</v>
      </c>
      <c r="D980" t="s">
        <v>13</v>
      </c>
      <c r="E980" s="1">
        <v>45663</v>
      </c>
      <c r="G980" s="6">
        <v>422.6</v>
      </c>
      <c r="H980">
        <v>14</v>
      </c>
      <c r="I980">
        <v>1</v>
      </c>
      <c r="J980" s="4">
        <v>484.36</v>
      </c>
      <c r="K980" s="11">
        <f t="shared" si="95"/>
        <v>423</v>
      </c>
      <c r="L980" s="2">
        <f t="shared" si="90"/>
        <v>484.36</v>
      </c>
      <c r="M980" s="11">
        <f t="shared" si="91"/>
        <v>423</v>
      </c>
      <c r="N980" s="11">
        <f t="shared" si="92"/>
        <v>485</v>
      </c>
      <c r="O980">
        <f t="shared" si="93"/>
        <v>5916.4000000000005</v>
      </c>
      <c r="P980">
        <f t="shared" si="94"/>
        <v>418.37400000000002</v>
      </c>
    </row>
    <row r="981" spans="1:16" x14ac:dyDescent="0.3">
      <c r="A981">
        <v>980</v>
      </c>
      <c r="B981" t="s">
        <v>1001</v>
      </c>
      <c r="C981" t="s">
        <v>9</v>
      </c>
      <c r="D981" t="s">
        <v>10</v>
      </c>
      <c r="E981" s="1">
        <v>45662</v>
      </c>
      <c r="F981" s="7" t="s">
        <v>14</v>
      </c>
      <c r="G981" s="6">
        <v>912.41</v>
      </c>
      <c r="H981">
        <v>13</v>
      </c>
      <c r="I981">
        <v>20</v>
      </c>
      <c r="J981" s="4">
        <v>491.45</v>
      </c>
      <c r="K981" s="11">
        <f t="shared" si="95"/>
        <v>912</v>
      </c>
      <c r="L981" s="2">
        <f t="shared" si="90"/>
        <v>491.45</v>
      </c>
      <c r="M981" s="11">
        <f t="shared" si="91"/>
        <v>913</v>
      </c>
      <c r="N981" s="11">
        <f t="shared" si="92"/>
        <v>492</v>
      </c>
      <c r="O981">
        <f t="shared" si="93"/>
        <v>11861.33</v>
      </c>
      <c r="P981">
        <f t="shared" si="94"/>
        <v>729.928</v>
      </c>
    </row>
    <row r="982" spans="1:16" x14ac:dyDescent="0.3">
      <c r="A982">
        <v>981</v>
      </c>
      <c r="B982" t="s">
        <v>1002</v>
      </c>
      <c r="C982" t="s">
        <v>9</v>
      </c>
      <c r="D982" t="s">
        <v>10</v>
      </c>
      <c r="E982" s="1">
        <v>45657</v>
      </c>
      <c r="G982" s="6">
        <v>309.67</v>
      </c>
      <c r="H982">
        <v>13</v>
      </c>
      <c r="I982">
        <v>4</v>
      </c>
      <c r="J982" s="4">
        <v>279.29000000000002</v>
      </c>
      <c r="K982" s="11">
        <f t="shared" si="95"/>
        <v>310</v>
      </c>
      <c r="L982" s="2">
        <f t="shared" si="90"/>
        <v>279.29000000000002</v>
      </c>
      <c r="M982" s="11">
        <f t="shared" si="91"/>
        <v>310</v>
      </c>
      <c r="N982" s="11">
        <f t="shared" si="92"/>
        <v>280</v>
      </c>
      <c r="O982">
        <f t="shared" si="93"/>
        <v>4025.71</v>
      </c>
      <c r="P982">
        <f t="shared" si="94"/>
        <v>297.28320000000002</v>
      </c>
    </row>
    <row r="983" spans="1:16" x14ac:dyDescent="0.3">
      <c r="A983">
        <v>982</v>
      </c>
      <c r="B983" t="s">
        <v>1003</v>
      </c>
      <c r="D983" t="s">
        <v>27</v>
      </c>
      <c r="E983" s="1">
        <v>45673</v>
      </c>
      <c r="G983" s="6">
        <v>524.54999999999995</v>
      </c>
      <c r="H983">
        <v>5</v>
      </c>
      <c r="I983">
        <v>6</v>
      </c>
      <c r="J983" s="4">
        <v>132.56</v>
      </c>
      <c r="K983" s="11">
        <f t="shared" si="95"/>
        <v>525</v>
      </c>
      <c r="L983" s="2">
        <f t="shared" si="90"/>
        <v>132.56</v>
      </c>
      <c r="M983" s="11">
        <f t="shared" si="91"/>
        <v>525</v>
      </c>
      <c r="N983" s="11">
        <f t="shared" si="92"/>
        <v>133</v>
      </c>
      <c r="O983">
        <f t="shared" si="93"/>
        <v>2622.75</v>
      </c>
      <c r="P983">
        <f t="shared" si="94"/>
        <v>493.07699999999994</v>
      </c>
    </row>
    <row r="984" spans="1:16" x14ac:dyDescent="0.3">
      <c r="A984">
        <v>983</v>
      </c>
      <c r="B984" t="s">
        <v>1004</v>
      </c>
      <c r="E984" s="1">
        <v>45668</v>
      </c>
      <c r="G984" s="6">
        <v>973.05</v>
      </c>
      <c r="H984">
        <v>10</v>
      </c>
      <c r="I984">
        <v>2</v>
      </c>
      <c r="J984" s="4">
        <v>241.46</v>
      </c>
      <c r="K984" s="11">
        <f t="shared" si="95"/>
        <v>973</v>
      </c>
      <c r="L984" s="2">
        <f t="shared" si="90"/>
        <v>241.46</v>
      </c>
      <c r="M984" s="11">
        <f t="shared" si="91"/>
        <v>974</v>
      </c>
      <c r="N984" s="11">
        <f t="shared" si="92"/>
        <v>242</v>
      </c>
      <c r="O984">
        <f t="shared" si="93"/>
        <v>9730.5</v>
      </c>
      <c r="P984">
        <f t="shared" si="94"/>
        <v>953.58899999999994</v>
      </c>
    </row>
    <row r="985" spans="1:16" x14ac:dyDescent="0.3">
      <c r="A985">
        <v>984</v>
      </c>
      <c r="B985" t="s">
        <v>1005</v>
      </c>
      <c r="C985" t="s">
        <v>9</v>
      </c>
      <c r="D985" t="s">
        <v>20</v>
      </c>
      <c r="E985" s="1">
        <v>45636</v>
      </c>
      <c r="G985" s="6">
        <v>704.02</v>
      </c>
      <c r="H985">
        <v>11</v>
      </c>
      <c r="I985">
        <v>20</v>
      </c>
      <c r="J985" s="4">
        <v>345.81</v>
      </c>
      <c r="K985" s="11">
        <f t="shared" si="95"/>
        <v>704</v>
      </c>
      <c r="L985" s="2">
        <f t="shared" si="90"/>
        <v>345.81</v>
      </c>
      <c r="M985" s="11">
        <f t="shared" si="91"/>
        <v>705</v>
      </c>
      <c r="N985" s="11">
        <f t="shared" si="92"/>
        <v>346</v>
      </c>
      <c r="O985">
        <f t="shared" si="93"/>
        <v>7744.2199999999993</v>
      </c>
      <c r="P985">
        <f t="shared" si="94"/>
        <v>563.21600000000001</v>
      </c>
    </row>
    <row r="986" spans="1:16" x14ac:dyDescent="0.3">
      <c r="A986">
        <v>985</v>
      </c>
      <c r="B986" t="s">
        <v>1006</v>
      </c>
      <c r="C986" t="s">
        <v>16</v>
      </c>
      <c r="E986" s="1">
        <v>45643</v>
      </c>
      <c r="G986" s="6">
        <v>40.18</v>
      </c>
      <c r="H986">
        <v>9</v>
      </c>
      <c r="I986">
        <v>10</v>
      </c>
      <c r="J986" s="4">
        <v>43.6</v>
      </c>
      <c r="K986" s="11">
        <f t="shared" si="95"/>
        <v>40</v>
      </c>
      <c r="L986" s="2">
        <f t="shared" si="90"/>
        <v>43.6</v>
      </c>
      <c r="M986" s="11">
        <f t="shared" si="91"/>
        <v>41</v>
      </c>
      <c r="N986" s="11">
        <f t="shared" si="92"/>
        <v>44</v>
      </c>
      <c r="O986">
        <f t="shared" si="93"/>
        <v>361.62</v>
      </c>
      <c r="P986">
        <f t="shared" si="94"/>
        <v>36.161999999999999</v>
      </c>
    </row>
    <row r="987" spans="1:16" x14ac:dyDescent="0.3">
      <c r="A987">
        <v>986</v>
      </c>
      <c r="B987" t="s">
        <v>1007</v>
      </c>
      <c r="C987" t="s">
        <v>22</v>
      </c>
      <c r="E987" s="1">
        <v>45631</v>
      </c>
      <c r="F987" s="7" t="s">
        <v>11</v>
      </c>
      <c r="G987" s="6">
        <v>469.91</v>
      </c>
      <c r="H987">
        <v>4</v>
      </c>
      <c r="I987">
        <v>1</v>
      </c>
      <c r="J987" s="4">
        <v>87.36</v>
      </c>
      <c r="K987" s="11">
        <f t="shared" si="95"/>
        <v>470</v>
      </c>
      <c r="L987" s="2">
        <f t="shared" si="90"/>
        <v>87.36</v>
      </c>
      <c r="M987" s="11">
        <f t="shared" si="91"/>
        <v>470</v>
      </c>
      <c r="N987" s="11">
        <f t="shared" si="92"/>
        <v>88</v>
      </c>
      <c r="O987">
        <f t="shared" si="93"/>
        <v>1879.64</v>
      </c>
      <c r="P987">
        <f t="shared" si="94"/>
        <v>465.21090000000004</v>
      </c>
    </row>
    <row r="988" spans="1:16" x14ac:dyDescent="0.3">
      <c r="A988">
        <v>987</v>
      </c>
      <c r="B988" t="s">
        <v>1008</v>
      </c>
      <c r="E988" s="1">
        <v>45667</v>
      </c>
      <c r="F988" s="7" t="s">
        <v>35</v>
      </c>
      <c r="G988" s="6">
        <v>620.48</v>
      </c>
      <c r="H988">
        <v>3</v>
      </c>
      <c r="I988">
        <v>5</v>
      </c>
      <c r="J988" s="4">
        <v>59.74</v>
      </c>
      <c r="K988" s="11">
        <f t="shared" si="95"/>
        <v>620</v>
      </c>
      <c r="L988" s="2">
        <f t="shared" si="90"/>
        <v>59.74</v>
      </c>
      <c r="M988" s="11">
        <f t="shared" si="91"/>
        <v>621</v>
      </c>
      <c r="N988" s="11">
        <f t="shared" si="92"/>
        <v>60</v>
      </c>
      <c r="O988">
        <f t="shared" si="93"/>
        <v>1861.44</v>
      </c>
      <c r="P988">
        <f t="shared" si="94"/>
        <v>589.45600000000002</v>
      </c>
    </row>
    <row r="989" spans="1:16" x14ac:dyDescent="0.3">
      <c r="A989">
        <v>988</v>
      </c>
      <c r="B989" t="s">
        <v>1009</v>
      </c>
      <c r="C989" t="s">
        <v>9</v>
      </c>
      <c r="E989" s="1">
        <v>45646</v>
      </c>
      <c r="G989" s="6">
        <v>482.97</v>
      </c>
      <c r="H989">
        <v>2</v>
      </c>
      <c r="I989">
        <v>8</v>
      </c>
      <c r="J989" s="4">
        <v>164.51</v>
      </c>
      <c r="K989" s="11">
        <f t="shared" si="95"/>
        <v>483</v>
      </c>
      <c r="L989" s="2">
        <f t="shared" si="90"/>
        <v>164.51</v>
      </c>
      <c r="M989" s="11">
        <f t="shared" si="91"/>
        <v>483</v>
      </c>
      <c r="N989" s="11">
        <f t="shared" si="92"/>
        <v>165</v>
      </c>
      <c r="O989">
        <f t="shared" si="93"/>
        <v>965.94</v>
      </c>
      <c r="P989">
        <f t="shared" si="94"/>
        <v>444.33240000000006</v>
      </c>
    </row>
    <row r="990" spans="1:16" x14ac:dyDescent="0.3">
      <c r="A990">
        <v>989</v>
      </c>
      <c r="B990" t="s">
        <v>1010</v>
      </c>
      <c r="C990" t="s">
        <v>22</v>
      </c>
      <c r="E990" s="1">
        <v>45664</v>
      </c>
      <c r="G990" s="6">
        <v>318.32</v>
      </c>
      <c r="H990">
        <v>3</v>
      </c>
      <c r="I990">
        <v>11</v>
      </c>
      <c r="J990" s="4">
        <v>127.99</v>
      </c>
      <c r="K990" s="11">
        <f t="shared" si="95"/>
        <v>318</v>
      </c>
      <c r="L990" s="2">
        <f t="shared" si="90"/>
        <v>127.99</v>
      </c>
      <c r="M990" s="11">
        <f t="shared" si="91"/>
        <v>319</v>
      </c>
      <c r="N990" s="11">
        <f t="shared" si="92"/>
        <v>128</v>
      </c>
      <c r="O990">
        <f t="shared" si="93"/>
        <v>954.96</v>
      </c>
      <c r="P990">
        <f t="shared" si="94"/>
        <v>283.3048</v>
      </c>
    </row>
    <row r="991" spans="1:16" x14ac:dyDescent="0.3">
      <c r="A991">
        <v>990</v>
      </c>
      <c r="B991" t="s">
        <v>1011</v>
      </c>
      <c r="C991" t="s">
        <v>24</v>
      </c>
      <c r="D991" t="s">
        <v>13</v>
      </c>
      <c r="E991" s="1">
        <v>45671</v>
      </c>
      <c r="G991" s="6">
        <v>704.33</v>
      </c>
      <c r="H991">
        <v>9</v>
      </c>
      <c r="I991">
        <v>8</v>
      </c>
      <c r="J991" s="4">
        <v>413.06</v>
      </c>
      <c r="K991" s="11">
        <f t="shared" si="95"/>
        <v>704</v>
      </c>
      <c r="L991" s="2">
        <f t="shared" si="90"/>
        <v>413.06</v>
      </c>
      <c r="M991" s="11">
        <f t="shared" si="91"/>
        <v>705</v>
      </c>
      <c r="N991" s="11">
        <f t="shared" si="92"/>
        <v>414</v>
      </c>
      <c r="O991">
        <f t="shared" si="93"/>
        <v>6338.97</v>
      </c>
      <c r="P991">
        <f t="shared" si="94"/>
        <v>647.98360000000002</v>
      </c>
    </row>
    <row r="992" spans="1:16" x14ac:dyDescent="0.3">
      <c r="A992">
        <v>991</v>
      </c>
      <c r="B992" t="s">
        <v>1012</v>
      </c>
      <c r="C992" t="s">
        <v>24</v>
      </c>
      <c r="D992" t="s">
        <v>20</v>
      </c>
      <c r="E992" s="1">
        <v>45654</v>
      </c>
      <c r="G992" s="6">
        <v>926.83</v>
      </c>
      <c r="H992">
        <v>12</v>
      </c>
      <c r="I992">
        <v>13</v>
      </c>
      <c r="J992" s="4">
        <v>120.44</v>
      </c>
      <c r="K992" s="11">
        <f t="shared" si="95"/>
        <v>927</v>
      </c>
      <c r="L992" s="2">
        <f t="shared" si="90"/>
        <v>120.44</v>
      </c>
      <c r="M992" s="11">
        <f t="shared" si="91"/>
        <v>927</v>
      </c>
      <c r="N992" s="11">
        <f t="shared" si="92"/>
        <v>121</v>
      </c>
      <c r="O992">
        <f t="shared" si="93"/>
        <v>11121.960000000001</v>
      </c>
      <c r="P992">
        <f t="shared" si="94"/>
        <v>806.34210000000007</v>
      </c>
    </row>
    <row r="993" spans="1:16" x14ac:dyDescent="0.3">
      <c r="A993">
        <v>992</v>
      </c>
      <c r="B993" t="s">
        <v>1013</v>
      </c>
      <c r="D993" t="s">
        <v>10</v>
      </c>
      <c r="E993" s="1">
        <v>45654</v>
      </c>
      <c r="G993" s="6">
        <v>250.14</v>
      </c>
      <c r="H993">
        <v>6</v>
      </c>
      <c r="I993">
        <v>9</v>
      </c>
      <c r="J993" s="4">
        <v>202.53</v>
      </c>
      <c r="K993" s="11">
        <f t="shared" si="95"/>
        <v>250</v>
      </c>
      <c r="L993" s="2">
        <f t="shared" si="90"/>
        <v>202.53</v>
      </c>
      <c r="M993" s="11">
        <f t="shared" si="91"/>
        <v>251</v>
      </c>
      <c r="N993" s="11">
        <f t="shared" si="92"/>
        <v>203</v>
      </c>
      <c r="O993">
        <f t="shared" si="93"/>
        <v>1500.84</v>
      </c>
      <c r="P993">
        <f t="shared" si="94"/>
        <v>227.62739999999999</v>
      </c>
    </row>
    <row r="994" spans="1:16" x14ac:dyDescent="0.3">
      <c r="A994">
        <v>993</v>
      </c>
      <c r="B994" t="s">
        <v>1014</v>
      </c>
      <c r="C994" t="s">
        <v>9</v>
      </c>
      <c r="E994" s="1">
        <v>45647</v>
      </c>
      <c r="F994" s="7" t="s">
        <v>35</v>
      </c>
      <c r="G994" s="6">
        <v>668.84</v>
      </c>
      <c r="H994">
        <v>3</v>
      </c>
      <c r="I994">
        <v>13</v>
      </c>
      <c r="J994" s="4">
        <v>251.42</v>
      </c>
      <c r="K994" s="11">
        <f t="shared" si="95"/>
        <v>669</v>
      </c>
      <c r="L994" s="2">
        <f t="shared" si="90"/>
        <v>251.42</v>
      </c>
      <c r="M994" s="11">
        <f t="shared" si="91"/>
        <v>669</v>
      </c>
      <c r="N994" s="11">
        <f t="shared" si="92"/>
        <v>252</v>
      </c>
      <c r="O994">
        <f t="shared" si="93"/>
        <v>2006.52</v>
      </c>
      <c r="P994">
        <f t="shared" si="94"/>
        <v>581.89080000000001</v>
      </c>
    </row>
    <row r="995" spans="1:16" x14ac:dyDescent="0.3">
      <c r="A995">
        <v>994</v>
      </c>
      <c r="B995" t="s">
        <v>1015</v>
      </c>
      <c r="C995" t="s">
        <v>22</v>
      </c>
      <c r="D995" t="s">
        <v>10</v>
      </c>
      <c r="E995" s="1">
        <v>45672</v>
      </c>
      <c r="G995" s="6">
        <v>855.77</v>
      </c>
      <c r="H995">
        <v>3</v>
      </c>
      <c r="I995">
        <v>6</v>
      </c>
      <c r="J995" s="4">
        <v>370.88</v>
      </c>
      <c r="K995" s="11">
        <f t="shared" si="95"/>
        <v>856</v>
      </c>
      <c r="L995" s="2">
        <f t="shared" si="90"/>
        <v>370.88</v>
      </c>
      <c r="M995" s="11">
        <f t="shared" si="91"/>
        <v>856</v>
      </c>
      <c r="N995" s="11">
        <f t="shared" si="92"/>
        <v>371</v>
      </c>
      <c r="O995">
        <f t="shared" si="93"/>
        <v>2567.31</v>
      </c>
      <c r="P995">
        <f t="shared" si="94"/>
        <v>804.42379999999991</v>
      </c>
    </row>
    <row r="996" spans="1:16" x14ac:dyDescent="0.3">
      <c r="A996">
        <v>995</v>
      </c>
      <c r="B996" t="s">
        <v>1016</v>
      </c>
      <c r="D996" t="s">
        <v>20</v>
      </c>
      <c r="E996" s="1">
        <v>45642</v>
      </c>
      <c r="G996" s="6">
        <v>132.38</v>
      </c>
      <c r="H996">
        <v>11</v>
      </c>
      <c r="I996">
        <v>2</v>
      </c>
      <c r="J996" s="4">
        <v>43.24</v>
      </c>
      <c r="K996" s="11">
        <f t="shared" si="95"/>
        <v>132</v>
      </c>
      <c r="L996" s="2">
        <f t="shared" si="90"/>
        <v>43.24</v>
      </c>
      <c r="M996" s="11">
        <f t="shared" si="91"/>
        <v>133</v>
      </c>
      <c r="N996" s="11">
        <f t="shared" si="92"/>
        <v>44</v>
      </c>
      <c r="O996">
        <f t="shared" si="93"/>
        <v>1456.1799999999998</v>
      </c>
      <c r="P996">
        <f t="shared" si="94"/>
        <v>129.73239999999998</v>
      </c>
    </row>
    <row r="997" spans="1:16" x14ac:dyDescent="0.3">
      <c r="A997">
        <v>996</v>
      </c>
      <c r="B997" t="s">
        <v>1017</v>
      </c>
      <c r="E997" s="1">
        <v>45664</v>
      </c>
      <c r="G997" s="6">
        <v>847.35</v>
      </c>
      <c r="H997">
        <v>12</v>
      </c>
      <c r="I997">
        <v>16</v>
      </c>
      <c r="J997" s="4">
        <v>34.17</v>
      </c>
      <c r="K997" s="11">
        <f t="shared" si="95"/>
        <v>847</v>
      </c>
      <c r="L997" s="2">
        <f t="shared" si="90"/>
        <v>34.17</v>
      </c>
      <c r="M997" s="11">
        <f t="shared" si="91"/>
        <v>848</v>
      </c>
      <c r="N997" s="11">
        <f t="shared" si="92"/>
        <v>35</v>
      </c>
      <c r="O997">
        <f t="shared" si="93"/>
        <v>10168.200000000001</v>
      </c>
      <c r="P997">
        <f t="shared" si="94"/>
        <v>711.774</v>
      </c>
    </row>
    <row r="998" spans="1:16" x14ac:dyDescent="0.3">
      <c r="A998">
        <v>997</v>
      </c>
      <c r="B998" t="s">
        <v>1018</v>
      </c>
      <c r="C998" t="s">
        <v>9</v>
      </c>
      <c r="D998" t="s">
        <v>20</v>
      </c>
      <c r="E998" s="1">
        <v>45672</v>
      </c>
      <c r="G998" s="6">
        <v>183.91</v>
      </c>
      <c r="H998">
        <v>15</v>
      </c>
      <c r="I998">
        <v>17</v>
      </c>
      <c r="J998" s="4">
        <v>158.09</v>
      </c>
      <c r="K998" s="11">
        <f t="shared" si="95"/>
        <v>184</v>
      </c>
      <c r="L998" s="2">
        <f t="shared" si="90"/>
        <v>158.09</v>
      </c>
      <c r="M998" s="11">
        <f t="shared" si="91"/>
        <v>184</v>
      </c>
      <c r="N998" s="11">
        <f t="shared" si="92"/>
        <v>159</v>
      </c>
      <c r="O998">
        <f t="shared" si="93"/>
        <v>2758.65</v>
      </c>
      <c r="P998">
        <f t="shared" si="94"/>
        <v>152.64529999999999</v>
      </c>
    </row>
    <row r="999" spans="1:16" x14ac:dyDescent="0.3">
      <c r="A999">
        <v>998</v>
      </c>
      <c r="B999" t="s">
        <v>1019</v>
      </c>
      <c r="C999" t="s">
        <v>22</v>
      </c>
      <c r="D999" t="s">
        <v>13</v>
      </c>
      <c r="E999" s="1">
        <v>45632</v>
      </c>
      <c r="G999" s="6">
        <v>312.43</v>
      </c>
      <c r="H999">
        <v>8</v>
      </c>
      <c r="I999">
        <v>1</v>
      </c>
      <c r="J999" s="4">
        <v>136.33000000000001</v>
      </c>
      <c r="K999" s="11">
        <f t="shared" si="95"/>
        <v>312</v>
      </c>
      <c r="L999" s="2">
        <f t="shared" si="90"/>
        <v>136.33000000000001</v>
      </c>
      <c r="M999" s="11">
        <f t="shared" si="91"/>
        <v>313</v>
      </c>
      <c r="N999" s="11">
        <f t="shared" si="92"/>
        <v>137</v>
      </c>
      <c r="O999">
        <f t="shared" si="93"/>
        <v>2499.44</v>
      </c>
      <c r="P999">
        <f t="shared" si="94"/>
        <v>309.3057</v>
      </c>
    </row>
    <row r="1000" spans="1:16" x14ac:dyDescent="0.3">
      <c r="A1000">
        <v>999</v>
      </c>
      <c r="B1000" t="s">
        <v>1020</v>
      </c>
      <c r="C1000" t="s">
        <v>18</v>
      </c>
      <c r="D1000" t="s">
        <v>27</v>
      </c>
      <c r="E1000" s="1">
        <v>45649</v>
      </c>
      <c r="G1000" s="6">
        <v>774</v>
      </c>
      <c r="H1000">
        <v>3</v>
      </c>
      <c r="I1000">
        <v>10</v>
      </c>
      <c r="J1000" s="4">
        <v>484.7</v>
      </c>
      <c r="K1000" s="11">
        <f t="shared" si="95"/>
        <v>774</v>
      </c>
      <c r="L1000" s="2">
        <f t="shared" si="90"/>
        <v>484.7</v>
      </c>
      <c r="M1000" s="11">
        <f t="shared" si="91"/>
        <v>774</v>
      </c>
      <c r="N1000" s="11">
        <f t="shared" si="92"/>
        <v>485</v>
      </c>
      <c r="O1000">
        <f t="shared" si="93"/>
        <v>2322</v>
      </c>
      <c r="P1000">
        <f t="shared" si="94"/>
        <v>696.6</v>
      </c>
    </row>
    <row r="1001" spans="1:16" x14ac:dyDescent="0.3">
      <c r="A1001">
        <v>1000</v>
      </c>
      <c r="B1001" t="s">
        <v>1021</v>
      </c>
      <c r="D1001" t="s">
        <v>13</v>
      </c>
      <c r="E1001" s="1">
        <v>45665</v>
      </c>
      <c r="G1001" s="6">
        <v>19.32</v>
      </c>
      <c r="H1001">
        <v>12</v>
      </c>
      <c r="I1001">
        <v>6</v>
      </c>
      <c r="J1001" s="4">
        <v>255.49</v>
      </c>
      <c r="K1001" s="11">
        <f t="shared" si="95"/>
        <v>19</v>
      </c>
      <c r="L1001" s="2">
        <f t="shared" si="90"/>
        <v>255.49</v>
      </c>
      <c r="M1001" s="11">
        <f t="shared" si="91"/>
        <v>20</v>
      </c>
      <c r="N1001" s="11">
        <f t="shared" si="92"/>
        <v>256</v>
      </c>
      <c r="O1001">
        <f t="shared" si="93"/>
        <v>231.84</v>
      </c>
      <c r="P1001">
        <f t="shared" si="94"/>
        <v>18.160799999999998</v>
      </c>
    </row>
    <row r="1002" spans="1:16" x14ac:dyDescent="0.3">
      <c r="J1002" s="16">
        <f>SUM(J2:J1001)</f>
        <v>251287.93999999983</v>
      </c>
      <c r="N1002"/>
      <c r="O1002" s="5">
        <f>SUM(O2:O1001)</f>
        <v>4002971.8499999992</v>
      </c>
      <c r="P1002" s="5">
        <f>SUM(P2:P1001)</f>
        <v>458315.56010000047</v>
      </c>
    </row>
    <row r="1003" spans="1:16" x14ac:dyDescent="0.3">
      <c r="N1003"/>
    </row>
    <row r="1005" spans="1:16" x14ac:dyDescent="0.3">
      <c r="L1005"/>
    </row>
  </sheetData>
  <autoFilter ref="D1:D1005" xr:uid="{AFC1A743-4B76-4211-BEF8-34CE88452E2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F2A4-FC98-4CBF-BE97-4B8AC78305C5}">
  <dimension ref="A1:AMB1001"/>
  <sheetViews>
    <sheetView tabSelected="1" workbookViewId="0">
      <pane ySplit="1" topLeftCell="A2" activePane="bottomLeft" state="frozen"/>
      <selection pane="bottomLeft" activeCell="B19" sqref="B19"/>
    </sheetView>
  </sheetViews>
  <sheetFormatPr defaultRowHeight="15.6" thickTop="1" thickBottom="1" x14ac:dyDescent="0.35"/>
  <cols>
    <col min="1" max="1" width="39.6640625" style="8" customWidth="1"/>
    <col min="2" max="2" width="9.5546875" bestFit="1" customWidth="1"/>
    <col min="5" max="8" width="8.88671875" style="23"/>
    <col min="9" max="9" width="10.33203125" style="24" bestFit="1" customWidth="1"/>
    <col min="10" max="14" width="8.88671875" style="23"/>
    <col min="16" max="16" width="8.88671875" customWidth="1"/>
  </cols>
  <sheetData>
    <row r="1" spans="1:1016" ht="32.4" thickTop="1" thickBot="1" x14ac:dyDescent="0.35">
      <c r="A1" s="9" t="s">
        <v>1024</v>
      </c>
      <c r="B1" s="2">
        <f>SUM('MOCK_DATA (1)'!J2:J1001)</f>
        <v>251287.93999999983</v>
      </c>
      <c r="E1" s="23" t="s">
        <v>1687</v>
      </c>
      <c r="F1" s="23" t="s">
        <v>1683</v>
      </c>
      <c r="G1" s="23" t="s">
        <v>1684</v>
      </c>
      <c r="H1" s="23" t="s">
        <v>1685</v>
      </c>
      <c r="I1" s="24" t="s">
        <v>1686</v>
      </c>
      <c r="J1" s="23" t="s">
        <v>1676</v>
      </c>
      <c r="K1" s="23" t="s">
        <v>1677</v>
      </c>
      <c r="L1" s="23" t="s">
        <v>1678</v>
      </c>
      <c r="M1" s="23" t="s">
        <v>1679</v>
      </c>
      <c r="N1" s="23" t="s">
        <v>1680</v>
      </c>
    </row>
    <row r="2" spans="1:1016" ht="32.4" thickTop="1" thickBot="1" x14ac:dyDescent="0.35">
      <c r="A2" s="9" t="s">
        <v>1025</v>
      </c>
      <c r="B2" s="2">
        <f>SUM('MOCK_DATA (1)'!G2:G1001)</f>
        <v>511355.52999999886</v>
      </c>
      <c r="E2" s="23" cm="1">
        <f t="array" ref="E2:N1001">_xlfn._xlws.SORT('MOCK_DATA (1)'!A2:J1001,5,1,FALSE)</f>
        <v>6</v>
      </c>
      <c r="F2" s="23" t="str">
        <v>Adella Frith</v>
      </c>
      <c r="G2" s="23" t="str">
        <v>Prod4</v>
      </c>
      <c r="H2" s="23" t="str">
        <v>Smartphone</v>
      </c>
      <c r="I2" s="24">
        <v>45627</v>
      </c>
      <c r="J2" s="23">
        <v>0</v>
      </c>
      <c r="K2" s="23">
        <v>529.99</v>
      </c>
      <c r="L2" s="23">
        <v>1</v>
      </c>
      <c r="M2" s="23">
        <v>15</v>
      </c>
      <c r="N2" s="23">
        <v>205.11</v>
      </c>
      <c r="P2" s="5" t="str" cm="1">
        <f t="array" ref="P2:AMB11">TRANSPOSE('MOCK_DATA (1)'!A1:J1001)</f>
        <v>Order ID</v>
      </c>
      <c r="Q2">
        <v>1</v>
      </c>
      <c r="R2">
        <v>2</v>
      </c>
      <c r="S2">
        <v>3</v>
      </c>
      <c r="T2">
        <v>4</v>
      </c>
      <c r="U2">
        <v>5</v>
      </c>
      <c r="V2">
        <v>6</v>
      </c>
      <c r="W2">
        <v>7</v>
      </c>
      <c r="X2">
        <v>8</v>
      </c>
      <c r="Y2">
        <v>9</v>
      </c>
      <c r="Z2">
        <v>10</v>
      </c>
      <c r="AA2">
        <v>11</v>
      </c>
      <c r="AB2">
        <v>12</v>
      </c>
      <c r="AC2">
        <v>13</v>
      </c>
      <c r="AD2">
        <v>14</v>
      </c>
      <c r="AE2">
        <v>15</v>
      </c>
      <c r="AF2">
        <v>16</v>
      </c>
      <c r="AG2">
        <v>17</v>
      </c>
      <c r="AH2">
        <v>18</v>
      </c>
      <c r="AI2">
        <v>19</v>
      </c>
      <c r="AJ2">
        <v>20</v>
      </c>
      <c r="AK2">
        <v>21</v>
      </c>
      <c r="AL2">
        <v>22</v>
      </c>
      <c r="AM2">
        <v>23</v>
      </c>
      <c r="AN2">
        <v>24</v>
      </c>
      <c r="AO2">
        <v>25</v>
      </c>
      <c r="AP2">
        <v>26</v>
      </c>
      <c r="AQ2">
        <v>27</v>
      </c>
      <c r="AR2">
        <v>28</v>
      </c>
      <c r="AS2">
        <v>29</v>
      </c>
      <c r="AT2">
        <v>30</v>
      </c>
      <c r="AU2">
        <v>31</v>
      </c>
      <c r="AV2">
        <v>32</v>
      </c>
      <c r="AW2">
        <v>33</v>
      </c>
      <c r="AX2">
        <v>34</v>
      </c>
      <c r="AY2">
        <v>35</v>
      </c>
      <c r="AZ2">
        <v>36</v>
      </c>
      <c r="BA2">
        <v>37</v>
      </c>
      <c r="BB2">
        <v>38</v>
      </c>
      <c r="BC2">
        <v>39</v>
      </c>
      <c r="BD2">
        <v>40</v>
      </c>
      <c r="BE2">
        <v>41</v>
      </c>
      <c r="BF2">
        <v>42</v>
      </c>
      <c r="BG2">
        <v>43</v>
      </c>
      <c r="BH2">
        <v>44</v>
      </c>
      <c r="BI2">
        <v>45</v>
      </c>
      <c r="BJ2">
        <v>46</v>
      </c>
      <c r="BK2">
        <v>47</v>
      </c>
      <c r="BL2">
        <v>48</v>
      </c>
      <c r="BM2">
        <v>49</v>
      </c>
      <c r="BN2">
        <v>50</v>
      </c>
      <c r="BO2">
        <v>51</v>
      </c>
      <c r="BP2">
        <v>52</v>
      </c>
      <c r="BQ2">
        <v>53</v>
      </c>
      <c r="BR2">
        <v>54</v>
      </c>
      <c r="BS2">
        <v>55</v>
      </c>
      <c r="BT2">
        <v>56</v>
      </c>
      <c r="BU2">
        <v>57</v>
      </c>
      <c r="BV2">
        <v>58</v>
      </c>
      <c r="BW2">
        <v>59</v>
      </c>
      <c r="BX2">
        <v>60</v>
      </c>
      <c r="BY2">
        <v>61</v>
      </c>
      <c r="BZ2">
        <v>62</v>
      </c>
      <c r="CA2">
        <v>63</v>
      </c>
      <c r="CB2">
        <v>64</v>
      </c>
      <c r="CC2">
        <v>65</v>
      </c>
      <c r="CD2">
        <v>66</v>
      </c>
      <c r="CE2">
        <v>67</v>
      </c>
      <c r="CF2">
        <v>68</v>
      </c>
      <c r="CG2">
        <v>69</v>
      </c>
      <c r="CH2">
        <v>70</v>
      </c>
      <c r="CI2">
        <v>71</v>
      </c>
      <c r="CJ2">
        <v>72</v>
      </c>
      <c r="CK2">
        <v>73</v>
      </c>
      <c r="CL2">
        <v>74</v>
      </c>
      <c r="CM2">
        <v>75</v>
      </c>
      <c r="CN2">
        <v>76</v>
      </c>
      <c r="CO2">
        <v>77</v>
      </c>
      <c r="CP2">
        <v>78</v>
      </c>
      <c r="CQ2">
        <v>79</v>
      </c>
      <c r="CR2">
        <v>80</v>
      </c>
      <c r="CS2">
        <v>81</v>
      </c>
      <c r="CT2">
        <v>82</v>
      </c>
      <c r="CU2">
        <v>83</v>
      </c>
      <c r="CV2">
        <v>84</v>
      </c>
      <c r="CW2">
        <v>85</v>
      </c>
      <c r="CX2">
        <v>86</v>
      </c>
      <c r="CY2">
        <v>87</v>
      </c>
      <c r="CZ2">
        <v>88</v>
      </c>
      <c r="DA2">
        <v>89</v>
      </c>
      <c r="DB2">
        <v>90</v>
      </c>
      <c r="DC2">
        <v>91</v>
      </c>
      <c r="DD2">
        <v>92</v>
      </c>
      <c r="DE2">
        <v>93</v>
      </c>
      <c r="DF2">
        <v>94</v>
      </c>
      <c r="DG2">
        <v>95</v>
      </c>
      <c r="DH2">
        <v>96</v>
      </c>
      <c r="DI2">
        <v>97</v>
      </c>
      <c r="DJ2">
        <v>98</v>
      </c>
      <c r="DK2">
        <v>99</v>
      </c>
      <c r="DL2">
        <v>100</v>
      </c>
      <c r="DM2">
        <v>101</v>
      </c>
      <c r="DN2">
        <v>102</v>
      </c>
      <c r="DO2">
        <v>103</v>
      </c>
      <c r="DP2">
        <v>104</v>
      </c>
      <c r="DQ2">
        <v>105</v>
      </c>
      <c r="DR2">
        <v>106</v>
      </c>
      <c r="DS2">
        <v>107</v>
      </c>
      <c r="DT2">
        <v>108</v>
      </c>
      <c r="DU2">
        <v>109</v>
      </c>
      <c r="DV2">
        <v>110</v>
      </c>
      <c r="DW2">
        <v>111</v>
      </c>
      <c r="DX2">
        <v>112</v>
      </c>
      <c r="DY2">
        <v>113</v>
      </c>
      <c r="DZ2">
        <v>114</v>
      </c>
      <c r="EA2">
        <v>115</v>
      </c>
      <c r="EB2">
        <v>116</v>
      </c>
      <c r="EC2">
        <v>117</v>
      </c>
      <c r="ED2">
        <v>118</v>
      </c>
      <c r="EE2">
        <v>119</v>
      </c>
      <c r="EF2">
        <v>120</v>
      </c>
      <c r="EG2">
        <v>121</v>
      </c>
      <c r="EH2">
        <v>122</v>
      </c>
      <c r="EI2">
        <v>123</v>
      </c>
      <c r="EJ2">
        <v>124</v>
      </c>
      <c r="EK2">
        <v>125</v>
      </c>
      <c r="EL2">
        <v>126</v>
      </c>
      <c r="EM2">
        <v>127</v>
      </c>
      <c r="EN2">
        <v>128</v>
      </c>
      <c r="EO2">
        <v>129</v>
      </c>
      <c r="EP2">
        <v>130</v>
      </c>
      <c r="EQ2">
        <v>131</v>
      </c>
      <c r="ER2">
        <v>132</v>
      </c>
      <c r="ES2">
        <v>133</v>
      </c>
      <c r="ET2">
        <v>134</v>
      </c>
      <c r="EU2">
        <v>135</v>
      </c>
      <c r="EV2">
        <v>136</v>
      </c>
      <c r="EW2">
        <v>137</v>
      </c>
      <c r="EX2">
        <v>138</v>
      </c>
      <c r="EY2">
        <v>139</v>
      </c>
      <c r="EZ2">
        <v>140</v>
      </c>
      <c r="FA2">
        <v>141</v>
      </c>
      <c r="FB2">
        <v>142</v>
      </c>
      <c r="FC2">
        <v>143</v>
      </c>
      <c r="FD2">
        <v>144</v>
      </c>
      <c r="FE2">
        <v>145</v>
      </c>
      <c r="FF2">
        <v>146</v>
      </c>
      <c r="FG2">
        <v>147</v>
      </c>
      <c r="FH2">
        <v>148</v>
      </c>
      <c r="FI2">
        <v>149</v>
      </c>
      <c r="FJ2">
        <v>150</v>
      </c>
      <c r="FK2">
        <v>151</v>
      </c>
      <c r="FL2">
        <v>152</v>
      </c>
      <c r="FM2">
        <v>153</v>
      </c>
      <c r="FN2">
        <v>154</v>
      </c>
      <c r="FO2">
        <v>155</v>
      </c>
      <c r="FP2">
        <v>156</v>
      </c>
      <c r="FQ2">
        <v>157</v>
      </c>
      <c r="FR2">
        <v>158</v>
      </c>
      <c r="FS2">
        <v>159</v>
      </c>
      <c r="FT2">
        <v>160</v>
      </c>
      <c r="FU2">
        <v>161</v>
      </c>
      <c r="FV2">
        <v>162</v>
      </c>
      <c r="FW2">
        <v>163</v>
      </c>
      <c r="FX2">
        <v>164</v>
      </c>
      <c r="FY2">
        <v>165</v>
      </c>
      <c r="FZ2">
        <v>166</v>
      </c>
      <c r="GA2">
        <v>167</v>
      </c>
      <c r="GB2">
        <v>168</v>
      </c>
      <c r="GC2">
        <v>169</v>
      </c>
      <c r="GD2">
        <v>170</v>
      </c>
      <c r="GE2">
        <v>171</v>
      </c>
      <c r="GF2">
        <v>172</v>
      </c>
      <c r="GG2">
        <v>173</v>
      </c>
      <c r="GH2">
        <v>174</v>
      </c>
      <c r="GI2">
        <v>175</v>
      </c>
      <c r="GJ2">
        <v>176</v>
      </c>
      <c r="GK2">
        <v>177</v>
      </c>
      <c r="GL2">
        <v>178</v>
      </c>
      <c r="GM2">
        <v>179</v>
      </c>
      <c r="GN2">
        <v>180</v>
      </c>
      <c r="GO2">
        <v>181</v>
      </c>
      <c r="GP2">
        <v>182</v>
      </c>
      <c r="GQ2">
        <v>183</v>
      </c>
      <c r="GR2">
        <v>184</v>
      </c>
      <c r="GS2">
        <v>185</v>
      </c>
      <c r="GT2">
        <v>186</v>
      </c>
      <c r="GU2">
        <v>187</v>
      </c>
      <c r="GV2">
        <v>188</v>
      </c>
      <c r="GW2">
        <v>189</v>
      </c>
      <c r="GX2">
        <v>190</v>
      </c>
      <c r="GY2">
        <v>191</v>
      </c>
      <c r="GZ2">
        <v>192</v>
      </c>
      <c r="HA2">
        <v>193</v>
      </c>
      <c r="HB2">
        <v>194</v>
      </c>
      <c r="HC2">
        <v>195</v>
      </c>
      <c r="HD2">
        <v>196</v>
      </c>
      <c r="HE2">
        <v>197</v>
      </c>
      <c r="HF2">
        <v>198</v>
      </c>
      <c r="HG2">
        <v>199</v>
      </c>
      <c r="HH2">
        <v>200</v>
      </c>
      <c r="HI2">
        <v>201</v>
      </c>
      <c r="HJ2">
        <v>202</v>
      </c>
      <c r="HK2">
        <v>203</v>
      </c>
      <c r="HL2">
        <v>204</v>
      </c>
      <c r="HM2">
        <v>205</v>
      </c>
      <c r="HN2">
        <v>206</v>
      </c>
      <c r="HO2">
        <v>207</v>
      </c>
      <c r="HP2">
        <v>208</v>
      </c>
      <c r="HQ2">
        <v>209</v>
      </c>
      <c r="HR2">
        <v>210</v>
      </c>
      <c r="HS2">
        <v>211</v>
      </c>
      <c r="HT2">
        <v>212</v>
      </c>
      <c r="HU2">
        <v>213</v>
      </c>
      <c r="HV2">
        <v>214</v>
      </c>
      <c r="HW2">
        <v>215</v>
      </c>
      <c r="HX2">
        <v>216</v>
      </c>
      <c r="HY2">
        <v>217</v>
      </c>
      <c r="HZ2">
        <v>218</v>
      </c>
      <c r="IA2">
        <v>219</v>
      </c>
      <c r="IB2">
        <v>220</v>
      </c>
      <c r="IC2">
        <v>221</v>
      </c>
      <c r="ID2">
        <v>222</v>
      </c>
      <c r="IE2">
        <v>223</v>
      </c>
      <c r="IF2">
        <v>224</v>
      </c>
      <c r="IG2">
        <v>225</v>
      </c>
      <c r="IH2">
        <v>226</v>
      </c>
      <c r="II2">
        <v>227</v>
      </c>
      <c r="IJ2">
        <v>228</v>
      </c>
      <c r="IK2">
        <v>229</v>
      </c>
      <c r="IL2">
        <v>230</v>
      </c>
      <c r="IM2">
        <v>231</v>
      </c>
      <c r="IN2">
        <v>232</v>
      </c>
      <c r="IO2">
        <v>233</v>
      </c>
      <c r="IP2">
        <v>234</v>
      </c>
      <c r="IQ2">
        <v>235</v>
      </c>
      <c r="IR2">
        <v>236</v>
      </c>
      <c r="IS2">
        <v>237</v>
      </c>
      <c r="IT2">
        <v>238</v>
      </c>
      <c r="IU2">
        <v>239</v>
      </c>
      <c r="IV2">
        <v>240</v>
      </c>
      <c r="IW2">
        <v>241</v>
      </c>
      <c r="IX2">
        <v>242</v>
      </c>
      <c r="IY2">
        <v>243</v>
      </c>
      <c r="IZ2">
        <v>244</v>
      </c>
      <c r="JA2">
        <v>245</v>
      </c>
      <c r="JB2">
        <v>246</v>
      </c>
      <c r="JC2">
        <v>247</v>
      </c>
      <c r="JD2">
        <v>248</v>
      </c>
      <c r="JE2">
        <v>249</v>
      </c>
      <c r="JF2">
        <v>250</v>
      </c>
      <c r="JG2">
        <v>251</v>
      </c>
      <c r="JH2">
        <v>252</v>
      </c>
      <c r="JI2">
        <v>253</v>
      </c>
      <c r="JJ2">
        <v>254</v>
      </c>
      <c r="JK2">
        <v>255</v>
      </c>
      <c r="JL2">
        <v>256</v>
      </c>
      <c r="JM2">
        <v>257</v>
      </c>
      <c r="JN2">
        <v>258</v>
      </c>
      <c r="JO2">
        <v>259</v>
      </c>
      <c r="JP2">
        <v>260</v>
      </c>
      <c r="JQ2">
        <v>261</v>
      </c>
      <c r="JR2">
        <v>262</v>
      </c>
      <c r="JS2">
        <v>263</v>
      </c>
      <c r="JT2">
        <v>264</v>
      </c>
      <c r="JU2">
        <v>265</v>
      </c>
      <c r="JV2">
        <v>266</v>
      </c>
      <c r="JW2">
        <v>267</v>
      </c>
      <c r="JX2">
        <v>268</v>
      </c>
      <c r="JY2">
        <v>269</v>
      </c>
      <c r="JZ2">
        <v>270</v>
      </c>
      <c r="KA2">
        <v>271</v>
      </c>
      <c r="KB2">
        <v>272</v>
      </c>
      <c r="KC2">
        <v>273</v>
      </c>
      <c r="KD2">
        <v>274</v>
      </c>
      <c r="KE2">
        <v>275</v>
      </c>
      <c r="KF2">
        <v>276</v>
      </c>
      <c r="KG2">
        <v>277</v>
      </c>
      <c r="KH2">
        <v>278</v>
      </c>
      <c r="KI2">
        <v>279</v>
      </c>
      <c r="KJ2">
        <v>280</v>
      </c>
      <c r="KK2">
        <v>281</v>
      </c>
      <c r="KL2">
        <v>282</v>
      </c>
      <c r="KM2">
        <v>283</v>
      </c>
      <c r="KN2">
        <v>284</v>
      </c>
      <c r="KO2">
        <v>285</v>
      </c>
      <c r="KP2">
        <v>286</v>
      </c>
      <c r="KQ2">
        <v>287</v>
      </c>
      <c r="KR2">
        <v>288</v>
      </c>
      <c r="KS2">
        <v>289</v>
      </c>
      <c r="KT2">
        <v>290</v>
      </c>
      <c r="KU2">
        <v>291</v>
      </c>
      <c r="KV2">
        <v>292</v>
      </c>
      <c r="KW2">
        <v>293</v>
      </c>
      <c r="KX2">
        <v>294</v>
      </c>
      <c r="KY2">
        <v>295</v>
      </c>
      <c r="KZ2">
        <v>296</v>
      </c>
      <c r="LA2">
        <v>297</v>
      </c>
      <c r="LB2">
        <v>298</v>
      </c>
      <c r="LC2">
        <v>299</v>
      </c>
      <c r="LD2">
        <v>300</v>
      </c>
      <c r="LE2">
        <v>301</v>
      </c>
      <c r="LF2">
        <v>302</v>
      </c>
      <c r="LG2">
        <v>303</v>
      </c>
      <c r="LH2">
        <v>304</v>
      </c>
      <c r="LI2">
        <v>305</v>
      </c>
      <c r="LJ2">
        <v>306</v>
      </c>
      <c r="LK2">
        <v>307</v>
      </c>
      <c r="LL2">
        <v>308</v>
      </c>
      <c r="LM2">
        <v>309</v>
      </c>
      <c r="LN2">
        <v>310</v>
      </c>
      <c r="LO2">
        <v>311</v>
      </c>
      <c r="LP2">
        <v>312</v>
      </c>
      <c r="LQ2">
        <v>313</v>
      </c>
      <c r="LR2">
        <v>314</v>
      </c>
      <c r="LS2">
        <v>315</v>
      </c>
      <c r="LT2">
        <v>316</v>
      </c>
      <c r="LU2">
        <v>317</v>
      </c>
      <c r="LV2">
        <v>318</v>
      </c>
      <c r="LW2">
        <v>319</v>
      </c>
      <c r="LX2">
        <v>320</v>
      </c>
      <c r="LY2">
        <v>321</v>
      </c>
      <c r="LZ2">
        <v>322</v>
      </c>
      <c r="MA2">
        <v>323</v>
      </c>
      <c r="MB2">
        <v>324</v>
      </c>
      <c r="MC2">
        <v>325</v>
      </c>
      <c r="MD2">
        <v>326</v>
      </c>
      <c r="ME2">
        <v>327</v>
      </c>
      <c r="MF2">
        <v>328</v>
      </c>
      <c r="MG2">
        <v>329</v>
      </c>
      <c r="MH2">
        <v>330</v>
      </c>
      <c r="MI2">
        <v>331</v>
      </c>
      <c r="MJ2">
        <v>332</v>
      </c>
      <c r="MK2">
        <v>333</v>
      </c>
      <c r="ML2">
        <v>334</v>
      </c>
      <c r="MM2">
        <v>335</v>
      </c>
      <c r="MN2">
        <v>336</v>
      </c>
      <c r="MO2">
        <v>337</v>
      </c>
      <c r="MP2">
        <v>338</v>
      </c>
      <c r="MQ2">
        <v>339</v>
      </c>
      <c r="MR2">
        <v>340</v>
      </c>
      <c r="MS2">
        <v>341</v>
      </c>
      <c r="MT2">
        <v>342</v>
      </c>
      <c r="MU2">
        <v>343</v>
      </c>
      <c r="MV2">
        <v>344</v>
      </c>
      <c r="MW2">
        <v>345</v>
      </c>
      <c r="MX2">
        <v>346</v>
      </c>
      <c r="MY2">
        <v>347</v>
      </c>
      <c r="MZ2">
        <v>348</v>
      </c>
      <c r="NA2">
        <v>349</v>
      </c>
      <c r="NB2">
        <v>350</v>
      </c>
      <c r="NC2">
        <v>351</v>
      </c>
      <c r="ND2">
        <v>352</v>
      </c>
      <c r="NE2">
        <v>353</v>
      </c>
      <c r="NF2">
        <v>354</v>
      </c>
      <c r="NG2">
        <v>355</v>
      </c>
      <c r="NH2">
        <v>356</v>
      </c>
      <c r="NI2">
        <v>357</v>
      </c>
      <c r="NJ2">
        <v>358</v>
      </c>
      <c r="NK2">
        <v>359</v>
      </c>
      <c r="NL2">
        <v>360</v>
      </c>
      <c r="NM2">
        <v>361</v>
      </c>
      <c r="NN2">
        <v>362</v>
      </c>
      <c r="NO2">
        <v>363</v>
      </c>
      <c r="NP2">
        <v>364</v>
      </c>
      <c r="NQ2">
        <v>365</v>
      </c>
      <c r="NR2">
        <v>366</v>
      </c>
      <c r="NS2">
        <v>367</v>
      </c>
      <c r="NT2">
        <v>368</v>
      </c>
      <c r="NU2">
        <v>369</v>
      </c>
      <c r="NV2">
        <v>370</v>
      </c>
      <c r="NW2">
        <v>371</v>
      </c>
      <c r="NX2">
        <v>372</v>
      </c>
      <c r="NY2">
        <v>373</v>
      </c>
      <c r="NZ2">
        <v>374</v>
      </c>
      <c r="OA2">
        <v>375</v>
      </c>
      <c r="OB2">
        <v>376</v>
      </c>
      <c r="OC2">
        <v>377</v>
      </c>
      <c r="OD2">
        <v>378</v>
      </c>
      <c r="OE2">
        <v>379</v>
      </c>
      <c r="OF2">
        <v>380</v>
      </c>
      <c r="OG2">
        <v>381</v>
      </c>
      <c r="OH2">
        <v>382</v>
      </c>
      <c r="OI2">
        <v>383</v>
      </c>
      <c r="OJ2">
        <v>384</v>
      </c>
      <c r="OK2">
        <v>385</v>
      </c>
      <c r="OL2">
        <v>386</v>
      </c>
      <c r="OM2">
        <v>387</v>
      </c>
      <c r="ON2">
        <v>388</v>
      </c>
      <c r="OO2">
        <v>389</v>
      </c>
      <c r="OP2">
        <v>390</v>
      </c>
      <c r="OQ2">
        <v>391</v>
      </c>
      <c r="OR2">
        <v>392</v>
      </c>
      <c r="OS2">
        <v>393</v>
      </c>
      <c r="OT2">
        <v>394</v>
      </c>
      <c r="OU2">
        <v>395</v>
      </c>
      <c r="OV2">
        <v>396</v>
      </c>
      <c r="OW2">
        <v>397</v>
      </c>
      <c r="OX2">
        <v>398</v>
      </c>
      <c r="OY2">
        <v>399</v>
      </c>
      <c r="OZ2">
        <v>400</v>
      </c>
      <c r="PA2">
        <v>401</v>
      </c>
      <c r="PB2">
        <v>402</v>
      </c>
      <c r="PC2">
        <v>403</v>
      </c>
      <c r="PD2">
        <v>404</v>
      </c>
      <c r="PE2">
        <v>405</v>
      </c>
      <c r="PF2">
        <v>406</v>
      </c>
      <c r="PG2">
        <v>407</v>
      </c>
      <c r="PH2">
        <v>408</v>
      </c>
      <c r="PI2">
        <v>409</v>
      </c>
      <c r="PJ2">
        <v>410</v>
      </c>
      <c r="PK2">
        <v>411</v>
      </c>
      <c r="PL2">
        <v>412</v>
      </c>
      <c r="PM2">
        <v>413</v>
      </c>
      <c r="PN2">
        <v>414</v>
      </c>
      <c r="PO2">
        <v>415</v>
      </c>
      <c r="PP2">
        <v>416</v>
      </c>
      <c r="PQ2">
        <v>417</v>
      </c>
      <c r="PR2">
        <v>418</v>
      </c>
      <c r="PS2">
        <v>419</v>
      </c>
      <c r="PT2">
        <v>420</v>
      </c>
      <c r="PU2">
        <v>421</v>
      </c>
      <c r="PV2">
        <v>422</v>
      </c>
      <c r="PW2">
        <v>423</v>
      </c>
      <c r="PX2">
        <v>424</v>
      </c>
      <c r="PY2">
        <v>425</v>
      </c>
      <c r="PZ2">
        <v>426</v>
      </c>
      <c r="QA2">
        <v>427</v>
      </c>
      <c r="QB2">
        <v>428</v>
      </c>
      <c r="QC2">
        <v>429</v>
      </c>
      <c r="QD2">
        <v>430</v>
      </c>
      <c r="QE2">
        <v>431</v>
      </c>
      <c r="QF2">
        <v>432</v>
      </c>
      <c r="QG2">
        <v>433</v>
      </c>
      <c r="QH2">
        <v>434</v>
      </c>
      <c r="QI2">
        <v>435</v>
      </c>
      <c r="QJ2">
        <v>436</v>
      </c>
      <c r="QK2">
        <v>437</v>
      </c>
      <c r="QL2">
        <v>438</v>
      </c>
      <c r="QM2">
        <v>439</v>
      </c>
      <c r="QN2">
        <v>440</v>
      </c>
      <c r="QO2">
        <v>441</v>
      </c>
      <c r="QP2">
        <v>442</v>
      </c>
      <c r="QQ2">
        <v>443</v>
      </c>
      <c r="QR2">
        <v>444</v>
      </c>
      <c r="QS2">
        <v>445</v>
      </c>
      <c r="QT2">
        <v>446</v>
      </c>
      <c r="QU2">
        <v>447</v>
      </c>
      <c r="QV2">
        <v>448</v>
      </c>
      <c r="QW2">
        <v>449</v>
      </c>
      <c r="QX2">
        <v>450</v>
      </c>
      <c r="QY2">
        <v>451</v>
      </c>
      <c r="QZ2">
        <v>452</v>
      </c>
      <c r="RA2">
        <v>453</v>
      </c>
      <c r="RB2">
        <v>454</v>
      </c>
      <c r="RC2">
        <v>455</v>
      </c>
      <c r="RD2">
        <v>456</v>
      </c>
      <c r="RE2">
        <v>457</v>
      </c>
      <c r="RF2">
        <v>458</v>
      </c>
      <c r="RG2">
        <v>459</v>
      </c>
      <c r="RH2">
        <v>460</v>
      </c>
      <c r="RI2">
        <v>461</v>
      </c>
      <c r="RJ2">
        <v>462</v>
      </c>
      <c r="RK2">
        <v>463</v>
      </c>
      <c r="RL2">
        <v>464</v>
      </c>
      <c r="RM2">
        <v>465</v>
      </c>
      <c r="RN2">
        <v>466</v>
      </c>
      <c r="RO2">
        <v>467</v>
      </c>
      <c r="RP2">
        <v>468</v>
      </c>
      <c r="RQ2">
        <v>469</v>
      </c>
      <c r="RR2">
        <v>470</v>
      </c>
      <c r="RS2">
        <v>471</v>
      </c>
      <c r="RT2">
        <v>472</v>
      </c>
      <c r="RU2">
        <v>473</v>
      </c>
      <c r="RV2">
        <v>474</v>
      </c>
      <c r="RW2">
        <v>475</v>
      </c>
      <c r="RX2">
        <v>476</v>
      </c>
      <c r="RY2">
        <v>477</v>
      </c>
      <c r="RZ2">
        <v>478</v>
      </c>
      <c r="SA2">
        <v>479</v>
      </c>
      <c r="SB2">
        <v>480</v>
      </c>
      <c r="SC2">
        <v>481</v>
      </c>
      <c r="SD2">
        <v>482</v>
      </c>
      <c r="SE2">
        <v>483</v>
      </c>
      <c r="SF2">
        <v>484</v>
      </c>
      <c r="SG2">
        <v>485</v>
      </c>
      <c r="SH2">
        <v>486</v>
      </c>
      <c r="SI2">
        <v>487</v>
      </c>
      <c r="SJ2">
        <v>488</v>
      </c>
      <c r="SK2">
        <v>489</v>
      </c>
      <c r="SL2">
        <v>490</v>
      </c>
      <c r="SM2">
        <v>491</v>
      </c>
      <c r="SN2">
        <v>492</v>
      </c>
      <c r="SO2">
        <v>493</v>
      </c>
      <c r="SP2">
        <v>494</v>
      </c>
      <c r="SQ2">
        <v>495</v>
      </c>
      <c r="SR2">
        <v>496</v>
      </c>
      <c r="SS2">
        <v>497</v>
      </c>
      <c r="ST2">
        <v>498</v>
      </c>
      <c r="SU2">
        <v>499</v>
      </c>
      <c r="SV2">
        <v>500</v>
      </c>
      <c r="SW2">
        <v>501</v>
      </c>
      <c r="SX2">
        <v>502</v>
      </c>
      <c r="SY2">
        <v>503</v>
      </c>
      <c r="SZ2">
        <v>504</v>
      </c>
      <c r="TA2">
        <v>505</v>
      </c>
      <c r="TB2">
        <v>506</v>
      </c>
      <c r="TC2">
        <v>507</v>
      </c>
      <c r="TD2">
        <v>508</v>
      </c>
      <c r="TE2">
        <v>509</v>
      </c>
      <c r="TF2">
        <v>510</v>
      </c>
      <c r="TG2">
        <v>511</v>
      </c>
      <c r="TH2">
        <v>512</v>
      </c>
      <c r="TI2">
        <v>513</v>
      </c>
      <c r="TJ2">
        <v>514</v>
      </c>
      <c r="TK2">
        <v>515</v>
      </c>
      <c r="TL2">
        <v>516</v>
      </c>
      <c r="TM2">
        <v>517</v>
      </c>
      <c r="TN2">
        <v>518</v>
      </c>
      <c r="TO2">
        <v>519</v>
      </c>
      <c r="TP2">
        <v>520</v>
      </c>
      <c r="TQ2">
        <v>521</v>
      </c>
      <c r="TR2">
        <v>522</v>
      </c>
      <c r="TS2">
        <v>523</v>
      </c>
      <c r="TT2">
        <v>524</v>
      </c>
      <c r="TU2">
        <v>525</v>
      </c>
      <c r="TV2">
        <v>526</v>
      </c>
      <c r="TW2">
        <v>527</v>
      </c>
      <c r="TX2">
        <v>528</v>
      </c>
      <c r="TY2">
        <v>529</v>
      </c>
      <c r="TZ2">
        <v>530</v>
      </c>
      <c r="UA2">
        <v>531</v>
      </c>
      <c r="UB2">
        <v>532</v>
      </c>
      <c r="UC2">
        <v>533</v>
      </c>
      <c r="UD2">
        <v>534</v>
      </c>
      <c r="UE2">
        <v>535</v>
      </c>
      <c r="UF2">
        <v>536</v>
      </c>
      <c r="UG2">
        <v>537</v>
      </c>
      <c r="UH2">
        <v>538</v>
      </c>
      <c r="UI2">
        <v>539</v>
      </c>
      <c r="UJ2">
        <v>540</v>
      </c>
      <c r="UK2">
        <v>541</v>
      </c>
      <c r="UL2">
        <v>542</v>
      </c>
      <c r="UM2">
        <v>543</v>
      </c>
      <c r="UN2">
        <v>544</v>
      </c>
      <c r="UO2">
        <v>545</v>
      </c>
      <c r="UP2">
        <v>546</v>
      </c>
      <c r="UQ2">
        <v>547</v>
      </c>
      <c r="UR2">
        <v>548</v>
      </c>
      <c r="US2">
        <v>549</v>
      </c>
      <c r="UT2">
        <v>550</v>
      </c>
      <c r="UU2">
        <v>551</v>
      </c>
      <c r="UV2">
        <v>552</v>
      </c>
      <c r="UW2">
        <v>553</v>
      </c>
      <c r="UX2">
        <v>554</v>
      </c>
      <c r="UY2">
        <v>555</v>
      </c>
      <c r="UZ2">
        <v>556</v>
      </c>
      <c r="VA2">
        <v>557</v>
      </c>
      <c r="VB2">
        <v>558</v>
      </c>
      <c r="VC2">
        <v>559</v>
      </c>
      <c r="VD2">
        <v>560</v>
      </c>
      <c r="VE2">
        <v>561</v>
      </c>
      <c r="VF2">
        <v>562</v>
      </c>
      <c r="VG2">
        <v>563</v>
      </c>
      <c r="VH2">
        <v>564</v>
      </c>
      <c r="VI2">
        <v>565</v>
      </c>
      <c r="VJ2">
        <v>566</v>
      </c>
      <c r="VK2">
        <v>567</v>
      </c>
      <c r="VL2">
        <v>568</v>
      </c>
      <c r="VM2">
        <v>569</v>
      </c>
      <c r="VN2">
        <v>570</v>
      </c>
      <c r="VO2">
        <v>571</v>
      </c>
      <c r="VP2">
        <v>572</v>
      </c>
      <c r="VQ2">
        <v>573</v>
      </c>
      <c r="VR2">
        <v>574</v>
      </c>
      <c r="VS2">
        <v>575</v>
      </c>
      <c r="VT2">
        <v>576</v>
      </c>
      <c r="VU2">
        <v>577</v>
      </c>
      <c r="VV2">
        <v>578</v>
      </c>
      <c r="VW2">
        <v>579</v>
      </c>
      <c r="VX2">
        <v>580</v>
      </c>
      <c r="VY2">
        <v>581</v>
      </c>
      <c r="VZ2">
        <v>582</v>
      </c>
      <c r="WA2">
        <v>583</v>
      </c>
      <c r="WB2">
        <v>584</v>
      </c>
      <c r="WC2">
        <v>585</v>
      </c>
      <c r="WD2">
        <v>586</v>
      </c>
      <c r="WE2">
        <v>587</v>
      </c>
      <c r="WF2">
        <v>588</v>
      </c>
      <c r="WG2">
        <v>589</v>
      </c>
      <c r="WH2">
        <v>590</v>
      </c>
      <c r="WI2">
        <v>591</v>
      </c>
      <c r="WJ2">
        <v>592</v>
      </c>
      <c r="WK2">
        <v>593</v>
      </c>
      <c r="WL2">
        <v>594</v>
      </c>
      <c r="WM2">
        <v>595</v>
      </c>
      <c r="WN2">
        <v>596</v>
      </c>
      <c r="WO2">
        <v>597</v>
      </c>
      <c r="WP2">
        <v>598</v>
      </c>
      <c r="WQ2">
        <v>599</v>
      </c>
      <c r="WR2">
        <v>600</v>
      </c>
      <c r="WS2">
        <v>601</v>
      </c>
      <c r="WT2">
        <v>602</v>
      </c>
      <c r="WU2">
        <v>603</v>
      </c>
      <c r="WV2">
        <v>604</v>
      </c>
      <c r="WW2">
        <v>605</v>
      </c>
      <c r="WX2">
        <v>606</v>
      </c>
      <c r="WY2">
        <v>607</v>
      </c>
      <c r="WZ2">
        <v>608</v>
      </c>
      <c r="XA2">
        <v>609</v>
      </c>
      <c r="XB2">
        <v>610</v>
      </c>
      <c r="XC2">
        <v>611</v>
      </c>
      <c r="XD2">
        <v>612</v>
      </c>
      <c r="XE2">
        <v>613</v>
      </c>
      <c r="XF2">
        <v>614</v>
      </c>
      <c r="XG2">
        <v>615</v>
      </c>
      <c r="XH2">
        <v>616</v>
      </c>
      <c r="XI2">
        <v>617</v>
      </c>
      <c r="XJ2">
        <v>618</v>
      </c>
      <c r="XK2">
        <v>619</v>
      </c>
      <c r="XL2">
        <v>620</v>
      </c>
      <c r="XM2">
        <v>621</v>
      </c>
      <c r="XN2">
        <v>622</v>
      </c>
      <c r="XO2">
        <v>623</v>
      </c>
      <c r="XP2">
        <v>624</v>
      </c>
      <c r="XQ2">
        <v>625</v>
      </c>
      <c r="XR2">
        <v>626</v>
      </c>
      <c r="XS2">
        <v>627</v>
      </c>
      <c r="XT2">
        <v>628</v>
      </c>
      <c r="XU2">
        <v>629</v>
      </c>
      <c r="XV2">
        <v>630</v>
      </c>
      <c r="XW2">
        <v>631</v>
      </c>
      <c r="XX2">
        <v>632</v>
      </c>
      <c r="XY2">
        <v>633</v>
      </c>
      <c r="XZ2">
        <v>634</v>
      </c>
      <c r="YA2">
        <v>635</v>
      </c>
      <c r="YB2">
        <v>636</v>
      </c>
      <c r="YC2">
        <v>637</v>
      </c>
      <c r="YD2">
        <v>638</v>
      </c>
      <c r="YE2">
        <v>639</v>
      </c>
      <c r="YF2">
        <v>640</v>
      </c>
      <c r="YG2">
        <v>641</v>
      </c>
      <c r="YH2">
        <v>642</v>
      </c>
      <c r="YI2">
        <v>643</v>
      </c>
      <c r="YJ2">
        <v>644</v>
      </c>
      <c r="YK2">
        <v>645</v>
      </c>
      <c r="YL2">
        <v>646</v>
      </c>
      <c r="YM2">
        <v>647</v>
      </c>
      <c r="YN2">
        <v>648</v>
      </c>
      <c r="YO2">
        <v>649</v>
      </c>
      <c r="YP2">
        <v>650</v>
      </c>
      <c r="YQ2">
        <v>651</v>
      </c>
      <c r="YR2">
        <v>652</v>
      </c>
      <c r="YS2">
        <v>653</v>
      </c>
      <c r="YT2">
        <v>654</v>
      </c>
      <c r="YU2">
        <v>655</v>
      </c>
      <c r="YV2">
        <v>656</v>
      </c>
      <c r="YW2">
        <v>657</v>
      </c>
      <c r="YX2">
        <v>658</v>
      </c>
      <c r="YY2">
        <v>659</v>
      </c>
      <c r="YZ2">
        <v>660</v>
      </c>
      <c r="ZA2">
        <v>661</v>
      </c>
      <c r="ZB2">
        <v>662</v>
      </c>
      <c r="ZC2">
        <v>663</v>
      </c>
      <c r="ZD2">
        <v>664</v>
      </c>
      <c r="ZE2">
        <v>665</v>
      </c>
      <c r="ZF2">
        <v>666</v>
      </c>
      <c r="ZG2">
        <v>667</v>
      </c>
      <c r="ZH2">
        <v>668</v>
      </c>
      <c r="ZI2">
        <v>669</v>
      </c>
      <c r="ZJ2">
        <v>670</v>
      </c>
      <c r="ZK2">
        <v>671</v>
      </c>
      <c r="ZL2">
        <v>672</v>
      </c>
      <c r="ZM2">
        <v>673</v>
      </c>
      <c r="ZN2">
        <v>674</v>
      </c>
      <c r="ZO2">
        <v>675</v>
      </c>
      <c r="ZP2">
        <v>676</v>
      </c>
      <c r="ZQ2">
        <v>677</v>
      </c>
      <c r="ZR2">
        <v>678</v>
      </c>
      <c r="ZS2">
        <v>679</v>
      </c>
      <c r="ZT2">
        <v>680</v>
      </c>
      <c r="ZU2">
        <v>681</v>
      </c>
      <c r="ZV2">
        <v>682</v>
      </c>
      <c r="ZW2">
        <v>683</v>
      </c>
      <c r="ZX2">
        <v>684</v>
      </c>
      <c r="ZY2">
        <v>685</v>
      </c>
      <c r="ZZ2">
        <v>686</v>
      </c>
      <c r="AAA2">
        <v>687</v>
      </c>
      <c r="AAB2">
        <v>688</v>
      </c>
      <c r="AAC2">
        <v>689</v>
      </c>
      <c r="AAD2">
        <v>690</v>
      </c>
      <c r="AAE2">
        <v>691</v>
      </c>
      <c r="AAF2">
        <v>692</v>
      </c>
      <c r="AAG2">
        <v>693</v>
      </c>
      <c r="AAH2">
        <v>694</v>
      </c>
      <c r="AAI2">
        <v>695</v>
      </c>
      <c r="AAJ2">
        <v>696</v>
      </c>
      <c r="AAK2">
        <v>697</v>
      </c>
      <c r="AAL2">
        <v>698</v>
      </c>
      <c r="AAM2">
        <v>699</v>
      </c>
      <c r="AAN2">
        <v>700</v>
      </c>
      <c r="AAO2">
        <v>701</v>
      </c>
      <c r="AAP2">
        <v>702</v>
      </c>
      <c r="AAQ2">
        <v>703</v>
      </c>
      <c r="AAR2">
        <v>704</v>
      </c>
      <c r="AAS2">
        <v>705</v>
      </c>
      <c r="AAT2">
        <v>706</v>
      </c>
      <c r="AAU2">
        <v>707</v>
      </c>
      <c r="AAV2">
        <v>708</v>
      </c>
      <c r="AAW2">
        <v>709</v>
      </c>
      <c r="AAX2">
        <v>710</v>
      </c>
      <c r="AAY2">
        <v>711</v>
      </c>
      <c r="AAZ2">
        <v>712</v>
      </c>
      <c r="ABA2">
        <v>713</v>
      </c>
      <c r="ABB2">
        <v>714</v>
      </c>
      <c r="ABC2">
        <v>715</v>
      </c>
      <c r="ABD2">
        <v>716</v>
      </c>
      <c r="ABE2">
        <v>717</v>
      </c>
      <c r="ABF2">
        <v>718</v>
      </c>
      <c r="ABG2">
        <v>719</v>
      </c>
      <c r="ABH2">
        <v>720</v>
      </c>
      <c r="ABI2">
        <v>721</v>
      </c>
      <c r="ABJ2">
        <v>722</v>
      </c>
      <c r="ABK2">
        <v>723</v>
      </c>
      <c r="ABL2">
        <v>724</v>
      </c>
      <c r="ABM2">
        <v>725</v>
      </c>
      <c r="ABN2">
        <v>726</v>
      </c>
      <c r="ABO2">
        <v>727</v>
      </c>
      <c r="ABP2">
        <v>728</v>
      </c>
      <c r="ABQ2">
        <v>729</v>
      </c>
      <c r="ABR2">
        <v>730</v>
      </c>
      <c r="ABS2">
        <v>731</v>
      </c>
      <c r="ABT2">
        <v>732</v>
      </c>
      <c r="ABU2">
        <v>733</v>
      </c>
      <c r="ABV2">
        <v>734</v>
      </c>
      <c r="ABW2">
        <v>735</v>
      </c>
      <c r="ABX2">
        <v>736</v>
      </c>
      <c r="ABY2">
        <v>737</v>
      </c>
      <c r="ABZ2">
        <v>738</v>
      </c>
      <c r="ACA2">
        <v>739</v>
      </c>
      <c r="ACB2">
        <v>740</v>
      </c>
      <c r="ACC2">
        <v>741</v>
      </c>
      <c r="ACD2">
        <v>742</v>
      </c>
      <c r="ACE2">
        <v>743</v>
      </c>
      <c r="ACF2">
        <v>744</v>
      </c>
      <c r="ACG2">
        <v>745</v>
      </c>
      <c r="ACH2">
        <v>746</v>
      </c>
      <c r="ACI2">
        <v>747</v>
      </c>
      <c r="ACJ2">
        <v>748</v>
      </c>
      <c r="ACK2">
        <v>749</v>
      </c>
      <c r="ACL2">
        <v>750</v>
      </c>
      <c r="ACM2">
        <v>751</v>
      </c>
      <c r="ACN2">
        <v>752</v>
      </c>
      <c r="ACO2">
        <v>753</v>
      </c>
      <c r="ACP2">
        <v>754</v>
      </c>
      <c r="ACQ2">
        <v>755</v>
      </c>
      <c r="ACR2">
        <v>756</v>
      </c>
      <c r="ACS2">
        <v>757</v>
      </c>
      <c r="ACT2">
        <v>758</v>
      </c>
      <c r="ACU2">
        <v>759</v>
      </c>
      <c r="ACV2">
        <v>760</v>
      </c>
      <c r="ACW2">
        <v>761</v>
      </c>
      <c r="ACX2">
        <v>762</v>
      </c>
      <c r="ACY2">
        <v>763</v>
      </c>
      <c r="ACZ2">
        <v>764</v>
      </c>
      <c r="ADA2">
        <v>765</v>
      </c>
      <c r="ADB2">
        <v>766</v>
      </c>
      <c r="ADC2">
        <v>767</v>
      </c>
      <c r="ADD2">
        <v>768</v>
      </c>
      <c r="ADE2">
        <v>769</v>
      </c>
      <c r="ADF2">
        <v>770</v>
      </c>
      <c r="ADG2">
        <v>771</v>
      </c>
      <c r="ADH2">
        <v>772</v>
      </c>
      <c r="ADI2">
        <v>773</v>
      </c>
      <c r="ADJ2">
        <v>774</v>
      </c>
      <c r="ADK2">
        <v>775</v>
      </c>
      <c r="ADL2">
        <v>776</v>
      </c>
      <c r="ADM2">
        <v>777</v>
      </c>
      <c r="ADN2">
        <v>778</v>
      </c>
      <c r="ADO2">
        <v>779</v>
      </c>
      <c r="ADP2">
        <v>780</v>
      </c>
      <c r="ADQ2">
        <v>781</v>
      </c>
      <c r="ADR2">
        <v>782</v>
      </c>
      <c r="ADS2">
        <v>783</v>
      </c>
      <c r="ADT2">
        <v>784</v>
      </c>
      <c r="ADU2">
        <v>785</v>
      </c>
      <c r="ADV2">
        <v>786</v>
      </c>
      <c r="ADW2">
        <v>787</v>
      </c>
      <c r="ADX2">
        <v>788</v>
      </c>
      <c r="ADY2">
        <v>789</v>
      </c>
      <c r="ADZ2">
        <v>790</v>
      </c>
      <c r="AEA2">
        <v>791</v>
      </c>
      <c r="AEB2">
        <v>792</v>
      </c>
      <c r="AEC2">
        <v>793</v>
      </c>
      <c r="AED2">
        <v>794</v>
      </c>
      <c r="AEE2">
        <v>795</v>
      </c>
      <c r="AEF2">
        <v>796</v>
      </c>
      <c r="AEG2">
        <v>797</v>
      </c>
      <c r="AEH2">
        <v>798</v>
      </c>
      <c r="AEI2">
        <v>799</v>
      </c>
      <c r="AEJ2">
        <v>800</v>
      </c>
      <c r="AEK2">
        <v>801</v>
      </c>
      <c r="AEL2">
        <v>802</v>
      </c>
      <c r="AEM2">
        <v>803</v>
      </c>
      <c r="AEN2">
        <v>804</v>
      </c>
      <c r="AEO2">
        <v>805</v>
      </c>
      <c r="AEP2">
        <v>806</v>
      </c>
      <c r="AEQ2">
        <v>807</v>
      </c>
      <c r="AER2">
        <v>808</v>
      </c>
      <c r="AES2">
        <v>809</v>
      </c>
      <c r="AET2">
        <v>810</v>
      </c>
      <c r="AEU2">
        <v>811</v>
      </c>
      <c r="AEV2">
        <v>812</v>
      </c>
      <c r="AEW2">
        <v>813</v>
      </c>
      <c r="AEX2">
        <v>814</v>
      </c>
      <c r="AEY2">
        <v>815</v>
      </c>
      <c r="AEZ2">
        <v>816</v>
      </c>
      <c r="AFA2">
        <v>817</v>
      </c>
      <c r="AFB2">
        <v>818</v>
      </c>
      <c r="AFC2">
        <v>819</v>
      </c>
      <c r="AFD2">
        <v>820</v>
      </c>
      <c r="AFE2">
        <v>821</v>
      </c>
      <c r="AFF2">
        <v>822</v>
      </c>
      <c r="AFG2">
        <v>823</v>
      </c>
      <c r="AFH2">
        <v>824</v>
      </c>
      <c r="AFI2">
        <v>825</v>
      </c>
      <c r="AFJ2">
        <v>826</v>
      </c>
      <c r="AFK2">
        <v>827</v>
      </c>
      <c r="AFL2">
        <v>828</v>
      </c>
      <c r="AFM2">
        <v>829</v>
      </c>
      <c r="AFN2">
        <v>830</v>
      </c>
      <c r="AFO2">
        <v>831</v>
      </c>
      <c r="AFP2">
        <v>832</v>
      </c>
      <c r="AFQ2">
        <v>833</v>
      </c>
      <c r="AFR2">
        <v>834</v>
      </c>
      <c r="AFS2">
        <v>835</v>
      </c>
      <c r="AFT2">
        <v>836</v>
      </c>
      <c r="AFU2">
        <v>837</v>
      </c>
      <c r="AFV2">
        <v>838</v>
      </c>
      <c r="AFW2">
        <v>839</v>
      </c>
      <c r="AFX2">
        <v>840</v>
      </c>
      <c r="AFY2">
        <v>841</v>
      </c>
      <c r="AFZ2">
        <v>842</v>
      </c>
      <c r="AGA2">
        <v>843</v>
      </c>
      <c r="AGB2">
        <v>844</v>
      </c>
      <c r="AGC2">
        <v>845</v>
      </c>
      <c r="AGD2">
        <v>846</v>
      </c>
      <c r="AGE2">
        <v>847</v>
      </c>
      <c r="AGF2">
        <v>848</v>
      </c>
      <c r="AGG2">
        <v>849</v>
      </c>
      <c r="AGH2">
        <v>850</v>
      </c>
      <c r="AGI2">
        <v>851</v>
      </c>
      <c r="AGJ2">
        <v>852</v>
      </c>
      <c r="AGK2">
        <v>853</v>
      </c>
      <c r="AGL2">
        <v>854</v>
      </c>
      <c r="AGM2">
        <v>855</v>
      </c>
      <c r="AGN2">
        <v>856</v>
      </c>
      <c r="AGO2">
        <v>857</v>
      </c>
      <c r="AGP2">
        <v>858</v>
      </c>
      <c r="AGQ2">
        <v>859</v>
      </c>
      <c r="AGR2">
        <v>860</v>
      </c>
      <c r="AGS2">
        <v>861</v>
      </c>
      <c r="AGT2">
        <v>862</v>
      </c>
      <c r="AGU2">
        <v>863</v>
      </c>
      <c r="AGV2">
        <v>864</v>
      </c>
      <c r="AGW2">
        <v>865</v>
      </c>
      <c r="AGX2">
        <v>866</v>
      </c>
      <c r="AGY2">
        <v>867</v>
      </c>
      <c r="AGZ2">
        <v>868</v>
      </c>
      <c r="AHA2">
        <v>869</v>
      </c>
      <c r="AHB2">
        <v>870</v>
      </c>
      <c r="AHC2">
        <v>871</v>
      </c>
      <c r="AHD2">
        <v>872</v>
      </c>
      <c r="AHE2">
        <v>873</v>
      </c>
      <c r="AHF2">
        <v>874</v>
      </c>
      <c r="AHG2">
        <v>875</v>
      </c>
      <c r="AHH2">
        <v>876</v>
      </c>
      <c r="AHI2">
        <v>877</v>
      </c>
      <c r="AHJ2">
        <v>878</v>
      </c>
      <c r="AHK2">
        <v>879</v>
      </c>
      <c r="AHL2">
        <v>880</v>
      </c>
      <c r="AHM2">
        <v>881</v>
      </c>
      <c r="AHN2">
        <v>882</v>
      </c>
      <c r="AHO2">
        <v>883</v>
      </c>
      <c r="AHP2">
        <v>884</v>
      </c>
      <c r="AHQ2">
        <v>885</v>
      </c>
      <c r="AHR2">
        <v>886</v>
      </c>
      <c r="AHS2">
        <v>887</v>
      </c>
      <c r="AHT2">
        <v>888</v>
      </c>
      <c r="AHU2">
        <v>889</v>
      </c>
      <c r="AHV2">
        <v>890</v>
      </c>
      <c r="AHW2">
        <v>891</v>
      </c>
      <c r="AHX2">
        <v>892</v>
      </c>
      <c r="AHY2">
        <v>893</v>
      </c>
      <c r="AHZ2">
        <v>894</v>
      </c>
      <c r="AIA2">
        <v>895</v>
      </c>
      <c r="AIB2">
        <v>896</v>
      </c>
      <c r="AIC2">
        <v>897</v>
      </c>
      <c r="AID2">
        <v>898</v>
      </c>
      <c r="AIE2">
        <v>899</v>
      </c>
      <c r="AIF2">
        <v>900</v>
      </c>
      <c r="AIG2">
        <v>901</v>
      </c>
      <c r="AIH2">
        <v>902</v>
      </c>
      <c r="AII2">
        <v>903</v>
      </c>
      <c r="AIJ2">
        <v>904</v>
      </c>
      <c r="AIK2">
        <v>905</v>
      </c>
      <c r="AIL2">
        <v>906</v>
      </c>
      <c r="AIM2">
        <v>907</v>
      </c>
      <c r="AIN2">
        <v>908</v>
      </c>
      <c r="AIO2">
        <v>909</v>
      </c>
      <c r="AIP2">
        <v>910</v>
      </c>
      <c r="AIQ2">
        <v>911</v>
      </c>
      <c r="AIR2">
        <v>912</v>
      </c>
      <c r="AIS2">
        <v>913</v>
      </c>
      <c r="AIT2">
        <v>914</v>
      </c>
      <c r="AIU2">
        <v>915</v>
      </c>
      <c r="AIV2">
        <v>916</v>
      </c>
      <c r="AIW2">
        <v>917</v>
      </c>
      <c r="AIX2">
        <v>918</v>
      </c>
      <c r="AIY2">
        <v>919</v>
      </c>
      <c r="AIZ2">
        <v>920</v>
      </c>
      <c r="AJA2">
        <v>921</v>
      </c>
      <c r="AJB2">
        <v>922</v>
      </c>
      <c r="AJC2">
        <v>923</v>
      </c>
      <c r="AJD2">
        <v>924</v>
      </c>
      <c r="AJE2">
        <v>925</v>
      </c>
      <c r="AJF2">
        <v>926</v>
      </c>
      <c r="AJG2">
        <v>927</v>
      </c>
      <c r="AJH2">
        <v>928</v>
      </c>
      <c r="AJI2">
        <v>929</v>
      </c>
      <c r="AJJ2">
        <v>930</v>
      </c>
      <c r="AJK2">
        <v>931</v>
      </c>
      <c r="AJL2">
        <v>932</v>
      </c>
      <c r="AJM2">
        <v>933</v>
      </c>
      <c r="AJN2">
        <v>934</v>
      </c>
      <c r="AJO2">
        <v>935</v>
      </c>
      <c r="AJP2">
        <v>936</v>
      </c>
      <c r="AJQ2">
        <v>937</v>
      </c>
      <c r="AJR2">
        <v>938</v>
      </c>
      <c r="AJS2">
        <v>939</v>
      </c>
      <c r="AJT2">
        <v>940</v>
      </c>
      <c r="AJU2">
        <v>941</v>
      </c>
      <c r="AJV2">
        <v>942</v>
      </c>
      <c r="AJW2">
        <v>943</v>
      </c>
      <c r="AJX2">
        <v>944</v>
      </c>
      <c r="AJY2">
        <v>945</v>
      </c>
      <c r="AJZ2">
        <v>946</v>
      </c>
      <c r="AKA2">
        <v>947</v>
      </c>
      <c r="AKB2">
        <v>948</v>
      </c>
      <c r="AKC2">
        <v>949</v>
      </c>
      <c r="AKD2">
        <v>950</v>
      </c>
      <c r="AKE2">
        <v>951</v>
      </c>
      <c r="AKF2">
        <v>952</v>
      </c>
      <c r="AKG2">
        <v>953</v>
      </c>
      <c r="AKH2">
        <v>954</v>
      </c>
      <c r="AKI2">
        <v>955</v>
      </c>
      <c r="AKJ2">
        <v>956</v>
      </c>
      <c r="AKK2">
        <v>957</v>
      </c>
      <c r="AKL2">
        <v>958</v>
      </c>
      <c r="AKM2">
        <v>959</v>
      </c>
      <c r="AKN2">
        <v>960</v>
      </c>
      <c r="AKO2">
        <v>961</v>
      </c>
      <c r="AKP2">
        <v>962</v>
      </c>
      <c r="AKQ2">
        <v>963</v>
      </c>
      <c r="AKR2">
        <v>964</v>
      </c>
      <c r="AKS2">
        <v>965</v>
      </c>
      <c r="AKT2">
        <v>966</v>
      </c>
      <c r="AKU2">
        <v>967</v>
      </c>
      <c r="AKV2">
        <v>968</v>
      </c>
      <c r="AKW2">
        <v>969</v>
      </c>
      <c r="AKX2">
        <v>970</v>
      </c>
      <c r="AKY2">
        <v>971</v>
      </c>
      <c r="AKZ2">
        <v>972</v>
      </c>
      <c r="ALA2">
        <v>973</v>
      </c>
      <c r="ALB2">
        <v>974</v>
      </c>
      <c r="ALC2">
        <v>975</v>
      </c>
      <c r="ALD2">
        <v>976</v>
      </c>
      <c r="ALE2">
        <v>977</v>
      </c>
      <c r="ALF2">
        <v>978</v>
      </c>
      <c r="ALG2">
        <v>979</v>
      </c>
      <c r="ALH2">
        <v>980</v>
      </c>
      <c r="ALI2">
        <v>981</v>
      </c>
      <c r="ALJ2">
        <v>982</v>
      </c>
      <c r="ALK2">
        <v>983</v>
      </c>
      <c r="ALL2">
        <v>984</v>
      </c>
      <c r="ALM2">
        <v>985</v>
      </c>
      <c r="ALN2">
        <v>986</v>
      </c>
      <c r="ALO2">
        <v>987</v>
      </c>
      <c r="ALP2">
        <v>988</v>
      </c>
      <c r="ALQ2">
        <v>989</v>
      </c>
      <c r="ALR2">
        <v>990</v>
      </c>
      <c r="ALS2">
        <v>991</v>
      </c>
      <c r="ALT2">
        <v>992</v>
      </c>
      <c r="ALU2">
        <v>993</v>
      </c>
      <c r="ALV2">
        <v>994</v>
      </c>
      <c r="ALW2">
        <v>995</v>
      </c>
      <c r="ALX2">
        <v>996</v>
      </c>
      <c r="ALY2">
        <v>997</v>
      </c>
      <c r="ALZ2">
        <v>998</v>
      </c>
      <c r="AMA2">
        <v>999</v>
      </c>
      <c r="AMB2">
        <v>1000</v>
      </c>
    </row>
    <row r="3" spans="1:1016" ht="16.8" thickTop="1" thickBot="1" x14ac:dyDescent="0.35">
      <c r="A3" s="9" t="s">
        <v>1026</v>
      </c>
      <c r="B3" s="2">
        <f>AVERAGE('MOCK_DATA (1)'!G2:G1001)</f>
        <v>511.35552999999885</v>
      </c>
      <c r="E3" s="23">
        <v>127</v>
      </c>
      <c r="F3" s="23" t="str">
        <v>Sergent Titmuss</v>
      </c>
      <c r="G3" s="23" t="str">
        <v>Prod2</v>
      </c>
      <c r="H3" s="23" t="str">
        <v>Laptop</v>
      </c>
      <c r="I3" s="24">
        <v>45627</v>
      </c>
      <c r="J3" s="23">
        <v>0</v>
      </c>
      <c r="K3" s="23">
        <v>259.47000000000003</v>
      </c>
      <c r="L3" s="23">
        <v>9</v>
      </c>
      <c r="M3" s="23">
        <v>13</v>
      </c>
      <c r="N3" s="23">
        <v>381.56</v>
      </c>
      <c r="P3" s="5" t="str">
        <v>Customer Name</v>
      </c>
      <c r="Q3" t="str">
        <v>Randi Kinvan</v>
      </c>
      <c r="R3" t="str">
        <v>Isadore Slarke</v>
      </c>
      <c r="S3" t="str">
        <v>Isa Shevlin</v>
      </c>
      <c r="T3" t="str">
        <v>Joshuah Wharram</v>
      </c>
      <c r="U3" t="str">
        <v>Corabelle Haining</v>
      </c>
      <c r="V3" t="str">
        <v>Adella Frith</v>
      </c>
      <c r="W3" t="str">
        <v>Averill Bull</v>
      </c>
      <c r="X3" t="str">
        <v>Emeline McAndrew</v>
      </c>
      <c r="Y3" t="str">
        <v>Alica Sawyer</v>
      </c>
      <c r="Z3" t="str">
        <v>Ingrid Billows</v>
      </c>
      <c r="AA3" t="str">
        <v>Luciano Clayborn</v>
      </c>
      <c r="AB3" t="str">
        <v>Barclay Perkins</v>
      </c>
      <c r="AC3" t="str">
        <v>Benetta Dyball</v>
      </c>
      <c r="AD3" t="str">
        <v>Karel Bernade</v>
      </c>
      <c r="AE3" t="str">
        <v>Mattias Ginn</v>
      </c>
      <c r="AF3" t="str">
        <v>Danyelle Janks</v>
      </c>
      <c r="AG3" t="str">
        <v>Anjanette Chastaing</v>
      </c>
      <c r="AH3" t="str">
        <v>Abdel Dunkersley</v>
      </c>
      <c r="AI3" t="str">
        <v>Jean Givens</v>
      </c>
      <c r="AJ3" t="str">
        <v>Dal Gillooly</v>
      </c>
      <c r="AK3" t="str">
        <v>Sanson Iacapucci</v>
      </c>
      <c r="AL3" t="str">
        <v>Gustave Milborn</v>
      </c>
      <c r="AM3" t="str">
        <v>Guthry Moutray Read</v>
      </c>
      <c r="AN3" t="str">
        <v>Chic Filpi</v>
      </c>
      <c r="AO3" t="str">
        <v>Livia O'Farris</v>
      </c>
      <c r="AP3" t="str">
        <v>Herold Siggers</v>
      </c>
      <c r="AQ3" t="str">
        <v>Mellie Gaddie</v>
      </c>
      <c r="AR3" t="str">
        <v>Gradeigh Degg</v>
      </c>
      <c r="AS3" t="str">
        <v>Hayley Shervil</v>
      </c>
      <c r="AT3" t="str">
        <v>Maribelle Otham</v>
      </c>
      <c r="AU3" t="str">
        <v>Horacio Wharton</v>
      </c>
      <c r="AV3" t="str">
        <v>Zak Helks</v>
      </c>
      <c r="AW3" t="str">
        <v>Stella Vivien</v>
      </c>
      <c r="AX3" t="str">
        <v>Tera Lockless</v>
      </c>
      <c r="AY3" t="str">
        <v>Neila Dormer</v>
      </c>
      <c r="AZ3" t="str">
        <v>Monro Ivankin</v>
      </c>
      <c r="BA3" t="str">
        <v>Geno Snalom</v>
      </c>
      <c r="BB3" t="str">
        <v>Alexandr Frayne</v>
      </c>
      <c r="BC3" t="str">
        <v>Hinda Beecroft</v>
      </c>
      <c r="BD3" t="str">
        <v>Hillier Fist</v>
      </c>
      <c r="BE3" t="str">
        <v>Lowe Readwin</v>
      </c>
      <c r="BF3" t="str">
        <v>Merrill Touhig</v>
      </c>
      <c r="BG3" t="str">
        <v>Erich Pietrowski</v>
      </c>
      <c r="BH3" t="str">
        <v>Tedie Kelley</v>
      </c>
      <c r="BI3" t="str">
        <v>Elden Wands</v>
      </c>
      <c r="BJ3" t="str">
        <v>Melony Keuntje</v>
      </c>
      <c r="BK3" t="str">
        <v>Marnia Carik</v>
      </c>
      <c r="BL3" t="str">
        <v>Waylin Sawdon</v>
      </c>
      <c r="BM3" t="str">
        <v>Florella Thorby</v>
      </c>
      <c r="BN3" t="str">
        <v>Yance Ksandra</v>
      </c>
      <c r="BO3" t="str">
        <v>Leese Schulke</v>
      </c>
      <c r="BP3" t="str">
        <v>Elisabeth Mohammed</v>
      </c>
      <c r="BQ3" t="str">
        <v>Brenna Troman</v>
      </c>
      <c r="BR3" t="str">
        <v>Blaine Hellewell</v>
      </c>
      <c r="BS3" t="str">
        <v>Giff Backler</v>
      </c>
      <c r="BT3" t="str">
        <v>Mano Emmert</v>
      </c>
      <c r="BU3" t="str">
        <v>Roselin Warcop</v>
      </c>
      <c r="BV3" t="str">
        <v>Roxane Epsley</v>
      </c>
      <c r="BW3" t="str">
        <v>Bucky Jeppe</v>
      </c>
      <c r="BX3" t="str">
        <v>Dee dee Richter</v>
      </c>
      <c r="BY3" t="str">
        <v>Glendon Bending</v>
      </c>
      <c r="BZ3" t="str">
        <v>Flossie Snawdon</v>
      </c>
      <c r="CA3" t="str">
        <v>Evin Druhan</v>
      </c>
      <c r="CB3" t="str">
        <v>Zorine Lowden</v>
      </c>
      <c r="CC3" t="str">
        <v>Kerk Lantiff</v>
      </c>
      <c r="CD3" t="str">
        <v>Kaitlynn Mapes</v>
      </c>
      <c r="CE3" t="str">
        <v>Melodie Slessor</v>
      </c>
      <c r="CF3" t="str">
        <v>Cordell Swin</v>
      </c>
      <c r="CG3" t="str">
        <v>Aurea Witheridge</v>
      </c>
      <c r="CH3" t="str">
        <v>Beryl Wilsee</v>
      </c>
      <c r="CI3" t="str">
        <v>Barbi Lynes</v>
      </c>
      <c r="CJ3" t="str">
        <v>Kincaid Bourhill</v>
      </c>
      <c r="CK3" t="str">
        <v>Jess Thurling</v>
      </c>
      <c r="CL3" t="str">
        <v>Roderic Scotland</v>
      </c>
      <c r="CM3" t="str">
        <v>Delcina Flaubert</v>
      </c>
      <c r="CN3" t="str">
        <v>Giorgia Testin</v>
      </c>
      <c r="CO3" t="str">
        <v>Levi Harriman</v>
      </c>
      <c r="CP3" t="str">
        <v>Web Eckford</v>
      </c>
      <c r="CQ3" t="str">
        <v>Halette Kevern</v>
      </c>
      <c r="CR3" t="str">
        <v>Elyn Daines</v>
      </c>
      <c r="CS3" t="str">
        <v>Lucine Lanney</v>
      </c>
      <c r="CT3" t="str">
        <v>Walden Whitton</v>
      </c>
      <c r="CU3" t="str">
        <v>Conchita Verbrugghen</v>
      </c>
      <c r="CV3" t="str">
        <v>Astrid Begwell</v>
      </c>
      <c r="CW3" t="str">
        <v>Brendan Mannin</v>
      </c>
      <c r="CX3" t="str">
        <v>Glory Veale</v>
      </c>
      <c r="CY3" t="str">
        <v>Joe Fulep</v>
      </c>
      <c r="CZ3" t="str">
        <v>Mable Esom</v>
      </c>
      <c r="DA3" t="str">
        <v>Elizabeth Boord</v>
      </c>
      <c r="DB3" t="str">
        <v>Freeland Simonetto</v>
      </c>
      <c r="DC3" t="str">
        <v>Dorian Bierman</v>
      </c>
      <c r="DD3" t="str">
        <v>Tiebold Donnett</v>
      </c>
      <c r="DE3" t="str">
        <v>Lazar Bossom</v>
      </c>
      <c r="DF3" t="str">
        <v>Pietrek Adey</v>
      </c>
      <c r="DG3" t="str">
        <v>Mickie Bownass</v>
      </c>
      <c r="DH3" t="str">
        <v>Cynde Limming</v>
      </c>
      <c r="DI3" t="str">
        <v>Kaleb Copes</v>
      </c>
      <c r="DJ3" t="str">
        <v>Benn Midghall</v>
      </c>
      <c r="DK3" t="str">
        <v>Tova Bourgourd</v>
      </c>
      <c r="DL3" t="str">
        <v>Gracie Jamot</v>
      </c>
      <c r="DM3" t="str">
        <v>Kessia Riteley</v>
      </c>
      <c r="DN3" t="str">
        <v>Happy Vinker</v>
      </c>
      <c r="DO3" t="str">
        <v>Charil Ivison</v>
      </c>
      <c r="DP3" t="str">
        <v>Garry Sharrock</v>
      </c>
      <c r="DQ3" t="str">
        <v>Bond Simkiss</v>
      </c>
      <c r="DR3" t="str">
        <v>Krissie Kippen</v>
      </c>
      <c r="DS3" t="str">
        <v>Jule Weedon</v>
      </c>
      <c r="DT3" t="str">
        <v>Neile Jakubovski</v>
      </c>
      <c r="DU3" t="str">
        <v>Barney Gartside</v>
      </c>
      <c r="DV3" t="str">
        <v>Quincey Janes</v>
      </c>
      <c r="DW3" t="str">
        <v>Rand Jakoviljevic</v>
      </c>
      <c r="DX3" t="str">
        <v>Dorothy McGettrick</v>
      </c>
      <c r="DY3" t="str">
        <v>Igor Mogey</v>
      </c>
      <c r="DZ3" t="str">
        <v>Hube Meeke</v>
      </c>
      <c r="EA3" t="str">
        <v>Vina Anthill</v>
      </c>
      <c r="EB3" t="str">
        <v>Burch Inett</v>
      </c>
      <c r="EC3" t="str">
        <v>Birgit Kurton</v>
      </c>
      <c r="ED3" t="str">
        <v>Harli Bravey</v>
      </c>
      <c r="EE3" t="str">
        <v>Ivie Anglin</v>
      </c>
      <c r="EF3" t="str">
        <v>Atlanta Solway</v>
      </c>
      <c r="EG3" t="str">
        <v>Ernest Tincombe</v>
      </c>
      <c r="EH3" t="str">
        <v>Barbe Hedworth</v>
      </c>
      <c r="EI3" t="str">
        <v>Brad Jukes</v>
      </c>
      <c r="EJ3" t="str">
        <v>Melony Mervyn</v>
      </c>
      <c r="EK3" t="str">
        <v>Latia Baigent</v>
      </c>
      <c r="EL3" t="str">
        <v>Jeremie Wannop</v>
      </c>
      <c r="EM3" t="str">
        <v>Sergent Titmuss</v>
      </c>
      <c r="EN3" t="str">
        <v>Tandy Kinder</v>
      </c>
      <c r="EO3" t="str">
        <v>Dino Bodega</v>
      </c>
      <c r="EP3" t="str">
        <v>Heinrick Megarry</v>
      </c>
      <c r="EQ3" t="str">
        <v>Aldwin Wanklyn</v>
      </c>
      <c r="ER3" t="str">
        <v>Vitia Legg</v>
      </c>
      <c r="ES3" t="str">
        <v>Saudra Towell</v>
      </c>
      <c r="ET3" t="str">
        <v>Renaud Yurkiewicz</v>
      </c>
      <c r="EU3" t="str">
        <v>Melonie Le Huquet</v>
      </c>
      <c r="EV3" t="str">
        <v>Yehudi Scorah</v>
      </c>
      <c r="EW3" t="str">
        <v>Dannie Mose</v>
      </c>
      <c r="EX3" t="str">
        <v>Jacquette Kinningley</v>
      </c>
      <c r="EY3" t="str">
        <v>Cosetta Worboys</v>
      </c>
      <c r="EZ3" t="str">
        <v>Claudine Milesap</v>
      </c>
      <c r="FA3" t="str">
        <v>Germaine Twitchett</v>
      </c>
      <c r="FB3" t="str">
        <v>Lanita Gouly</v>
      </c>
      <c r="FC3" t="str">
        <v>Flora Yetman</v>
      </c>
      <c r="FD3" t="str">
        <v>Aldis Rubinovici</v>
      </c>
      <c r="FE3" t="str">
        <v>Rodd Rangell</v>
      </c>
      <c r="FF3" t="str">
        <v>Andi Steckings</v>
      </c>
      <c r="FG3" t="str">
        <v>Cheryl Copo</v>
      </c>
      <c r="FH3" t="str">
        <v>Alaric Bilsborrow</v>
      </c>
      <c r="FI3" t="str">
        <v>Theodoric Begg</v>
      </c>
      <c r="FJ3" t="str">
        <v>Joseito Maillard</v>
      </c>
      <c r="FK3" t="str">
        <v>Kerrill Parsell</v>
      </c>
      <c r="FL3" t="str">
        <v>Coralyn Grishunin</v>
      </c>
      <c r="FM3" t="str">
        <v>Kirk Davet</v>
      </c>
      <c r="FN3" t="str">
        <v>Leonore Darycott</v>
      </c>
      <c r="FO3" t="str">
        <v>Loree Guyonneau</v>
      </c>
      <c r="FP3" t="str">
        <v>Aaren Wilbor</v>
      </c>
      <c r="FQ3" t="str">
        <v>Tomi Mordey</v>
      </c>
      <c r="FR3" t="str">
        <v>Hobie Stanbrooke</v>
      </c>
      <c r="FS3" t="str">
        <v>Roanna Found</v>
      </c>
      <c r="FT3" t="str">
        <v>Udall Farry</v>
      </c>
      <c r="FU3" t="str">
        <v>Perceval Simecek</v>
      </c>
      <c r="FV3" t="str">
        <v>Sybila Prestidge</v>
      </c>
      <c r="FW3" t="str">
        <v>Melba Record</v>
      </c>
      <c r="FX3" t="str">
        <v>Winston Beatty</v>
      </c>
      <c r="FY3" t="str">
        <v>Cyndie Gouch</v>
      </c>
      <c r="FZ3" t="str">
        <v>Neilla Stops</v>
      </c>
      <c r="GA3" t="str">
        <v>Letti Linnane</v>
      </c>
      <c r="GB3" t="str">
        <v>Kariotta Camocke</v>
      </c>
      <c r="GC3" t="str">
        <v>Teresa Cowtherd</v>
      </c>
      <c r="GD3" t="str">
        <v>Becca Feldbrin</v>
      </c>
      <c r="GE3" t="str">
        <v>Dael Heersma</v>
      </c>
      <c r="GF3" t="str">
        <v>Aguste Matthiae</v>
      </c>
      <c r="GG3" t="str">
        <v>Abey Iacoboni</v>
      </c>
      <c r="GH3" t="str">
        <v>Janifer Mountlow</v>
      </c>
      <c r="GI3" t="str">
        <v>Fayre Braxton</v>
      </c>
      <c r="GJ3" t="str">
        <v>Guilbert Castanares</v>
      </c>
      <c r="GK3" t="str">
        <v>Emanuele Gosnay</v>
      </c>
      <c r="GL3" t="str">
        <v>Stefania Manger</v>
      </c>
      <c r="GM3" t="str">
        <v>Jozef Celloni</v>
      </c>
      <c r="GN3" t="str">
        <v>Kiley Hullot</v>
      </c>
      <c r="GO3" t="str">
        <v>Jay Paskins</v>
      </c>
      <c r="GP3" t="str">
        <v>Tonnie Cardello</v>
      </c>
      <c r="GQ3" t="str">
        <v>Burtie Jeffels</v>
      </c>
      <c r="GR3" t="str">
        <v>Wakefield Wattingham</v>
      </c>
      <c r="GS3" t="str">
        <v>Faulkner Mapletoft</v>
      </c>
      <c r="GT3" t="str">
        <v>Cozmo McGonigal</v>
      </c>
      <c r="GU3" t="str">
        <v>Nicolea Mougeot</v>
      </c>
      <c r="GV3" t="str">
        <v>Inge Kellen</v>
      </c>
      <c r="GW3" t="str">
        <v>Graham Tiron</v>
      </c>
      <c r="GX3" t="str">
        <v>Saundra Spybey</v>
      </c>
      <c r="GY3" t="str">
        <v>Blondie Pinel</v>
      </c>
      <c r="GZ3" t="str">
        <v>Meris Pover</v>
      </c>
      <c r="HA3" t="str">
        <v>Harlen Marzellano</v>
      </c>
      <c r="HB3" t="str">
        <v>Polly Rushbury</v>
      </c>
      <c r="HC3" t="str">
        <v>Marika Cousin</v>
      </c>
      <c r="HD3" t="str">
        <v>Vite Petersen</v>
      </c>
      <c r="HE3" t="str">
        <v>Locke Scotti</v>
      </c>
      <c r="HF3" t="str">
        <v>Lauralee Dikelin</v>
      </c>
      <c r="HG3" t="str">
        <v>Estrella Webland</v>
      </c>
      <c r="HH3" t="str">
        <v>Morris Ashlin</v>
      </c>
      <c r="HI3" t="str">
        <v>Grace Bottrell</v>
      </c>
      <c r="HJ3" t="str">
        <v>Rourke Ancliffe</v>
      </c>
      <c r="HK3" t="str">
        <v>Conrad Vibert</v>
      </c>
      <c r="HL3" t="str">
        <v>Nickolas Firle</v>
      </c>
      <c r="HM3" t="str">
        <v>Harlene Flinders</v>
      </c>
      <c r="HN3" t="str">
        <v>Katya Liles</v>
      </c>
      <c r="HO3" t="str">
        <v>Gordy Sanja</v>
      </c>
      <c r="HP3" t="str">
        <v>Kelbee Tizzard</v>
      </c>
      <c r="HQ3" t="str">
        <v>Stanfield Romi</v>
      </c>
      <c r="HR3" t="str">
        <v>Persis Woodrough</v>
      </c>
      <c r="HS3" t="str">
        <v>Fern Josilevich</v>
      </c>
      <c r="HT3" t="str">
        <v>Dickie McCrisken</v>
      </c>
      <c r="HU3" t="str">
        <v>Ruy Collumbell</v>
      </c>
      <c r="HV3" t="str">
        <v>Benson Prujean</v>
      </c>
      <c r="HW3" t="str">
        <v>Dorine Coogan</v>
      </c>
      <c r="HX3" t="str">
        <v>Genna Hansod</v>
      </c>
      <c r="HY3" t="str">
        <v>Nil Vila</v>
      </c>
      <c r="HZ3" t="str">
        <v>Rouvin Langrick</v>
      </c>
      <c r="IA3" t="str">
        <v>Colene Tracey</v>
      </c>
      <c r="IB3" t="str">
        <v>Archie Jutson</v>
      </c>
      <c r="IC3" t="str">
        <v>Karita Borne</v>
      </c>
      <c r="ID3" t="str">
        <v>Arlen Lisle</v>
      </c>
      <c r="IE3" t="str">
        <v>Dulcy Trounson</v>
      </c>
      <c r="IF3" t="str">
        <v>Berenice Brahms</v>
      </c>
      <c r="IG3" t="str">
        <v>Stafani Jope</v>
      </c>
      <c r="IH3" t="str">
        <v>Maxi Corain</v>
      </c>
      <c r="II3" t="str">
        <v>Tiff Shimony</v>
      </c>
      <c r="IJ3" t="str">
        <v>Kirstyn Casale</v>
      </c>
      <c r="IK3" t="str">
        <v>Ganny Gowrie</v>
      </c>
      <c r="IL3" t="str">
        <v>Denna Blagden</v>
      </c>
      <c r="IM3" t="str">
        <v>Alden Isac</v>
      </c>
      <c r="IN3" t="str">
        <v>Darrick Ingles</v>
      </c>
      <c r="IO3" t="str">
        <v>Idette Menghi</v>
      </c>
      <c r="IP3" t="str">
        <v>Jerome Sandom</v>
      </c>
      <c r="IQ3" t="str">
        <v>Dosi Palphreyman</v>
      </c>
      <c r="IR3" t="str">
        <v>Conan Worboys</v>
      </c>
      <c r="IS3" t="str">
        <v>Elbert Jakubovics</v>
      </c>
      <c r="IT3" t="str">
        <v>Ilyse Dunsmuir</v>
      </c>
      <c r="IU3" t="str">
        <v>Franzen Facey</v>
      </c>
      <c r="IV3" t="str">
        <v>Hillyer Bedo</v>
      </c>
      <c r="IW3" t="str">
        <v>Barbie Hemmingway</v>
      </c>
      <c r="IX3" t="str">
        <v>Chrysler Stanbrooke</v>
      </c>
      <c r="IY3" t="str">
        <v>Kiley de Marco</v>
      </c>
      <c r="IZ3" t="str">
        <v>Booth McElvogue</v>
      </c>
      <c r="JA3" t="str">
        <v>John Bunston</v>
      </c>
      <c r="JB3" t="str">
        <v>Harri Corsar</v>
      </c>
      <c r="JC3" t="str">
        <v>Nils Goodboddy</v>
      </c>
      <c r="JD3" t="str">
        <v>Lia McDyer</v>
      </c>
      <c r="JE3" t="str">
        <v>Hyman Marcome</v>
      </c>
      <c r="JF3" t="str">
        <v>Rutherford Brugden</v>
      </c>
      <c r="JG3" t="str">
        <v>Gertruda Symmons</v>
      </c>
      <c r="JH3" t="str">
        <v>Elmore Bette</v>
      </c>
      <c r="JI3" t="str">
        <v>Barthel Addey</v>
      </c>
      <c r="JJ3" t="str">
        <v>Etienne Keble</v>
      </c>
      <c r="JK3" t="str">
        <v>Reinwald Digan</v>
      </c>
      <c r="JL3" t="str">
        <v>Rahal Pierton</v>
      </c>
      <c r="JM3" t="str">
        <v>Madelin Dunley</v>
      </c>
      <c r="JN3" t="str">
        <v>Elmira Burren</v>
      </c>
      <c r="JO3" t="str">
        <v>Tanhya Presshaugh</v>
      </c>
      <c r="JP3" t="str">
        <v>Romola Deguara</v>
      </c>
      <c r="JQ3" t="str">
        <v>Alma Purkins</v>
      </c>
      <c r="JR3" t="str">
        <v>Cyndi Walklot</v>
      </c>
      <c r="JS3" t="str">
        <v>Jenifer Derges</v>
      </c>
      <c r="JT3" t="str">
        <v>Abrahan Kepp</v>
      </c>
      <c r="JU3" t="str">
        <v>Worthington McFfaden</v>
      </c>
      <c r="JV3" t="str">
        <v>Henry McPhee</v>
      </c>
      <c r="JW3" t="str">
        <v>Sullivan Lesor</v>
      </c>
      <c r="JX3" t="str">
        <v>Evanne Tailour</v>
      </c>
      <c r="JY3" t="str">
        <v>Beverlie Dowman</v>
      </c>
      <c r="JZ3" t="str">
        <v>Timi Northeast</v>
      </c>
      <c r="KA3" t="str">
        <v>Patrice Ferraretto</v>
      </c>
      <c r="KB3" t="str">
        <v>Kissie Buckingham</v>
      </c>
      <c r="KC3" t="str">
        <v>Denys Pinel</v>
      </c>
      <c r="KD3" t="str">
        <v>Douglas Hagwood</v>
      </c>
      <c r="KE3" t="str">
        <v>Iris Wallworth</v>
      </c>
      <c r="KF3" t="str">
        <v>Josy Danev</v>
      </c>
      <c r="KG3" t="str">
        <v>Brenda Brimley</v>
      </c>
      <c r="KH3" t="str">
        <v>Goldina Zohrer</v>
      </c>
      <c r="KI3" t="str">
        <v>Alidia Plumstead</v>
      </c>
      <c r="KJ3" t="str">
        <v>Monica Troke</v>
      </c>
      <c r="KK3" t="str">
        <v>Amelina De La Salle</v>
      </c>
      <c r="KL3" t="str">
        <v>Maighdiln Wooland</v>
      </c>
      <c r="KM3" t="str">
        <v>Buddy Glencross</v>
      </c>
      <c r="KN3" t="str">
        <v>Estel Caile</v>
      </c>
      <c r="KO3" t="str">
        <v>Marlena Denslow</v>
      </c>
      <c r="KP3" t="str">
        <v>Sloan Tyrwhitt</v>
      </c>
      <c r="KQ3" t="str">
        <v>Lennie Brownsall</v>
      </c>
      <c r="KR3" t="str">
        <v>Gustav Gandrich</v>
      </c>
      <c r="KS3" t="str">
        <v>Simona Lowder</v>
      </c>
      <c r="KT3" t="str">
        <v>Zara Gallyon</v>
      </c>
      <c r="KU3" t="str">
        <v>Quentin Ilyasov</v>
      </c>
      <c r="KV3" t="str">
        <v>Ezechiel Holdforth</v>
      </c>
      <c r="KW3" t="str">
        <v>Brooke Overlow</v>
      </c>
      <c r="KX3" t="str">
        <v>Mace Rathborne</v>
      </c>
      <c r="KY3" t="str">
        <v>Riane Kilgallen</v>
      </c>
      <c r="KZ3" t="str">
        <v>Mikkel Gilliver</v>
      </c>
      <c r="LA3" t="str">
        <v>Langston Vanshin</v>
      </c>
      <c r="LB3" t="str">
        <v>Lorens MacElane</v>
      </c>
      <c r="LC3" t="str">
        <v>Mose Gores</v>
      </c>
      <c r="LD3" t="str">
        <v>Etienne Konmann</v>
      </c>
      <c r="LE3" t="str">
        <v>Alaine Whightman</v>
      </c>
      <c r="LF3" t="str">
        <v>Bernelle Cristofano</v>
      </c>
      <c r="LG3" t="str">
        <v>Franciska Kliche</v>
      </c>
      <c r="LH3" t="str">
        <v>Ase Wookey</v>
      </c>
      <c r="LI3" t="str">
        <v>Erina Arch</v>
      </c>
      <c r="LJ3" t="str">
        <v>Jilli McRobb</v>
      </c>
      <c r="LK3" t="str">
        <v>Donovan Perryman</v>
      </c>
      <c r="LL3" t="str">
        <v>Duncan Dahlbom</v>
      </c>
      <c r="LM3" t="str">
        <v>Rudiger Lauxmann</v>
      </c>
      <c r="LN3" t="str">
        <v>Carri Measom</v>
      </c>
      <c r="LO3" t="str">
        <v>Sunny Asty</v>
      </c>
      <c r="LP3" t="str">
        <v>Edee Broadberry</v>
      </c>
      <c r="LQ3" t="str">
        <v>Miriam Duffie</v>
      </c>
      <c r="LR3" t="str">
        <v>Westbrooke Tregenza</v>
      </c>
      <c r="LS3" t="str">
        <v>Roselia Shirland</v>
      </c>
      <c r="LT3" t="str">
        <v>Cordell Jamrowicz</v>
      </c>
      <c r="LU3" t="str">
        <v>Dinnie Mingardi</v>
      </c>
      <c r="LV3" t="str">
        <v>Mindy Dyshart</v>
      </c>
      <c r="LW3" t="str">
        <v>Earle Hevey</v>
      </c>
      <c r="LX3" t="str">
        <v>Lyda Parken</v>
      </c>
      <c r="LY3" t="str">
        <v>Tiebout Proback</v>
      </c>
      <c r="LZ3" t="str">
        <v>Penny Whiteway</v>
      </c>
      <c r="MA3" t="str">
        <v>Carmelia Cracker</v>
      </c>
      <c r="MB3" t="str">
        <v>Evangeline Lugden</v>
      </c>
      <c r="MC3" t="str">
        <v>Jeanna Scrowby</v>
      </c>
      <c r="MD3" t="str">
        <v>Laetitia Keets</v>
      </c>
      <c r="ME3" t="str">
        <v>Jenn Menauteau</v>
      </c>
      <c r="MF3" t="str">
        <v>Hieronymus Ferrillio</v>
      </c>
      <c r="MG3" t="str">
        <v>Agatha Crux</v>
      </c>
      <c r="MH3" t="str">
        <v>Alisha Fawthorpe</v>
      </c>
      <c r="MI3" t="str">
        <v>Katrina Marnes</v>
      </c>
      <c r="MJ3" t="str">
        <v>Danette Aseef</v>
      </c>
      <c r="MK3" t="str">
        <v>Lucila Severns</v>
      </c>
      <c r="ML3" t="str">
        <v>Fee Phizacklea</v>
      </c>
      <c r="MM3" t="str">
        <v>Mathilda Cardno</v>
      </c>
      <c r="MN3" t="str">
        <v>Loella McCrachen</v>
      </c>
      <c r="MO3" t="str">
        <v>Cory Bruckenthal</v>
      </c>
      <c r="MP3" t="str">
        <v>Cobbie Scoggins</v>
      </c>
      <c r="MQ3" t="str">
        <v>Wini Gent</v>
      </c>
      <c r="MR3" t="str">
        <v>Sybil Ostick</v>
      </c>
      <c r="MS3" t="str">
        <v>Vachel Wellwood</v>
      </c>
      <c r="MT3" t="str">
        <v>Sauncho Lambot</v>
      </c>
      <c r="MU3" t="str">
        <v>Billye Etteridge</v>
      </c>
      <c r="MV3" t="str">
        <v>Brandais Blacklock</v>
      </c>
      <c r="MW3" t="str">
        <v>Gaile Petrescu</v>
      </c>
      <c r="MX3" t="str">
        <v>Geoff Logg</v>
      </c>
      <c r="MY3" t="str">
        <v>Heriberto Garritley</v>
      </c>
      <c r="MZ3" t="str">
        <v>Wilfred Castano</v>
      </c>
      <c r="NA3" t="str">
        <v>Milo Craig</v>
      </c>
      <c r="NB3" t="str">
        <v>Max Di Frisco</v>
      </c>
      <c r="NC3" t="str">
        <v>Catherin Van Rembrandt</v>
      </c>
      <c r="ND3" t="str">
        <v>Becka Higbin</v>
      </c>
      <c r="NE3" t="str">
        <v>Wenona Swatheridge</v>
      </c>
      <c r="NF3" t="str">
        <v>Wyatan McLanachan</v>
      </c>
      <c r="NG3" t="str">
        <v>Amii Edscer</v>
      </c>
      <c r="NH3" t="str">
        <v>Alisa Acton</v>
      </c>
      <c r="NI3" t="str">
        <v>Giovanna Buttwell</v>
      </c>
      <c r="NJ3" t="str">
        <v>Demetre Rivenzon</v>
      </c>
      <c r="NK3" t="str">
        <v>Dareen Friary</v>
      </c>
      <c r="NL3" t="str">
        <v>Gay Crocker</v>
      </c>
      <c r="NM3" t="str">
        <v>Cathee Dunbobbin</v>
      </c>
      <c r="NN3" t="str">
        <v>Demetria Hayden</v>
      </c>
      <c r="NO3" t="str">
        <v>Emilio Kernley</v>
      </c>
      <c r="NP3" t="str">
        <v>Valma Messingham</v>
      </c>
      <c r="NQ3" t="str">
        <v>Myrwyn Strowan</v>
      </c>
      <c r="NR3" t="str">
        <v>Kandy Wisniowski</v>
      </c>
      <c r="NS3" t="str">
        <v>Jorrie Lomasna</v>
      </c>
      <c r="NT3" t="str">
        <v>Editha Tatem</v>
      </c>
      <c r="NU3" t="str">
        <v>Harry Ballintyne</v>
      </c>
      <c r="NV3" t="str">
        <v>Lanna Tubble</v>
      </c>
      <c r="NW3" t="str">
        <v>Oby Ledeker</v>
      </c>
      <c r="NX3" t="str">
        <v>Nevil Croyser</v>
      </c>
      <c r="NY3" t="str">
        <v>Sergent Cokely</v>
      </c>
      <c r="NZ3" t="str">
        <v>Jobye Poley</v>
      </c>
      <c r="OA3" t="str">
        <v>Florence Doumer</v>
      </c>
      <c r="OB3" t="str">
        <v>Monah Breem</v>
      </c>
      <c r="OC3" t="str">
        <v>Ingaberg Barensky</v>
      </c>
      <c r="OD3" t="str">
        <v>Millisent Philip</v>
      </c>
      <c r="OE3" t="str">
        <v>Chaddy MacKaig</v>
      </c>
      <c r="OF3" t="str">
        <v>Cecily Thayre</v>
      </c>
      <c r="OG3" t="str">
        <v>Lennard Feldberg</v>
      </c>
      <c r="OH3" t="str">
        <v>Berkeley Trewhela</v>
      </c>
      <c r="OI3" t="str">
        <v>Olivero Angus</v>
      </c>
      <c r="OJ3" t="str">
        <v>Lib McClarence</v>
      </c>
      <c r="OK3" t="str">
        <v>Boone Pendrich</v>
      </c>
      <c r="OL3" t="str">
        <v>Edee Rackley</v>
      </c>
      <c r="OM3" t="str">
        <v>Parnell Bolitho</v>
      </c>
      <c r="ON3" t="str">
        <v>Eli Koopman</v>
      </c>
      <c r="OO3" t="str">
        <v>Kathi Kort</v>
      </c>
      <c r="OP3" t="str">
        <v>Lyell Hebron</v>
      </c>
      <c r="OQ3" t="str">
        <v>Kailey Painter</v>
      </c>
      <c r="OR3" t="str">
        <v>Jessika Genery</v>
      </c>
      <c r="OS3" t="str">
        <v>Farlee Callister</v>
      </c>
      <c r="OT3" t="str">
        <v>Winnifred Ingerfield</v>
      </c>
      <c r="OU3" t="str">
        <v>Corbin Wathall</v>
      </c>
      <c r="OV3" t="str">
        <v>Dietrich De Carlo</v>
      </c>
      <c r="OW3" t="str">
        <v>Raymund Sowter</v>
      </c>
      <c r="OX3" t="str">
        <v>Joachim Cheavin</v>
      </c>
      <c r="OY3" t="str">
        <v>Cassandre McCarry</v>
      </c>
      <c r="OZ3" t="str">
        <v>Ole Escritt</v>
      </c>
      <c r="PA3" t="str">
        <v>Ryley Ashton</v>
      </c>
      <c r="PB3" t="str">
        <v>Gauthier Meggison</v>
      </c>
      <c r="PC3" t="str">
        <v>Bill Morican</v>
      </c>
      <c r="PD3" t="str">
        <v>Layton Domico</v>
      </c>
      <c r="PE3" t="str">
        <v>Celinda Bamborough</v>
      </c>
      <c r="PF3" t="str">
        <v>Chiquia Philipot</v>
      </c>
      <c r="PG3" t="str">
        <v>Pietra Wakes</v>
      </c>
      <c r="PH3" t="str">
        <v>Clotilda Cake</v>
      </c>
      <c r="PI3" t="str">
        <v>Garrott Boshers</v>
      </c>
      <c r="PJ3" t="str">
        <v>Raine Trime</v>
      </c>
      <c r="PK3" t="str">
        <v>Clari Feeham</v>
      </c>
      <c r="PL3" t="str">
        <v>Corenda Flanne</v>
      </c>
      <c r="PM3" t="str">
        <v>Raynard Rentoll</v>
      </c>
      <c r="PN3" t="str">
        <v>Buck Jorat</v>
      </c>
      <c r="PO3" t="str">
        <v>Ambros Willimott</v>
      </c>
      <c r="PP3" t="str">
        <v>Lanie Ritchman</v>
      </c>
      <c r="PQ3" t="str">
        <v>Dyna Doleman</v>
      </c>
      <c r="PR3" t="str">
        <v>Krista Lorrimer</v>
      </c>
      <c r="PS3" t="str">
        <v>Belinda Wyvill</v>
      </c>
      <c r="PT3" t="str">
        <v>Nonnah Screas</v>
      </c>
      <c r="PU3" t="str">
        <v>Hamish Hanvey</v>
      </c>
      <c r="PV3" t="str">
        <v>Martguerita Fright</v>
      </c>
      <c r="PW3" t="str">
        <v>Rickert Shearsby</v>
      </c>
      <c r="PX3" t="str">
        <v>Ulrika Paver</v>
      </c>
      <c r="PY3" t="str">
        <v>Maureene O'Lenechan</v>
      </c>
      <c r="PZ3" t="str">
        <v>Tremain Raggatt</v>
      </c>
      <c r="QA3" t="str">
        <v>Rowland Ackery</v>
      </c>
      <c r="QB3" t="str">
        <v>Micki Stoll</v>
      </c>
      <c r="QC3" t="str">
        <v>Aline Banford</v>
      </c>
      <c r="QD3" t="str">
        <v>Aldus Dunkerly</v>
      </c>
      <c r="QE3" t="str">
        <v>Jewel Bumpass</v>
      </c>
      <c r="QF3" t="str">
        <v>Nady Thomen</v>
      </c>
      <c r="QG3" t="str">
        <v>Maxwell Stenner</v>
      </c>
      <c r="QH3" t="str">
        <v>Ebenezer Fenning</v>
      </c>
      <c r="QI3" t="str">
        <v>Halli Brangan</v>
      </c>
      <c r="QJ3" t="str">
        <v>Abbie Fibbitts</v>
      </c>
      <c r="QK3" t="str">
        <v>Delphinia Loddon</v>
      </c>
      <c r="QL3" t="str">
        <v>Savina Pinchen</v>
      </c>
      <c r="QM3" t="str">
        <v>Court Duckering</v>
      </c>
      <c r="QN3" t="str">
        <v>Verine Hodgen</v>
      </c>
      <c r="QO3" t="str">
        <v>Maire Mochan</v>
      </c>
      <c r="QP3" t="str">
        <v>Lilas Neave</v>
      </c>
      <c r="QQ3" t="str">
        <v>Damiano Asmus</v>
      </c>
      <c r="QR3" t="str">
        <v>Carlyn Scamerden</v>
      </c>
      <c r="QS3" t="str">
        <v>Aura Golborne</v>
      </c>
      <c r="QT3" t="str">
        <v>Padraic Mudle</v>
      </c>
      <c r="QU3" t="str">
        <v>Mildrid Lantoph</v>
      </c>
      <c r="QV3" t="str">
        <v>Marylynne Bilsford</v>
      </c>
      <c r="QW3" t="str">
        <v>Ingaborg Physick</v>
      </c>
      <c r="QX3" t="str">
        <v>Laurel Fehner</v>
      </c>
      <c r="QY3" t="str">
        <v>Laryssa Brackpool</v>
      </c>
      <c r="QZ3" t="str">
        <v>Denney Shovlin</v>
      </c>
      <c r="RA3" t="str">
        <v>Ofelia Eubank</v>
      </c>
      <c r="RB3" t="str">
        <v>Lazar Hunnawill</v>
      </c>
      <c r="RC3" t="str">
        <v>Christiana Tabbernor</v>
      </c>
      <c r="RD3" t="str">
        <v>Maryl Hollyar</v>
      </c>
      <c r="RE3" t="str">
        <v>Torey Meechan</v>
      </c>
      <c r="RF3" t="str">
        <v>Sophey Livingston</v>
      </c>
      <c r="RG3" t="str">
        <v>Cleavland Maso</v>
      </c>
      <c r="RH3" t="str">
        <v>Tiphany Esche</v>
      </c>
      <c r="RI3" t="str">
        <v>Simonne Phillot</v>
      </c>
      <c r="RJ3" t="str">
        <v>Joachim Benez</v>
      </c>
      <c r="RK3" t="str">
        <v>Leanor Stodit</v>
      </c>
      <c r="RL3" t="str">
        <v>Lenore Folan</v>
      </c>
      <c r="RM3" t="str">
        <v>Taddeo Lahrs</v>
      </c>
      <c r="RN3" t="str">
        <v>Harwilll Steanyng</v>
      </c>
      <c r="RO3" t="str">
        <v>Stella Cruce</v>
      </c>
      <c r="RP3" t="str">
        <v>Florentia Burhouse</v>
      </c>
      <c r="RQ3" t="str">
        <v>Cletus Longrigg</v>
      </c>
      <c r="RR3" t="str">
        <v>Siana Kornilov</v>
      </c>
      <c r="RS3" t="str">
        <v>Hanna Waleran</v>
      </c>
      <c r="RT3" t="str">
        <v>Carie Stoggles</v>
      </c>
      <c r="RU3" t="str">
        <v>Karlan Bilton</v>
      </c>
      <c r="RV3" t="str">
        <v>Mareah Close</v>
      </c>
      <c r="RW3" t="str">
        <v>Elmer Myhan</v>
      </c>
      <c r="RX3" t="str">
        <v>Kelila Scimonelli</v>
      </c>
      <c r="RY3" t="str">
        <v>Lodovico Coldbathe</v>
      </c>
      <c r="RZ3" t="str">
        <v>Nomi Westcot</v>
      </c>
      <c r="SA3" t="str">
        <v>Alisha Ottewill</v>
      </c>
      <c r="SB3" t="str">
        <v>Ajay Glynn</v>
      </c>
      <c r="SC3" t="str">
        <v>Daryl Bricksey</v>
      </c>
      <c r="SD3" t="str">
        <v>Giselle Lotwich</v>
      </c>
      <c r="SE3" t="str">
        <v>Dilan Theuss</v>
      </c>
      <c r="SF3" t="str">
        <v>Atalanta Hulle</v>
      </c>
      <c r="SG3" t="str">
        <v>Cherice Camilleri</v>
      </c>
      <c r="SH3" t="str">
        <v>Krissy Barford</v>
      </c>
      <c r="SI3" t="str">
        <v>Maurits Parnaby</v>
      </c>
      <c r="SJ3" t="str">
        <v>Finlay Dymick</v>
      </c>
      <c r="SK3" t="str">
        <v>Josepha Wayman</v>
      </c>
      <c r="SL3" t="str">
        <v>Colas Browne</v>
      </c>
      <c r="SM3" t="str">
        <v>Ellsworth Drowsfield</v>
      </c>
      <c r="SN3" t="str">
        <v>Madelon Buckberry</v>
      </c>
      <c r="SO3" t="str">
        <v>Rachele Misken</v>
      </c>
      <c r="SP3" t="str">
        <v>Carson Hynes</v>
      </c>
      <c r="SQ3" t="str">
        <v>Parrnell Maggorini</v>
      </c>
      <c r="SR3" t="str">
        <v>Jeannie Feast</v>
      </c>
      <c r="SS3" t="str">
        <v>Celene Kardos-Stowe</v>
      </c>
      <c r="ST3" t="str">
        <v>Eliot Caddies</v>
      </c>
      <c r="SU3" t="str">
        <v>Whitby Ivery</v>
      </c>
      <c r="SV3" t="str">
        <v>Delcine Mynard</v>
      </c>
      <c r="SW3" t="str">
        <v>Donn Flemmich</v>
      </c>
      <c r="SX3" t="str">
        <v>Adara Lanmeid</v>
      </c>
      <c r="SY3" t="str">
        <v>Ulberto Thomazet</v>
      </c>
      <c r="SZ3" t="str">
        <v>Madelene Ferriman</v>
      </c>
      <c r="TA3" t="str">
        <v>Francisca Benwell</v>
      </c>
      <c r="TB3" t="str">
        <v>Claudette Rehn</v>
      </c>
      <c r="TC3" t="str">
        <v>Alameda Carayol</v>
      </c>
      <c r="TD3" t="str">
        <v>Godiva Heaps</v>
      </c>
      <c r="TE3" t="str">
        <v>Stanfield Limpricht</v>
      </c>
      <c r="TF3" t="str">
        <v>Sibby Wybourne</v>
      </c>
      <c r="TG3" t="str">
        <v>Alejoa Strute</v>
      </c>
      <c r="TH3" t="str">
        <v>Rod Graysmark</v>
      </c>
      <c r="TI3" t="str">
        <v>Zola Blais</v>
      </c>
      <c r="TJ3" t="str">
        <v>Gusta Lawles</v>
      </c>
      <c r="TK3" t="str">
        <v>Trueman Pooke</v>
      </c>
      <c r="TL3" t="str">
        <v>Michael Stefi</v>
      </c>
      <c r="TM3" t="str">
        <v>Giles Robbs</v>
      </c>
      <c r="TN3" t="str">
        <v>Mara Sackler</v>
      </c>
      <c r="TO3" t="str">
        <v>Correna Mangham</v>
      </c>
      <c r="TP3" t="str">
        <v>Quint Melendez</v>
      </c>
      <c r="TQ3" t="str">
        <v>Josephine Faunch</v>
      </c>
      <c r="TR3" t="str">
        <v>Reggy Wikey</v>
      </c>
      <c r="TS3" t="str">
        <v>Elbert Lilford</v>
      </c>
      <c r="TT3" t="str">
        <v>Garvey Kinsey</v>
      </c>
      <c r="TU3" t="str">
        <v>Kipp Filipyev</v>
      </c>
      <c r="TV3" t="str">
        <v>Fernando Oxbie</v>
      </c>
      <c r="TW3" t="str">
        <v>Jen Minchinton</v>
      </c>
      <c r="TX3" t="str">
        <v>Fran Wheelband</v>
      </c>
      <c r="TY3" t="str">
        <v>Bren Crann</v>
      </c>
      <c r="TZ3" t="str">
        <v>Jsandye Aldcorn</v>
      </c>
      <c r="UA3" t="str">
        <v>Sigismundo Poynser</v>
      </c>
      <c r="UB3" t="str">
        <v>Faunie Chidler</v>
      </c>
      <c r="UC3" t="str">
        <v>Westbrook Kitchiner</v>
      </c>
      <c r="UD3" t="str">
        <v>Izak Fontaine</v>
      </c>
      <c r="UE3" t="str">
        <v>Dorelle Hadaway</v>
      </c>
      <c r="UF3" t="str">
        <v>Jerald Barwise</v>
      </c>
      <c r="UG3" t="str">
        <v>Camella McKibben</v>
      </c>
      <c r="UH3" t="str">
        <v>Lizzie Raftery</v>
      </c>
      <c r="UI3" t="str">
        <v>Devy Lindeman</v>
      </c>
      <c r="UJ3" t="str">
        <v>Jacinta Addionizio</v>
      </c>
      <c r="UK3" t="str">
        <v>Paloma McNuff</v>
      </c>
      <c r="UL3" t="str">
        <v>Malchy Phillipson</v>
      </c>
      <c r="UM3" t="str">
        <v>Elisabeth Perrie</v>
      </c>
      <c r="UN3" t="str">
        <v>Kip Amys</v>
      </c>
      <c r="UO3" t="str">
        <v>Octavia Spillman</v>
      </c>
      <c r="UP3" t="str">
        <v>Ashly MacSkeaghan</v>
      </c>
      <c r="UQ3" t="str">
        <v>Cariotta Snyder</v>
      </c>
      <c r="UR3" t="str">
        <v>Melissa Bowlands</v>
      </c>
      <c r="US3" t="str">
        <v>Ingeborg Gander</v>
      </c>
      <c r="UT3" t="str">
        <v>Frederique Geering</v>
      </c>
      <c r="UU3" t="str">
        <v>Boigie Bulward</v>
      </c>
      <c r="UV3" t="str">
        <v>Mechelle Yakebowitch</v>
      </c>
      <c r="UW3" t="str">
        <v>Quill Bickle</v>
      </c>
      <c r="UX3" t="str">
        <v>Tallie Mugford</v>
      </c>
      <c r="UY3" t="str">
        <v>Stearn Attryde</v>
      </c>
      <c r="UZ3" t="str">
        <v>Paco Kavanagh</v>
      </c>
      <c r="VA3" t="str">
        <v>Siusan Harmour</v>
      </c>
      <c r="VB3" t="str">
        <v>Hestia Niess</v>
      </c>
      <c r="VC3" t="str">
        <v>Remus Geerdts</v>
      </c>
      <c r="VD3" t="str">
        <v>Eveline Klainer</v>
      </c>
      <c r="VE3" t="str">
        <v>Wren Astridge</v>
      </c>
      <c r="VF3" t="str">
        <v>Phebe McPharlain</v>
      </c>
      <c r="VG3" t="str">
        <v>Fionna Beecheno</v>
      </c>
      <c r="VH3" t="str">
        <v>Shell Eassom</v>
      </c>
      <c r="VI3" t="str">
        <v>Melisandra Tabord</v>
      </c>
      <c r="VJ3" t="str">
        <v>Bethena Verdey</v>
      </c>
      <c r="VK3" t="str">
        <v>Tedie Luxen</v>
      </c>
      <c r="VL3" t="str">
        <v>Packston Yerrall</v>
      </c>
      <c r="VM3" t="str">
        <v>Brucie Joust</v>
      </c>
      <c r="VN3" t="str">
        <v>Kirstyn Demetr</v>
      </c>
      <c r="VO3" t="str">
        <v>Correy Ilett</v>
      </c>
      <c r="VP3" t="str">
        <v>Elbert Hanshaw</v>
      </c>
      <c r="VQ3" t="str">
        <v>Lem Oseland</v>
      </c>
      <c r="VR3" t="str">
        <v>Jameson Tite</v>
      </c>
      <c r="VS3" t="str">
        <v>Pren Kirwood</v>
      </c>
      <c r="VT3" t="str">
        <v>Chickie McArtan</v>
      </c>
      <c r="VU3" t="str">
        <v>Evania Mattusov</v>
      </c>
      <c r="VV3" t="str">
        <v>Chaunce Viollet</v>
      </c>
      <c r="VW3" t="str">
        <v>Reyna Gregorace</v>
      </c>
      <c r="VX3" t="str">
        <v>Brena Philpott</v>
      </c>
      <c r="VY3" t="str">
        <v>Bailie Courtney</v>
      </c>
      <c r="VZ3" t="str">
        <v>Orazio Liell</v>
      </c>
      <c r="WA3" t="str">
        <v>Cristina Gandrich</v>
      </c>
      <c r="WB3" t="str">
        <v>Anselma Pears</v>
      </c>
      <c r="WC3" t="str">
        <v>Zacherie Beare</v>
      </c>
      <c r="WD3" t="str">
        <v>Reagen Rossant</v>
      </c>
      <c r="WE3" t="str">
        <v>Phil Pegler</v>
      </c>
      <c r="WF3" t="str">
        <v>Daffy MacAlpin</v>
      </c>
      <c r="WG3" t="str">
        <v>Yolanthe Doig</v>
      </c>
      <c r="WH3" t="str">
        <v>Margy Klaas</v>
      </c>
      <c r="WI3" t="str">
        <v>Kylie Bindley</v>
      </c>
      <c r="WJ3" t="str">
        <v>Kelley Mumby</v>
      </c>
      <c r="WK3" t="str">
        <v>Julio Ghiron</v>
      </c>
      <c r="WL3" t="str">
        <v>Merla Pulbrook</v>
      </c>
      <c r="WM3" t="str">
        <v>Frazer Mellem</v>
      </c>
      <c r="WN3" t="str">
        <v>Marlo Turmell</v>
      </c>
      <c r="WO3" t="str">
        <v>Salem Paragreen</v>
      </c>
      <c r="WP3" t="str">
        <v>Obidiah Westberg</v>
      </c>
      <c r="WQ3" t="str">
        <v>Cheri Gonsalvo</v>
      </c>
      <c r="WR3" t="str">
        <v>Mandi Armour</v>
      </c>
      <c r="WS3" t="str">
        <v>Artemis Whitehorn</v>
      </c>
      <c r="WT3" t="str">
        <v>Annice De Freyne</v>
      </c>
      <c r="WU3" t="str">
        <v>Jessica Sturgis</v>
      </c>
      <c r="WV3" t="str">
        <v>Sheela Garrison</v>
      </c>
      <c r="WW3" t="str">
        <v>Alicea de Amaya</v>
      </c>
      <c r="WX3" t="str">
        <v>Ilario Boulden</v>
      </c>
      <c r="WY3" t="str">
        <v>Ricki Woolner</v>
      </c>
      <c r="WZ3" t="str">
        <v>Jobina Banghe</v>
      </c>
      <c r="XA3" t="str">
        <v>Rudd Rosewall</v>
      </c>
      <c r="XB3" t="str">
        <v>Algernon Folds</v>
      </c>
      <c r="XC3" t="str">
        <v>Willabella Donegan</v>
      </c>
      <c r="XD3" t="str">
        <v>Florance Swigger</v>
      </c>
      <c r="XE3" t="str">
        <v>Morgana Badland</v>
      </c>
      <c r="XF3" t="str">
        <v>Engelbert Twaite</v>
      </c>
      <c r="XG3" t="str">
        <v>Lars Shill</v>
      </c>
      <c r="XH3" t="str">
        <v>Ettie Crow</v>
      </c>
      <c r="XI3" t="str">
        <v>Jasmina Verheijden</v>
      </c>
      <c r="XJ3" t="str">
        <v>Carlos Grimston</v>
      </c>
      <c r="XK3" t="str">
        <v>Margarete Mirralls</v>
      </c>
      <c r="XL3" t="str">
        <v>Gusella Bolino</v>
      </c>
      <c r="XM3" t="str">
        <v>Ogden Blenkensop</v>
      </c>
      <c r="XN3" t="str">
        <v>Inga Latchmore</v>
      </c>
      <c r="XO3" t="str">
        <v>Emanuele Youll</v>
      </c>
      <c r="XP3" t="str">
        <v>Grazia Brunotti</v>
      </c>
      <c r="XQ3" t="str">
        <v>Moe Standrin</v>
      </c>
      <c r="XR3" t="str">
        <v>Stormy Clemmey</v>
      </c>
      <c r="XS3" t="str">
        <v>Justinn Bartholat</v>
      </c>
      <c r="XT3" t="str">
        <v>Berna Bentson</v>
      </c>
      <c r="XU3" t="str">
        <v>Robert Bispo</v>
      </c>
      <c r="XV3" t="str">
        <v>Carolin Alflat</v>
      </c>
      <c r="XW3" t="str">
        <v>Mersey Grigori</v>
      </c>
      <c r="XX3" t="str">
        <v>Trace Rabley</v>
      </c>
      <c r="XY3" t="str">
        <v>Lotte Ladbrooke</v>
      </c>
      <c r="XZ3" t="str">
        <v>Adriaens Allatt</v>
      </c>
      <c r="YA3" t="str">
        <v>Emelen Hearsey</v>
      </c>
      <c r="YB3" t="str">
        <v>Abramo Corrington</v>
      </c>
      <c r="YC3" t="str">
        <v>Stavros Perford</v>
      </c>
      <c r="YD3" t="str">
        <v>Franky Collough</v>
      </c>
      <c r="YE3" t="str">
        <v>Blake Linforth</v>
      </c>
      <c r="YF3" t="str">
        <v>Conant Chatfield</v>
      </c>
      <c r="YG3" t="str">
        <v>Augustus Soares</v>
      </c>
      <c r="YH3" t="str">
        <v>Madlin Syson</v>
      </c>
      <c r="YI3" t="str">
        <v>Sharline Dearth</v>
      </c>
      <c r="YJ3" t="str">
        <v>Alyss Hudspith</v>
      </c>
      <c r="YK3" t="str">
        <v>Howie Prahm</v>
      </c>
      <c r="YL3" t="str">
        <v>Gannie Maylott</v>
      </c>
      <c r="YM3" t="str">
        <v>Annalise Noore</v>
      </c>
      <c r="YN3" t="str">
        <v>Cal Terrazzo</v>
      </c>
      <c r="YO3" t="str">
        <v>Sabine Wooster</v>
      </c>
      <c r="YP3" t="str">
        <v>Rabbi Greeves</v>
      </c>
      <c r="YQ3" t="str">
        <v>Osbert Condit</v>
      </c>
      <c r="YR3" t="str">
        <v>Rozalin Sempill</v>
      </c>
      <c r="YS3" t="str">
        <v>Jeniece Hempel</v>
      </c>
      <c r="YT3" t="str">
        <v>Bartholomew Gibard</v>
      </c>
      <c r="YU3" t="str">
        <v>Cindelyn Goldwater</v>
      </c>
      <c r="YV3" t="str">
        <v>Carlota Orrell</v>
      </c>
      <c r="YW3" t="str">
        <v>Ozzie Haresign</v>
      </c>
      <c r="YX3" t="str">
        <v>Aylmer Fardy</v>
      </c>
      <c r="YY3" t="str">
        <v>Mariette Balfe</v>
      </c>
      <c r="YZ3" t="str">
        <v>Danella Karpenya</v>
      </c>
      <c r="ZA3" t="str">
        <v>Rosa Shawe</v>
      </c>
      <c r="ZB3" t="str">
        <v>Nicoline Giamelli</v>
      </c>
      <c r="ZC3" t="str">
        <v>Curran Tenny</v>
      </c>
      <c r="ZD3" t="str">
        <v>Jacquetta Cowperthwaite</v>
      </c>
      <c r="ZE3" t="str">
        <v>Ruby Roze</v>
      </c>
      <c r="ZF3" t="str">
        <v>Latisha Scamerdine</v>
      </c>
      <c r="ZG3" t="str">
        <v>Torin Bartolomeotti</v>
      </c>
      <c r="ZH3" t="str">
        <v>Jayne Mewhirter</v>
      </c>
      <c r="ZI3" t="str">
        <v>Manfred Danne</v>
      </c>
      <c r="ZJ3" t="str">
        <v>Lani Addekin</v>
      </c>
      <c r="ZK3" t="str">
        <v>Roderic Avraham</v>
      </c>
      <c r="ZL3" t="str">
        <v>Atlante Vedntyev</v>
      </c>
      <c r="ZM3" t="str">
        <v>Waverly Howroyd</v>
      </c>
      <c r="ZN3" t="str">
        <v>Fitz Loftin</v>
      </c>
      <c r="ZO3" t="str">
        <v>Christina Humes</v>
      </c>
      <c r="ZP3" t="str">
        <v>Ozzy Gowans</v>
      </c>
      <c r="ZQ3" t="str">
        <v>Gray Blanchette</v>
      </c>
      <c r="ZR3" t="str">
        <v>Jeramie Boards</v>
      </c>
      <c r="ZS3" t="str">
        <v>Goran Chansonnau</v>
      </c>
      <c r="ZT3" t="str">
        <v>Rorie Fogt</v>
      </c>
      <c r="ZU3" t="str">
        <v>Anabal Bute</v>
      </c>
      <c r="ZV3" t="str">
        <v>Georgie Ruff</v>
      </c>
      <c r="ZW3" t="str">
        <v>Fay Coventry</v>
      </c>
      <c r="ZX3" t="str">
        <v>Darla Bartolozzi</v>
      </c>
      <c r="ZY3" t="str">
        <v>Seumas Grave</v>
      </c>
      <c r="ZZ3" t="str">
        <v>Murial Groundwater</v>
      </c>
      <c r="AAA3" t="str">
        <v>Rurik Betonia</v>
      </c>
      <c r="AAB3" t="str">
        <v>Gussie Losselyong</v>
      </c>
      <c r="AAC3" t="str">
        <v>Mayor Swansbury</v>
      </c>
      <c r="AAD3" t="str">
        <v>Michaella Hallan</v>
      </c>
      <c r="AAE3" t="str">
        <v>Colene Seyffert</v>
      </c>
      <c r="AAF3" t="str">
        <v>Hayyim Thrower</v>
      </c>
      <c r="AAG3" t="str">
        <v>Charmane McGowran</v>
      </c>
      <c r="AAH3" t="str">
        <v>Jodi Turmel</v>
      </c>
      <c r="AAI3" t="str">
        <v>Caren Knee</v>
      </c>
      <c r="AAJ3" t="str">
        <v>Ericka Sinnett</v>
      </c>
      <c r="AAK3" t="str">
        <v>Bernarr Illingsworth</v>
      </c>
      <c r="AAL3" t="str">
        <v>Junette Stirman</v>
      </c>
      <c r="AAM3" t="str">
        <v>Clyde Harford</v>
      </c>
      <c r="AAN3" t="str">
        <v>Casey Bambrough</v>
      </c>
      <c r="AAO3" t="str">
        <v>Auguste Corsham</v>
      </c>
      <c r="AAP3" t="str">
        <v>Norman MacGillreich</v>
      </c>
      <c r="AAQ3" t="str">
        <v>Burton Vallery</v>
      </c>
      <c r="AAR3" t="str">
        <v>Farlee McDuffy</v>
      </c>
      <c r="AAS3" t="str">
        <v>Tiffie Fallawe</v>
      </c>
      <c r="AAT3" t="str">
        <v>Sylvia Linwood</v>
      </c>
      <c r="AAU3" t="str">
        <v>Anselm Doerrling</v>
      </c>
      <c r="AAV3" t="str">
        <v>Immanuel Matous</v>
      </c>
      <c r="AAW3" t="str">
        <v>Mersey Jenney</v>
      </c>
      <c r="AAX3" t="str">
        <v>Henderson Barnard</v>
      </c>
      <c r="AAY3" t="str">
        <v>Lesley Duffer</v>
      </c>
      <c r="AAZ3" t="str">
        <v>Orly Applegate</v>
      </c>
      <c r="ABA3" t="str">
        <v>Jena Hayer</v>
      </c>
      <c r="ABB3" t="str">
        <v>Sashenka Brennand</v>
      </c>
      <c r="ABC3" t="str">
        <v>Andriana Dever</v>
      </c>
      <c r="ABD3" t="str">
        <v>Tiffanie Sutterby</v>
      </c>
      <c r="ABE3" t="str">
        <v>Tessa Mc Caghan</v>
      </c>
      <c r="ABF3" t="str">
        <v>Raychel Karlolczak</v>
      </c>
      <c r="ABG3" t="str">
        <v>Meghan Sellen</v>
      </c>
      <c r="ABH3" t="str">
        <v>Justina Boullen</v>
      </c>
      <c r="ABI3" t="str">
        <v>Shaun Asker</v>
      </c>
      <c r="ABJ3" t="str">
        <v>Dennie Plaid</v>
      </c>
      <c r="ABK3" t="str">
        <v>Pate Coomer</v>
      </c>
      <c r="ABL3" t="str">
        <v>Hershel Silverlock</v>
      </c>
      <c r="ABM3" t="str">
        <v>Mischa Dewdney</v>
      </c>
      <c r="ABN3" t="str">
        <v>Locke Millery</v>
      </c>
      <c r="ABO3" t="str">
        <v>Ronni Mouatt</v>
      </c>
      <c r="ABP3" t="str">
        <v>Teddie Quinsee</v>
      </c>
      <c r="ABQ3" t="str">
        <v>Morse Horsey</v>
      </c>
      <c r="ABR3" t="str">
        <v>Zoe Baythrop</v>
      </c>
      <c r="ABS3" t="str">
        <v>Latrina Lydiate</v>
      </c>
      <c r="ABT3" t="str">
        <v>Dory Charker</v>
      </c>
      <c r="ABU3" t="str">
        <v>Bel Makepeace</v>
      </c>
      <c r="ABV3" t="str">
        <v>Phylis Ciotti</v>
      </c>
      <c r="ABW3" t="str">
        <v>Cristi Ewbanck</v>
      </c>
      <c r="ABX3" t="str">
        <v>Coreen Symcock</v>
      </c>
      <c r="ABY3" t="str">
        <v>Jayne Hapgood</v>
      </c>
      <c r="ABZ3" t="str">
        <v>Tynan Donnersberg</v>
      </c>
      <c r="ACA3" t="str">
        <v>Renado Richter</v>
      </c>
      <c r="ACB3" t="str">
        <v>Michal Bafford</v>
      </c>
      <c r="ACC3" t="str">
        <v>Maegan Lannen</v>
      </c>
      <c r="ACD3" t="str">
        <v>Carlota Verey</v>
      </c>
      <c r="ACE3" t="str">
        <v>Gino Sorey</v>
      </c>
      <c r="ACF3" t="str">
        <v>Rachele Toop</v>
      </c>
      <c r="ACG3" t="str">
        <v>Ethelred Beazley</v>
      </c>
      <c r="ACH3" t="str">
        <v>Dulcinea Quartly</v>
      </c>
      <c r="ACI3" t="str">
        <v>Emelda Rosendahl</v>
      </c>
      <c r="ACJ3" t="str">
        <v>Kalindi Scading</v>
      </c>
      <c r="ACK3" t="str">
        <v>Roscoe Wadsworth</v>
      </c>
      <c r="ACL3" t="str">
        <v>Bartholomeo Mulqueen</v>
      </c>
      <c r="ACM3" t="str">
        <v>Inesita Worster</v>
      </c>
      <c r="ACN3" t="str">
        <v>Stephannie Yakuntsov</v>
      </c>
      <c r="ACO3" t="str">
        <v>Fidelio Corhard</v>
      </c>
      <c r="ACP3" t="str">
        <v>Mendie Drillingcourt</v>
      </c>
      <c r="ACQ3" t="str">
        <v>De Noen</v>
      </c>
      <c r="ACR3" t="str">
        <v>Biddy Warhurst</v>
      </c>
      <c r="ACS3" t="str">
        <v>Tristam Fedynski</v>
      </c>
      <c r="ACT3" t="str">
        <v>Nealy Camps</v>
      </c>
      <c r="ACU3" t="str">
        <v>Ambros Switsur</v>
      </c>
      <c r="ACV3" t="str">
        <v>Maude Maneylaws</v>
      </c>
      <c r="ACW3" t="str">
        <v>Ned Farren</v>
      </c>
      <c r="ACX3" t="str">
        <v>Baird Milier</v>
      </c>
      <c r="ACY3" t="str">
        <v>Tadio Channon</v>
      </c>
      <c r="ACZ3" t="str">
        <v>Amos Beecheno</v>
      </c>
      <c r="ADA3" t="str">
        <v>Marten McRill</v>
      </c>
      <c r="ADB3" t="str">
        <v>Faythe Stare</v>
      </c>
      <c r="ADC3" t="str">
        <v>Konstanze Tiffany</v>
      </c>
      <c r="ADD3" t="str">
        <v>Janetta Scading</v>
      </c>
      <c r="ADE3" t="str">
        <v>Malanie Scoggins</v>
      </c>
      <c r="ADF3" t="str">
        <v>Hilda Ovett</v>
      </c>
      <c r="ADG3" t="str">
        <v>Adriaens Whitehouse</v>
      </c>
      <c r="ADH3" t="str">
        <v>Samara Devennie</v>
      </c>
      <c r="ADI3" t="str">
        <v>Binni Fadian</v>
      </c>
      <c r="ADJ3" t="str">
        <v>Felicia Jzak</v>
      </c>
      <c r="ADK3" t="str">
        <v>Kelsey Baddeley</v>
      </c>
      <c r="ADL3" t="str">
        <v>Eugene Emmison</v>
      </c>
      <c r="ADM3" t="str">
        <v>Nessy Horrell</v>
      </c>
      <c r="ADN3" t="str">
        <v>Rafaello Tregenna</v>
      </c>
      <c r="ADO3" t="str">
        <v>Leif Skelhorn</v>
      </c>
      <c r="ADP3" t="str">
        <v>Osbourn Yakovitch</v>
      </c>
      <c r="ADQ3" t="str">
        <v>Malynda Larchier</v>
      </c>
      <c r="ADR3" t="str">
        <v>Matti Claworth</v>
      </c>
      <c r="ADS3" t="str">
        <v>Neile Cumpsty</v>
      </c>
      <c r="ADT3" t="str">
        <v>Eddie Kellough</v>
      </c>
      <c r="ADU3" t="str">
        <v>Anetta Sturgeon</v>
      </c>
      <c r="ADV3" t="str">
        <v>Baryram Swatten</v>
      </c>
      <c r="ADW3" t="str">
        <v>Dillon Burgill</v>
      </c>
      <c r="ADX3" t="str">
        <v>Charlene Brothwell</v>
      </c>
      <c r="ADY3" t="str">
        <v>Langsdon Ferandez</v>
      </c>
      <c r="ADZ3" t="str">
        <v>Kaiser Yerrington</v>
      </c>
      <c r="AEA3" t="str">
        <v>Currie Elward</v>
      </c>
      <c r="AEB3" t="str">
        <v>Susann Shubotham</v>
      </c>
      <c r="AEC3" t="str">
        <v>Teddie Petracchi</v>
      </c>
      <c r="AED3" t="str">
        <v>Domini Measom</v>
      </c>
      <c r="AEE3" t="str">
        <v>Stacy Tejada</v>
      </c>
      <c r="AEF3" t="str">
        <v>Riane Mc Corley</v>
      </c>
      <c r="AEG3" t="str">
        <v>Seward Blunsden</v>
      </c>
      <c r="AEH3" t="str">
        <v>Ines Jedrzejewicz</v>
      </c>
      <c r="AEI3" t="str">
        <v>Gert Gumb</v>
      </c>
      <c r="AEJ3" t="str">
        <v>Nikki Orkney</v>
      </c>
      <c r="AEK3" t="str">
        <v>Ulberto Bennike</v>
      </c>
      <c r="AEL3" t="str">
        <v>Chantalle Goodale</v>
      </c>
      <c r="AEM3" t="str">
        <v>Broderick Vase</v>
      </c>
      <c r="AEN3" t="str">
        <v>Jodie Bradborne</v>
      </c>
      <c r="AEO3" t="str">
        <v>Marguerite McGlaughn</v>
      </c>
      <c r="AEP3" t="str">
        <v>Marlon Hacun</v>
      </c>
      <c r="AEQ3" t="str">
        <v>Mabelle Bollands</v>
      </c>
      <c r="AER3" t="str">
        <v>Chance Kirkby</v>
      </c>
      <c r="AES3" t="str">
        <v>Janeta Nicely</v>
      </c>
      <c r="AET3" t="str">
        <v>Umeko Teligin</v>
      </c>
      <c r="AEU3" t="str">
        <v>Jard Diviney</v>
      </c>
      <c r="AEV3" t="str">
        <v>Fallon Messitt</v>
      </c>
      <c r="AEW3" t="str">
        <v>Hilario Deware</v>
      </c>
      <c r="AEX3" t="str">
        <v>Mattie Buddington</v>
      </c>
      <c r="AEY3" t="str">
        <v>Adi Riseborough</v>
      </c>
      <c r="AEZ3" t="str">
        <v>Terri Tiernan</v>
      </c>
      <c r="AFA3" t="str">
        <v>Tuckie Thurber</v>
      </c>
      <c r="AFB3" t="str">
        <v>Alexandrina Sinderson</v>
      </c>
      <c r="AFC3" t="str">
        <v>Karrah Dallinder</v>
      </c>
      <c r="AFD3" t="str">
        <v>Priscilla Ballach</v>
      </c>
      <c r="AFE3" t="str">
        <v>Jonie Killiner</v>
      </c>
      <c r="AFF3" t="str">
        <v>Salvidor Tallis</v>
      </c>
      <c r="AFG3" t="str">
        <v>Cyrus Betteridge</v>
      </c>
      <c r="AFH3" t="str">
        <v>Thorvald Banat</v>
      </c>
      <c r="AFI3" t="str">
        <v>Hymie Willans</v>
      </c>
      <c r="AFJ3" t="str">
        <v>Lorrie Sisselot</v>
      </c>
      <c r="AFK3" t="str">
        <v>Almira Croley</v>
      </c>
      <c r="AFL3" t="str">
        <v>Wilton Henrot</v>
      </c>
      <c r="AFM3" t="str">
        <v>Obie Durbin</v>
      </c>
      <c r="AFN3" t="str">
        <v>Alfi Kolin</v>
      </c>
      <c r="AFO3" t="str">
        <v>Worthy Raggitt</v>
      </c>
      <c r="AFP3" t="str">
        <v>Jeddy Mingard</v>
      </c>
      <c r="AFQ3" t="str">
        <v>Denney Spriggin</v>
      </c>
      <c r="AFR3" t="str">
        <v>Victoria Petrovykh</v>
      </c>
      <c r="AFS3" t="str">
        <v>Aleksandr Miskelly</v>
      </c>
      <c r="AFT3" t="str">
        <v>Hazel Chadney</v>
      </c>
      <c r="AFU3" t="str">
        <v>Myrtie McGlynn</v>
      </c>
      <c r="AFV3" t="str">
        <v>Jerrie Silvester</v>
      </c>
      <c r="AFW3" t="str">
        <v>Faye Patton</v>
      </c>
      <c r="AFX3" t="str">
        <v>Bastian Phonix</v>
      </c>
      <c r="AFY3" t="str">
        <v>Gayla Scholte</v>
      </c>
      <c r="AFZ3" t="str">
        <v>Katee Godspede</v>
      </c>
      <c r="AGA3" t="str">
        <v>Jaynell Bruna</v>
      </c>
      <c r="AGB3" t="str">
        <v>Gradeigh Nand</v>
      </c>
      <c r="AGC3" t="str">
        <v>Elinore Biddiss</v>
      </c>
      <c r="AGD3" t="str">
        <v>Ricki Giron</v>
      </c>
      <c r="AGE3" t="str">
        <v>Godard Penley</v>
      </c>
      <c r="AGF3" t="str">
        <v>Andrea Uman</v>
      </c>
      <c r="AGG3" t="str">
        <v>Jody Finci</v>
      </c>
      <c r="AGH3" t="str">
        <v>Darrelle Stapells</v>
      </c>
      <c r="AGI3" t="str">
        <v>Garold Kreutzer</v>
      </c>
      <c r="AGJ3" t="str">
        <v>Munmro Darkins</v>
      </c>
      <c r="AGK3" t="str">
        <v>Cacilia Sayle</v>
      </c>
      <c r="AGL3" t="str">
        <v>Itch Dearle-Palser</v>
      </c>
      <c r="AGM3" t="str">
        <v>Candie Chesser</v>
      </c>
      <c r="AGN3" t="str">
        <v>Vitia McCrillis</v>
      </c>
      <c r="AGO3" t="str">
        <v>Rafaelia Karran</v>
      </c>
      <c r="AGP3" t="str">
        <v>Abba MacSporran</v>
      </c>
      <c r="AGQ3" t="str">
        <v>Boonie Sixsmith</v>
      </c>
      <c r="AGR3" t="str">
        <v>Alexandrina Gascoigne</v>
      </c>
      <c r="AGS3" t="str">
        <v>Toddie Novacek</v>
      </c>
      <c r="AGT3" t="str">
        <v>Ibrahim Sacher</v>
      </c>
      <c r="AGU3" t="str">
        <v>Waylan Ritch</v>
      </c>
      <c r="AGV3" t="str">
        <v>Jarvis Ford</v>
      </c>
      <c r="AGW3" t="str">
        <v>Roger Rubinov</v>
      </c>
      <c r="AGX3" t="str">
        <v>Sawyere McKirton</v>
      </c>
      <c r="AGY3" t="str">
        <v>Jolie Tremayne</v>
      </c>
      <c r="AGZ3" t="str">
        <v>Donia Bellham</v>
      </c>
      <c r="AHA3" t="str">
        <v>Liza McCraine</v>
      </c>
      <c r="AHB3" t="str">
        <v>Aluino Tinan</v>
      </c>
      <c r="AHC3" t="str">
        <v>Bette Vedikhov</v>
      </c>
      <c r="AHD3" t="str">
        <v>Rooney Gethings</v>
      </c>
      <c r="AHE3" t="str">
        <v>Dmitri Armfirld</v>
      </c>
      <c r="AHF3" t="str">
        <v>Phylys Charlotte</v>
      </c>
      <c r="AHG3" t="str">
        <v>Larisa Baggallay</v>
      </c>
      <c r="AHH3" t="str">
        <v>Vivyan Peddowe</v>
      </c>
      <c r="AHI3" t="str">
        <v>Geraldine Shevill</v>
      </c>
      <c r="AHJ3" t="str">
        <v>Bonnibelle Glover</v>
      </c>
      <c r="AHK3" t="str">
        <v>Mortie Lilbourne</v>
      </c>
      <c r="AHL3" t="str">
        <v>Deonne Phillput</v>
      </c>
      <c r="AHM3" t="str">
        <v>Edgar Brazier</v>
      </c>
      <c r="AHN3" t="str">
        <v>Sherman Valde</v>
      </c>
      <c r="AHO3" t="str">
        <v>Lucienne Hourigan</v>
      </c>
      <c r="AHP3" t="str">
        <v>Jaimie Dunbleton</v>
      </c>
      <c r="AHQ3" t="str">
        <v>Domenic Winterson</v>
      </c>
      <c r="AHR3" t="str">
        <v>Osbert Henfre</v>
      </c>
      <c r="AHS3" t="str">
        <v>Teresina Jiras</v>
      </c>
      <c r="AHT3" t="str">
        <v>Ange Catterall</v>
      </c>
      <c r="AHU3" t="str">
        <v>Veda Hudspeth</v>
      </c>
      <c r="AHV3" t="str">
        <v>Bell Eversley</v>
      </c>
      <c r="AHW3" t="str">
        <v>Riane MacKartan</v>
      </c>
      <c r="AHX3" t="str">
        <v>Hyacinth Crouch</v>
      </c>
      <c r="AHY3" t="str">
        <v>Jany Hamley</v>
      </c>
      <c r="AHZ3" t="str">
        <v>Pincus Rawsthorne</v>
      </c>
      <c r="AIA3" t="str">
        <v>Beatrice Nevet</v>
      </c>
      <c r="AIB3" t="str">
        <v>Ursala Sinkins</v>
      </c>
      <c r="AIC3" t="str">
        <v>Carleen Coate</v>
      </c>
      <c r="AID3" t="str">
        <v>Sybilla Willey</v>
      </c>
      <c r="AIE3" t="str">
        <v>Johanna Molnar</v>
      </c>
      <c r="AIF3" t="str">
        <v>Vinita MacBean</v>
      </c>
      <c r="AIG3" t="str">
        <v>Glennie Cambling</v>
      </c>
      <c r="AIH3" t="str">
        <v>Casandra Shyre</v>
      </c>
      <c r="AII3" t="str">
        <v>Patrizia Blunkett</v>
      </c>
      <c r="AIJ3" t="str">
        <v>Angeline Rabbitts</v>
      </c>
      <c r="AIK3" t="str">
        <v>Dido Tasseler</v>
      </c>
      <c r="AIL3" t="str">
        <v>Averil Merrikin</v>
      </c>
      <c r="AIM3" t="str">
        <v>Kirstin Alfonzo</v>
      </c>
      <c r="AIN3" t="str">
        <v>Leia Sprey</v>
      </c>
      <c r="AIO3" t="str">
        <v>Bondy Lorence</v>
      </c>
      <c r="AIP3" t="str">
        <v>Caro Beernt</v>
      </c>
      <c r="AIQ3" t="str">
        <v>Cynthea Lumbers</v>
      </c>
      <c r="AIR3" t="str">
        <v>Halette Pauling</v>
      </c>
      <c r="AIS3" t="str">
        <v>Arturo Lambdon</v>
      </c>
      <c r="AIT3" t="str">
        <v>Sullivan Da Costa</v>
      </c>
      <c r="AIU3" t="str">
        <v>Hobie Tune</v>
      </c>
      <c r="AIV3" t="str">
        <v>Preston Trapp</v>
      </c>
      <c r="AIW3" t="str">
        <v>Smith Snarr</v>
      </c>
      <c r="AIX3" t="str">
        <v>Frank Bains</v>
      </c>
      <c r="AIY3" t="str">
        <v>Celinka Biswell</v>
      </c>
      <c r="AIZ3" t="str">
        <v>Babs Yeaman</v>
      </c>
      <c r="AJA3" t="str">
        <v>Guenevere Wittier</v>
      </c>
      <c r="AJB3" t="str">
        <v>Lola Covil</v>
      </c>
      <c r="AJC3" t="str">
        <v>Brendin Wafer</v>
      </c>
      <c r="AJD3" t="str">
        <v>Gilligan Hairon</v>
      </c>
      <c r="AJE3" t="str">
        <v>Jacques McFadyen</v>
      </c>
      <c r="AJF3" t="str">
        <v>Christean Gallant</v>
      </c>
      <c r="AJG3" t="str">
        <v>Rutherford Wolfindale</v>
      </c>
      <c r="AJH3" t="str">
        <v>Sande Helder</v>
      </c>
      <c r="AJI3" t="str">
        <v>Ninette Harly</v>
      </c>
      <c r="AJJ3" t="str">
        <v>Dorothy Yoskowitz</v>
      </c>
      <c r="AJK3" t="str">
        <v>Faunie Stygall</v>
      </c>
      <c r="AJL3" t="str">
        <v>Bond Vidyapin</v>
      </c>
      <c r="AJM3" t="str">
        <v>Normie Burlingham</v>
      </c>
      <c r="AJN3" t="str">
        <v>Easter Paiton</v>
      </c>
      <c r="AJO3" t="str">
        <v>Ivonne Simeon</v>
      </c>
      <c r="AJP3" t="str">
        <v>Matti Phillps</v>
      </c>
      <c r="AJQ3" t="str">
        <v>Ruggiero Brownsmith</v>
      </c>
      <c r="AJR3" t="str">
        <v>Rutledge Finneran</v>
      </c>
      <c r="AJS3" t="str">
        <v>Louella Donaho</v>
      </c>
      <c r="AJT3" t="str">
        <v>Romona Imm</v>
      </c>
      <c r="AJU3" t="str">
        <v>Heddie Woonton</v>
      </c>
      <c r="AJV3" t="str">
        <v>Neel Loosmore</v>
      </c>
      <c r="AJW3" t="str">
        <v>Whitby Vlasyuk</v>
      </c>
      <c r="AJX3" t="str">
        <v>Hugibert Featley</v>
      </c>
      <c r="AJY3" t="str">
        <v>Quinlan Stegers</v>
      </c>
      <c r="AJZ3" t="str">
        <v>Shane Fillon</v>
      </c>
      <c r="AKA3" t="str">
        <v>Basilius Talkington</v>
      </c>
      <c r="AKB3" t="str">
        <v>Alonso Falk</v>
      </c>
      <c r="AKC3" t="str">
        <v>Claiborn Fedoronko</v>
      </c>
      <c r="AKD3" t="str">
        <v>Siouxie Fairlamb</v>
      </c>
      <c r="AKE3" t="str">
        <v>Taylor Waye</v>
      </c>
      <c r="AKF3" t="str">
        <v>Alexandro Kirwan</v>
      </c>
      <c r="AKG3" t="str">
        <v>Othello Craufurd</v>
      </c>
      <c r="AKH3" t="str">
        <v>Thebault Swayland</v>
      </c>
      <c r="AKI3" t="str">
        <v>Millard Matteau</v>
      </c>
      <c r="AKJ3" t="str">
        <v>Broddie Brou</v>
      </c>
      <c r="AKK3" t="str">
        <v>Junia Barkworth</v>
      </c>
      <c r="AKL3" t="str">
        <v>Tracey Stanbra</v>
      </c>
      <c r="AKM3" t="str">
        <v>Orton Spaule</v>
      </c>
      <c r="AKN3" t="str">
        <v>Annabella Gerren</v>
      </c>
      <c r="AKO3" t="str">
        <v>Shellysheldon Parcall</v>
      </c>
      <c r="AKP3" t="str">
        <v>Olin Wozencroft</v>
      </c>
      <c r="AKQ3" t="str">
        <v>Conn Nutty</v>
      </c>
      <c r="AKR3" t="str">
        <v>Culver Tremoulet</v>
      </c>
      <c r="AKS3" t="str">
        <v>Roscoe Sweatman</v>
      </c>
      <c r="AKT3" t="str">
        <v>Gal Mingay</v>
      </c>
      <c r="AKU3" t="str">
        <v>Alice Stebbings</v>
      </c>
      <c r="AKV3" t="str">
        <v>Ardith Sivewright</v>
      </c>
      <c r="AKW3" t="str">
        <v>Phaedra Lissandrini</v>
      </c>
      <c r="AKX3" t="str">
        <v>Bob Heinz</v>
      </c>
      <c r="AKY3" t="str">
        <v>Linus Wiggam</v>
      </c>
      <c r="AKZ3" t="str">
        <v>Cecilio Healey</v>
      </c>
      <c r="ALA3" t="str">
        <v>Jacquetta Zolini</v>
      </c>
      <c r="ALB3" t="str">
        <v>Leoline Crossgrove</v>
      </c>
      <c r="ALC3" t="str">
        <v>Con Hexam</v>
      </c>
      <c r="ALD3" t="str">
        <v>Orton Sommerly</v>
      </c>
      <c r="ALE3" t="str">
        <v>Kati Kiendl</v>
      </c>
      <c r="ALF3" t="str">
        <v>Padriac Degoe</v>
      </c>
      <c r="ALG3" t="str">
        <v>Lindsy Jerzyk</v>
      </c>
      <c r="ALH3" t="str">
        <v>Rossie Rainbird</v>
      </c>
      <c r="ALI3" t="str">
        <v>Franklin Willbourne</v>
      </c>
      <c r="ALJ3" t="str">
        <v>Tawsha Maddocks</v>
      </c>
      <c r="ALK3" t="str">
        <v>Maxy Meiner</v>
      </c>
      <c r="ALL3" t="str">
        <v>Karlotte Cadden</v>
      </c>
      <c r="ALM3" t="str">
        <v>Barbabra Evemy</v>
      </c>
      <c r="ALN3" t="str">
        <v>Sheilakathryn Dorr</v>
      </c>
      <c r="ALO3" t="str">
        <v>Truda Lethardy</v>
      </c>
      <c r="ALP3" t="str">
        <v>Viola Minter</v>
      </c>
      <c r="ALQ3" t="str">
        <v>Sherwood Gaskarth</v>
      </c>
      <c r="ALR3" t="str">
        <v>Helge Lorrie</v>
      </c>
      <c r="ALS3" t="str">
        <v>Allx Coleman</v>
      </c>
      <c r="ALT3" t="str">
        <v>Harmon Blazewski</v>
      </c>
      <c r="ALU3" t="str">
        <v>Floria Cunliffe</v>
      </c>
      <c r="ALV3" t="str">
        <v>Ricoriki Tooker</v>
      </c>
      <c r="ALW3" t="str">
        <v>Jere Chilvers</v>
      </c>
      <c r="ALX3" t="str">
        <v>Merrill Stud</v>
      </c>
      <c r="ALY3" t="str">
        <v>Abby Haskey</v>
      </c>
      <c r="ALZ3" t="str">
        <v>Sophi Barlthrop</v>
      </c>
      <c r="AMA3" t="str">
        <v>Conny Hoble</v>
      </c>
      <c r="AMB3" t="str">
        <v>Annmaria McGrath</v>
      </c>
    </row>
    <row r="4" spans="1:1016" ht="32.4" thickTop="1" thickBot="1" x14ac:dyDescent="0.35">
      <c r="A4" s="9" t="s">
        <v>1027</v>
      </c>
      <c r="B4">
        <f>AVERAGE('MOCK_DATA (1)'!H2:H1001)</f>
        <v>7.8170000000000002</v>
      </c>
      <c r="E4" s="23">
        <v>139</v>
      </c>
      <c r="F4" s="23" t="str">
        <v>Cosetta Worboys</v>
      </c>
      <c r="G4" s="23" t="str">
        <v>Prod2</v>
      </c>
      <c r="H4" s="23" t="str">
        <v>Winter Jacket</v>
      </c>
      <c r="I4" s="24">
        <v>45627</v>
      </c>
      <c r="J4" s="23">
        <v>0</v>
      </c>
      <c r="K4" s="23">
        <v>197.18</v>
      </c>
      <c r="L4" s="23">
        <v>11</v>
      </c>
      <c r="M4" s="23">
        <v>17</v>
      </c>
      <c r="N4" s="23">
        <v>195.57</v>
      </c>
      <c r="P4" s="5" t="str">
        <v>Product Brand</v>
      </c>
      <c r="Q4" t="str">
        <v>Prod3</v>
      </c>
      <c r="R4" t="str">
        <v>Prod3</v>
      </c>
      <c r="S4" t="str">
        <v>Prod2</v>
      </c>
      <c r="T4" t="str">
        <v>Prod1</v>
      </c>
      <c r="U4">
        <v>0</v>
      </c>
      <c r="V4" t="str">
        <v>Prod4</v>
      </c>
      <c r="W4" t="str">
        <v>Prod5</v>
      </c>
      <c r="X4">
        <v>0</v>
      </c>
      <c r="Y4" t="str">
        <v>Prod1</v>
      </c>
      <c r="Z4" t="str">
        <v>Prod3</v>
      </c>
      <c r="AA4" t="str">
        <v>Prod4</v>
      </c>
      <c r="AB4">
        <v>0</v>
      </c>
      <c r="AC4" t="str">
        <v>Prod4</v>
      </c>
      <c r="AD4" t="str">
        <v>Prod3</v>
      </c>
      <c r="AE4" t="str">
        <v>Prod2</v>
      </c>
      <c r="AF4" t="str">
        <v>Prod2</v>
      </c>
      <c r="AG4" t="str">
        <v>Prod2</v>
      </c>
      <c r="AH4" t="str">
        <v>Prod2</v>
      </c>
      <c r="AI4" t="str">
        <v>Prod2</v>
      </c>
      <c r="AJ4" t="str">
        <v>Prod2</v>
      </c>
      <c r="AK4" t="str">
        <v>Prod2</v>
      </c>
      <c r="AL4" t="str">
        <v>Prod3</v>
      </c>
      <c r="AM4">
        <v>0</v>
      </c>
      <c r="AN4" t="str">
        <v>Prod4</v>
      </c>
      <c r="AO4" t="str">
        <v>Prod4</v>
      </c>
      <c r="AP4" t="str">
        <v>Prod4</v>
      </c>
      <c r="AQ4" t="str">
        <v>Prod5</v>
      </c>
      <c r="AR4" t="str">
        <v>Prod2</v>
      </c>
      <c r="AS4" t="str">
        <v>Prod1</v>
      </c>
      <c r="AT4">
        <v>0</v>
      </c>
      <c r="AU4" t="str">
        <v>Prod4</v>
      </c>
      <c r="AV4" t="str">
        <v>Prod1</v>
      </c>
      <c r="AW4" t="str">
        <v>Prod5</v>
      </c>
      <c r="AX4">
        <v>0</v>
      </c>
      <c r="AY4" t="str">
        <v>Prod4</v>
      </c>
      <c r="AZ4">
        <v>0</v>
      </c>
      <c r="BA4" t="str">
        <v>Prod5</v>
      </c>
      <c r="BB4" t="str">
        <v>Prod4</v>
      </c>
      <c r="BC4" t="str">
        <v>Prod4</v>
      </c>
      <c r="BD4" t="str">
        <v>Prod3</v>
      </c>
      <c r="BE4" t="str">
        <v>Prod5</v>
      </c>
      <c r="BF4">
        <v>0</v>
      </c>
      <c r="BG4" t="str">
        <v>Prod3</v>
      </c>
      <c r="BH4" t="str">
        <v>Prod3</v>
      </c>
      <c r="BI4" t="str">
        <v>Prod2</v>
      </c>
      <c r="BJ4" t="str">
        <v>Prod3</v>
      </c>
      <c r="BK4" t="str">
        <v>Prod1</v>
      </c>
      <c r="BL4">
        <v>0</v>
      </c>
      <c r="BM4" t="str">
        <v>Prod3</v>
      </c>
      <c r="BN4" t="str">
        <v>Prod3</v>
      </c>
      <c r="BO4" t="str">
        <v>Prod1</v>
      </c>
      <c r="BP4">
        <v>0</v>
      </c>
      <c r="BQ4" t="str">
        <v>Prod5</v>
      </c>
      <c r="BR4" t="str">
        <v>Prod5</v>
      </c>
      <c r="BS4">
        <v>0</v>
      </c>
      <c r="BT4" t="str">
        <v>Prod5</v>
      </c>
      <c r="BU4" t="str">
        <v>Prod3</v>
      </c>
      <c r="BV4" t="str">
        <v>Prod3</v>
      </c>
      <c r="BW4" t="str">
        <v>Prod3</v>
      </c>
      <c r="BX4" t="str">
        <v>Prod4</v>
      </c>
      <c r="BY4" t="str">
        <v>Prod3</v>
      </c>
      <c r="BZ4" t="str">
        <v>Prod4</v>
      </c>
      <c r="CA4" t="str">
        <v>Prod1</v>
      </c>
      <c r="CB4" t="str">
        <v>Prod2</v>
      </c>
      <c r="CC4" t="str">
        <v>Prod5</v>
      </c>
      <c r="CD4" t="str">
        <v>Prod3</v>
      </c>
      <c r="CE4" t="str">
        <v>Prod5</v>
      </c>
      <c r="CF4" t="str">
        <v>Prod5</v>
      </c>
      <c r="CG4" t="str">
        <v>Prod2</v>
      </c>
      <c r="CH4" t="str">
        <v>Prod4</v>
      </c>
      <c r="CI4" t="str">
        <v>Prod5</v>
      </c>
      <c r="CJ4" t="str">
        <v>Prod1</v>
      </c>
      <c r="CK4" t="str">
        <v>Prod1</v>
      </c>
      <c r="CL4" t="str">
        <v>Prod5</v>
      </c>
      <c r="CM4">
        <v>0</v>
      </c>
      <c r="CN4" t="str">
        <v>Prod5</v>
      </c>
      <c r="CO4" t="str">
        <v>Prod4</v>
      </c>
      <c r="CP4" t="str">
        <v>Prod2</v>
      </c>
      <c r="CQ4" t="str">
        <v>Prod4</v>
      </c>
      <c r="CR4" t="str">
        <v>Prod2</v>
      </c>
      <c r="CS4" t="str">
        <v>Prod2</v>
      </c>
      <c r="CT4" t="str">
        <v>Prod1</v>
      </c>
      <c r="CU4" t="str">
        <v>Prod2</v>
      </c>
      <c r="CV4" t="str">
        <v>Prod5</v>
      </c>
      <c r="CW4" t="str">
        <v>Prod5</v>
      </c>
      <c r="CX4" t="str">
        <v>Prod5</v>
      </c>
      <c r="CY4">
        <v>0</v>
      </c>
      <c r="CZ4" t="str">
        <v>Prod3</v>
      </c>
      <c r="DA4" t="str">
        <v>Prod5</v>
      </c>
      <c r="DB4" t="str">
        <v>Prod4</v>
      </c>
      <c r="DC4" t="str">
        <v>Prod5</v>
      </c>
      <c r="DD4" t="str">
        <v>Prod4</v>
      </c>
      <c r="DE4" t="str">
        <v>Prod2</v>
      </c>
      <c r="DF4" t="str">
        <v>Prod2</v>
      </c>
      <c r="DG4" t="str">
        <v>Prod1</v>
      </c>
      <c r="DH4" t="str">
        <v>Prod5</v>
      </c>
      <c r="DI4">
        <v>0</v>
      </c>
      <c r="DJ4" t="str">
        <v>Prod5</v>
      </c>
      <c r="DK4" t="str">
        <v>Prod4</v>
      </c>
      <c r="DL4" t="str">
        <v>Prod1</v>
      </c>
      <c r="DM4" t="str">
        <v>Prod3</v>
      </c>
      <c r="DN4" t="str">
        <v>Prod2</v>
      </c>
      <c r="DO4">
        <v>0</v>
      </c>
      <c r="DP4" t="str">
        <v>Prod4</v>
      </c>
      <c r="DQ4" t="str">
        <v>Prod2</v>
      </c>
      <c r="DR4">
        <v>0</v>
      </c>
      <c r="DS4" t="str">
        <v>Prod1</v>
      </c>
      <c r="DT4">
        <v>0</v>
      </c>
      <c r="DU4" t="str">
        <v>Prod1</v>
      </c>
      <c r="DV4" t="str">
        <v>Prod3</v>
      </c>
      <c r="DW4" t="str">
        <v>Prod1</v>
      </c>
      <c r="DX4" t="str">
        <v>Prod1</v>
      </c>
      <c r="DY4" t="str">
        <v>Prod1</v>
      </c>
      <c r="DZ4">
        <v>0</v>
      </c>
      <c r="EA4" t="str">
        <v>Prod5</v>
      </c>
      <c r="EB4">
        <v>0</v>
      </c>
      <c r="EC4" t="str">
        <v>Prod1</v>
      </c>
      <c r="ED4" t="str">
        <v>Prod3</v>
      </c>
      <c r="EE4" t="str">
        <v>Prod2</v>
      </c>
      <c r="EF4" t="str">
        <v>Prod1</v>
      </c>
      <c r="EG4">
        <v>0</v>
      </c>
      <c r="EH4" t="str">
        <v>Prod2</v>
      </c>
      <c r="EI4">
        <v>0</v>
      </c>
      <c r="EJ4" t="str">
        <v>Prod2</v>
      </c>
      <c r="EK4">
        <v>0</v>
      </c>
      <c r="EL4" t="str">
        <v>Prod3</v>
      </c>
      <c r="EM4" t="str">
        <v>Prod2</v>
      </c>
      <c r="EN4" t="str">
        <v>Prod2</v>
      </c>
      <c r="EO4" t="str">
        <v>Prod4</v>
      </c>
      <c r="EP4" t="str">
        <v>Prod3</v>
      </c>
      <c r="EQ4">
        <v>0</v>
      </c>
      <c r="ER4" t="str">
        <v>Prod1</v>
      </c>
      <c r="ES4">
        <v>0</v>
      </c>
      <c r="ET4" t="str">
        <v>Prod3</v>
      </c>
      <c r="EU4">
        <v>0</v>
      </c>
      <c r="EV4" t="str">
        <v>Prod1</v>
      </c>
      <c r="EW4">
        <v>0</v>
      </c>
      <c r="EX4" t="str">
        <v>Prod2</v>
      </c>
      <c r="EY4" t="str">
        <v>Prod2</v>
      </c>
      <c r="EZ4" t="str">
        <v>Prod2</v>
      </c>
      <c r="FA4" t="str">
        <v>Prod5</v>
      </c>
      <c r="FB4" t="str">
        <v>Prod1</v>
      </c>
      <c r="FC4" t="str">
        <v>Prod4</v>
      </c>
      <c r="FD4">
        <v>0</v>
      </c>
      <c r="FE4" t="str">
        <v>Prod5</v>
      </c>
      <c r="FF4" t="str">
        <v>Prod5</v>
      </c>
      <c r="FG4">
        <v>0</v>
      </c>
      <c r="FH4" t="str">
        <v>Prod2</v>
      </c>
      <c r="FI4" t="str">
        <v>Prod2</v>
      </c>
      <c r="FJ4">
        <v>0</v>
      </c>
      <c r="FK4" t="str">
        <v>Prod5</v>
      </c>
      <c r="FL4" t="str">
        <v>Prod1</v>
      </c>
      <c r="FM4" t="str">
        <v>Prod1</v>
      </c>
      <c r="FN4">
        <v>0</v>
      </c>
      <c r="FO4" t="str">
        <v>Prod2</v>
      </c>
      <c r="FP4" t="str">
        <v>Prod5</v>
      </c>
      <c r="FQ4">
        <v>0</v>
      </c>
      <c r="FR4">
        <v>0</v>
      </c>
      <c r="FS4" t="str">
        <v>Prod3</v>
      </c>
      <c r="FT4" t="str">
        <v>Prod2</v>
      </c>
      <c r="FU4">
        <v>0</v>
      </c>
      <c r="FV4" t="str">
        <v>Prod5</v>
      </c>
      <c r="FW4" t="str">
        <v>Prod4</v>
      </c>
      <c r="FX4" t="str">
        <v>Prod3</v>
      </c>
      <c r="FY4">
        <v>0</v>
      </c>
      <c r="FZ4" t="str">
        <v>Prod1</v>
      </c>
      <c r="GA4" t="str">
        <v>Prod1</v>
      </c>
      <c r="GB4">
        <v>0</v>
      </c>
      <c r="GC4">
        <v>0</v>
      </c>
      <c r="GD4" t="str">
        <v>Prod3</v>
      </c>
      <c r="GE4" t="str">
        <v>Prod5</v>
      </c>
      <c r="GF4">
        <v>0</v>
      </c>
      <c r="GG4">
        <v>0</v>
      </c>
      <c r="GH4">
        <v>0</v>
      </c>
      <c r="GI4" t="str">
        <v>Prod5</v>
      </c>
      <c r="GJ4" t="str">
        <v>Prod3</v>
      </c>
      <c r="GK4" t="str">
        <v>Prod5</v>
      </c>
      <c r="GL4" t="str">
        <v>Prod1</v>
      </c>
      <c r="GM4" t="str">
        <v>Prod4</v>
      </c>
      <c r="GN4" t="str">
        <v>Prod2</v>
      </c>
      <c r="GO4">
        <v>0</v>
      </c>
      <c r="GP4">
        <v>0</v>
      </c>
      <c r="GQ4" t="str">
        <v>Prod3</v>
      </c>
      <c r="GR4" t="str">
        <v>Prod5</v>
      </c>
      <c r="GS4" t="str">
        <v>Prod1</v>
      </c>
      <c r="GT4" t="str">
        <v>Prod1</v>
      </c>
      <c r="GU4" t="str">
        <v>Prod5</v>
      </c>
      <c r="GV4">
        <v>0</v>
      </c>
      <c r="GW4" t="str">
        <v>Prod3</v>
      </c>
      <c r="GX4">
        <v>0</v>
      </c>
      <c r="GY4" t="str">
        <v>Prod4</v>
      </c>
      <c r="GZ4" t="str">
        <v>Prod5</v>
      </c>
      <c r="HA4" t="str">
        <v>Prod1</v>
      </c>
      <c r="HB4">
        <v>0</v>
      </c>
      <c r="HC4">
        <v>0</v>
      </c>
      <c r="HD4" t="str">
        <v>Prod2</v>
      </c>
      <c r="HE4" t="str">
        <v>Prod2</v>
      </c>
      <c r="HF4" t="str">
        <v>Prod4</v>
      </c>
      <c r="HG4" t="str">
        <v>Prod1</v>
      </c>
      <c r="HH4" t="str">
        <v>Prod3</v>
      </c>
      <c r="HI4">
        <v>0</v>
      </c>
      <c r="HJ4" t="str">
        <v>Prod1</v>
      </c>
      <c r="HK4" t="str">
        <v>Prod1</v>
      </c>
      <c r="HL4">
        <v>0</v>
      </c>
      <c r="HM4" t="str">
        <v>Prod3</v>
      </c>
      <c r="HN4">
        <v>0</v>
      </c>
      <c r="HO4" t="str">
        <v>Prod4</v>
      </c>
      <c r="HP4" t="str">
        <v>Prod3</v>
      </c>
      <c r="HQ4" t="str">
        <v>Prod4</v>
      </c>
      <c r="HR4" t="str">
        <v>Prod4</v>
      </c>
      <c r="HS4" t="str">
        <v>Prod3</v>
      </c>
      <c r="HT4" t="str">
        <v>Prod4</v>
      </c>
      <c r="HU4">
        <v>0</v>
      </c>
      <c r="HV4" t="str">
        <v>Prod3</v>
      </c>
      <c r="HW4" t="str">
        <v>Prod2</v>
      </c>
      <c r="HX4" t="str">
        <v>Prod4</v>
      </c>
      <c r="HY4">
        <v>0</v>
      </c>
      <c r="HZ4" t="str">
        <v>Prod4</v>
      </c>
      <c r="IA4" t="str">
        <v>Prod3</v>
      </c>
      <c r="IB4">
        <v>0</v>
      </c>
      <c r="IC4" t="str">
        <v>Prod1</v>
      </c>
      <c r="ID4">
        <v>0</v>
      </c>
      <c r="IE4" t="str">
        <v>Prod3</v>
      </c>
      <c r="IF4" t="str">
        <v>Prod1</v>
      </c>
      <c r="IG4" t="str">
        <v>Prod1</v>
      </c>
      <c r="IH4" t="str">
        <v>Prod1</v>
      </c>
      <c r="II4" t="str">
        <v>Prod2</v>
      </c>
      <c r="IJ4" t="str">
        <v>Prod1</v>
      </c>
      <c r="IK4" t="str">
        <v>Prod5</v>
      </c>
      <c r="IL4" t="str">
        <v>Prod3</v>
      </c>
      <c r="IM4" t="str">
        <v>Prod2</v>
      </c>
      <c r="IN4">
        <v>0</v>
      </c>
      <c r="IO4">
        <v>0</v>
      </c>
      <c r="IP4" t="str">
        <v>Prod4</v>
      </c>
      <c r="IQ4" t="str">
        <v>Prod2</v>
      </c>
      <c r="IR4" t="str">
        <v>Prod2</v>
      </c>
      <c r="IS4">
        <v>0</v>
      </c>
      <c r="IT4">
        <v>0</v>
      </c>
      <c r="IU4" t="str">
        <v>Prod1</v>
      </c>
      <c r="IV4" t="str">
        <v>Prod2</v>
      </c>
      <c r="IW4" t="str">
        <v>Prod2</v>
      </c>
      <c r="IX4" t="str">
        <v>Prod5</v>
      </c>
      <c r="IY4" t="str">
        <v>Prod4</v>
      </c>
      <c r="IZ4">
        <v>0</v>
      </c>
      <c r="JA4" t="str">
        <v>Prod3</v>
      </c>
      <c r="JB4">
        <v>0</v>
      </c>
      <c r="JC4" t="str">
        <v>Prod1</v>
      </c>
      <c r="JD4">
        <v>0</v>
      </c>
      <c r="JE4" t="str">
        <v>Prod1</v>
      </c>
      <c r="JF4">
        <v>0</v>
      </c>
      <c r="JG4" t="str">
        <v>Prod5</v>
      </c>
      <c r="JH4">
        <v>0</v>
      </c>
      <c r="JI4" t="str">
        <v>Prod4</v>
      </c>
      <c r="JJ4" t="str">
        <v>Prod1</v>
      </c>
      <c r="JK4" t="str">
        <v>Prod2</v>
      </c>
      <c r="JL4" t="str">
        <v>Prod3</v>
      </c>
      <c r="JM4" t="str">
        <v>Prod4</v>
      </c>
      <c r="JN4" t="str">
        <v>Prod3</v>
      </c>
      <c r="JO4">
        <v>0</v>
      </c>
      <c r="JP4" t="str">
        <v>Prod5</v>
      </c>
      <c r="JQ4" t="str">
        <v>Prod3</v>
      </c>
      <c r="JR4" t="str">
        <v>Prod2</v>
      </c>
      <c r="JS4" t="str">
        <v>Prod3</v>
      </c>
      <c r="JT4">
        <v>0</v>
      </c>
      <c r="JU4">
        <v>0</v>
      </c>
      <c r="JV4" t="str">
        <v>Prod1</v>
      </c>
      <c r="JW4">
        <v>0</v>
      </c>
      <c r="JX4" t="str">
        <v>Prod4</v>
      </c>
      <c r="JY4" t="str">
        <v>Prod3</v>
      </c>
      <c r="JZ4" t="str">
        <v>Prod4</v>
      </c>
      <c r="KA4" t="str">
        <v>Prod1</v>
      </c>
      <c r="KB4" t="str">
        <v>Prod2</v>
      </c>
      <c r="KC4" t="str">
        <v>Prod5</v>
      </c>
      <c r="KD4" t="str">
        <v>Prod2</v>
      </c>
      <c r="KE4" t="str">
        <v>Prod4</v>
      </c>
      <c r="KF4" t="str">
        <v>Prod5</v>
      </c>
      <c r="KG4" t="str">
        <v>Prod5</v>
      </c>
      <c r="KH4" t="str">
        <v>Prod1</v>
      </c>
      <c r="KI4" t="str">
        <v>Prod5</v>
      </c>
      <c r="KJ4">
        <v>0</v>
      </c>
      <c r="KK4" t="str">
        <v>Prod1</v>
      </c>
      <c r="KL4" t="str">
        <v>Prod4</v>
      </c>
      <c r="KM4" t="str">
        <v>Prod5</v>
      </c>
      <c r="KN4" t="str">
        <v>Prod5</v>
      </c>
      <c r="KO4" t="str">
        <v>Prod1</v>
      </c>
      <c r="KP4" t="str">
        <v>Prod4</v>
      </c>
      <c r="KQ4" t="str">
        <v>Prod5</v>
      </c>
      <c r="KR4" t="str">
        <v>Prod3</v>
      </c>
      <c r="KS4">
        <v>0</v>
      </c>
      <c r="KT4" t="str">
        <v>Prod5</v>
      </c>
      <c r="KU4" t="str">
        <v>Prod4</v>
      </c>
      <c r="KV4">
        <v>0</v>
      </c>
      <c r="KW4" t="str">
        <v>Prod1</v>
      </c>
      <c r="KX4" t="str">
        <v>Prod5</v>
      </c>
      <c r="KY4" t="str">
        <v>Prod5</v>
      </c>
      <c r="KZ4" t="str">
        <v>Prod1</v>
      </c>
      <c r="LA4">
        <v>0</v>
      </c>
      <c r="LB4" t="str">
        <v>Prod1</v>
      </c>
      <c r="LC4">
        <v>0</v>
      </c>
      <c r="LD4" t="str">
        <v>Prod1</v>
      </c>
      <c r="LE4" t="str">
        <v>Prod5</v>
      </c>
      <c r="LF4">
        <v>0</v>
      </c>
      <c r="LG4" t="str">
        <v>Prod5</v>
      </c>
      <c r="LH4" t="str">
        <v>Prod3</v>
      </c>
      <c r="LI4">
        <v>0</v>
      </c>
      <c r="LJ4" t="str">
        <v>Prod2</v>
      </c>
      <c r="LK4" t="str">
        <v>Prod1</v>
      </c>
      <c r="LL4" t="str">
        <v>Prod4</v>
      </c>
      <c r="LM4" t="str">
        <v>Prod5</v>
      </c>
      <c r="LN4">
        <v>0</v>
      </c>
      <c r="LO4" t="str">
        <v>Prod2</v>
      </c>
      <c r="LP4" t="str">
        <v>Prod3</v>
      </c>
      <c r="LQ4">
        <v>0</v>
      </c>
      <c r="LR4" t="str">
        <v>Prod3</v>
      </c>
      <c r="LS4">
        <v>0</v>
      </c>
      <c r="LT4" t="str">
        <v>Prod2</v>
      </c>
      <c r="LU4" t="str">
        <v>Prod4</v>
      </c>
      <c r="LV4">
        <v>0</v>
      </c>
      <c r="LW4" t="str">
        <v>Prod1</v>
      </c>
      <c r="LX4" t="str">
        <v>Prod5</v>
      </c>
      <c r="LY4">
        <v>0</v>
      </c>
      <c r="LZ4">
        <v>0</v>
      </c>
      <c r="MA4">
        <v>0</v>
      </c>
      <c r="MB4" t="str">
        <v>Prod3</v>
      </c>
      <c r="MC4" t="str">
        <v>Prod3</v>
      </c>
      <c r="MD4" t="str">
        <v>Prod2</v>
      </c>
      <c r="ME4" t="str">
        <v>Prod5</v>
      </c>
      <c r="MF4" t="str">
        <v>Prod2</v>
      </c>
      <c r="MG4" t="str">
        <v>Prod3</v>
      </c>
      <c r="MH4">
        <v>0</v>
      </c>
      <c r="MI4" t="str">
        <v>Prod3</v>
      </c>
      <c r="MJ4" t="str">
        <v>Prod1</v>
      </c>
      <c r="MK4" t="str">
        <v>Prod2</v>
      </c>
      <c r="ML4" t="str">
        <v>Prod1</v>
      </c>
      <c r="MM4">
        <v>0</v>
      </c>
      <c r="MN4">
        <v>0</v>
      </c>
      <c r="MO4" t="str">
        <v>Prod3</v>
      </c>
      <c r="MP4">
        <v>0</v>
      </c>
      <c r="MQ4" t="str">
        <v>Prod2</v>
      </c>
      <c r="MR4" t="str">
        <v>Prod5</v>
      </c>
      <c r="MS4" t="str">
        <v>Prod5</v>
      </c>
      <c r="MT4" t="str">
        <v>Prod5</v>
      </c>
      <c r="MU4" t="str">
        <v>Prod3</v>
      </c>
      <c r="MV4" t="str">
        <v>Prod1</v>
      </c>
      <c r="MW4" t="str">
        <v>Prod5</v>
      </c>
      <c r="MX4" t="str">
        <v>Prod4</v>
      </c>
      <c r="MY4">
        <v>0</v>
      </c>
      <c r="MZ4" t="str">
        <v>Prod4</v>
      </c>
      <c r="NA4" t="str">
        <v>Prod4</v>
      </c>
      <c r="NB4" t="str">
        <v>Prod1</v>
      </c>
      <c r="NC4" t="str">
        <v>Prod4</v>
      </c>
      <c r="ND4" t="str">
        <v>Prod2</v>
      </c>
      <c r="NE4" t="str">
        <v>Prod3</v>
      </c>
      <c r="NF4" t="str">
        <v>Prod4</v>
      </c>
      <c r="NG4" t="str">
        <v>Prod1</v>
      </c>
      <c r="NH4" t="str">
        <v>Prod3</v>
      </c>
      <c r="NI4" t="str">
        <v>Prod1</v>
      </c>
      <c r="NJ4" t="str">
        <v>Prod1</v>
      </c>
      <c r="NK4" t="str">
        <v>Prod1</v>
      </c>
      <c r="NL4" t="str">
        <v>Prod1</v>
      </c>
      <c r="NM4" t="str">
        <v>Prod4</v>
      </c>
      <c r="NN4">
        <v>0</v>
      </c>
      <c r="NO4" t="str">
        <v>Prod2</v>
      </c>
      <c r="NP4" t="str">
        <v>Prod3</v>
      </c>
      <c r="NQ4" t="str">
        <v>Prod3</v>
      </c>
      <c r="NR4">
        <v>0</v>
      </c>
      <c r="NS4" t="str">
        <v>Prod4</v>
      </c>
      <c r="NT4" t="str">
        <v>Prod4</v>
      </c>
      <c r="NU4" t="str">
        <v>Prod1</v>
      </c>
      <c r="NV4" t="str">
        <v>Prod5</v>
      </c>
      <c r="NW4" t="str">
        <v>Prod5</v>
      </c>
      <c r="NX4" t="str">
        <v>Prod4</v>
      </c>
      <c r="NY4" t="str">
        <v>Prod5</v>
      </c>
      <c r="NZ4" t="str">
        <v>Prod4</v>
      </c>
      <c r="OA4" t="str">
        <v>Prod1</v>
      </c>
      <c r="OB4" t="str">
        <v>Prod1</v>
      </c>
      <c r="OC4" t="str">
        <v>Prod4</v>
      </c>
      <c r="OD4">
        <v>0</v>
      </c>
      <c r="OE4" t="str">
        <v>Prod3</v>
      </c>
      <c r="OF4" t="str">
        <v>Prod4</v>
      </c>
      <c r="OG4">
        <v>0</v>
      </c>
      <c r="OH4" t="str">
        <v>Prod3</v>
      </c>
      <c r="OI4">
        <v>0</v>
      </c>
      <c r="OJ4" t="str">
        <v>Prod1</v>
      </c>
      <c r="OK4">
        <v>0</v>
      </c>
      <c r="OL4" t="str">
        <v>Prod5</v>
      </c>
      <c r="OM4" t="str">
        <v>Prod5</v>
      </c>
      <c r="ON4" t="str">
        <v>Prod2</v>
      </c>
      <c r="OO4" t="str">
        <v>Prod3</v>
      </c>
      <c r="OP4" t="str">
        <v>Prod4</v>
      </c>
      <c r="OQ4" t="str">
        <v>Prod2</v>
      </c>
      <c r="OR4" t="str">
        <v>Prod3</v>
      </c>
      <c r="OS4" t="str">
        <v>Prod2</v>
      </c>
      <c r="OT4" t="str">
        <v>Prod1</v>
      </c>
      <c r="OU4" t="str">
        <v>Prod4</v>
      </c>
      <c r="OV4" t="str">
        <v>Prod3</v>
      </c>
      <c r="OW4" t="str">
        <v>Prod3</v>
      </c>
      <c r="OX4">
        <v>0</v>
      </c>
      <c r="OY4" t="str">
        <v>Prod4</v>
      </c>
      <c r="OZ4" t="str">
        <v>Prod1</v>
      </c>
      <c r="PA4" t="str">
        <v>Prod5</v>
      </c>
      <c r="PB4" t="str">
        <v>Prod3</v>
      </c>
      <c r="PC4">
        <v>0</v>
      </c>
      <c r="PD4" t="str">
        <v>Prod3</v>
      </c>
      <c r="PE4">
        <v>0</v>
      </c>
      <c r="PF4" t="str">
        <v>Prod3</v>
      </c>
      <c r="PG4" t="str">
        <v>Prod5</v>
      </c>
      <c r="PH4">
        <v>0</v>
      </c>
      <c r="PI4" t="str">
        <v>Prod1</v>
      </c>
      <c r="PJ4" t="str">
        <v>Prod3</v>
      </c>
      <c r="PK4" t="str">
        <v>Prod1</v>
      </c>
      <c r="PL4" t="str">
        <v>Prod1</v>
      </c>
      <c r="PM4" t="str">
        <v>Prod1</v>
      </c>
      <c r="PN4" t="str">
        <v>Prod2</v>
      </c>
      <c r="PO4" t="str">
        <v>Prod4</v>
      </c>
      <c r="PP4" t="str">
        <v>Prod5</v>
      </c>
      <c r="PQ4" t="str">
        <v>Prod3</v>
      </c>
      <c r="PR4" t="str">
        <v>Prod2</v>
      </c>
      <c r="PS4" t="str">
        <v>Prod3</v>
      </c>
      <c r="PT4" t="str">
        <v>Prod3</v>
      </c>
      <c r="PU4" t="str">
        <v>Prod1</v>
      </c>
      <c r="PV4" t="str">
        <v>Prod1</v>
      </c>
      <c r="PW4" t="str">
        <v>Prod3</v>
      </c>
      <c r="PX4">
        <v>0</v>
      </c>
      <c r="PY4">
        <v>0</v>
      </c>
      <c r="PZ4" t="str">
        <v>Prod5</v>
      </c>
      <c r="QA4" t="str">
        <v>Prod1</v>
      </c>
      <c r="QB4" t="str">
        <v>Prod4</v>
      </c>
      <c r="QC4" t="str">
        <v>Prod2</v>
      </c>
      <c r="QD4" t="str">
        <v>Prod1</v>
      </c>
      <c r="QE4" t="str">
        <v>Prod3</v>
      </c>
      <c r="QF4">
        <v>0</v>
      </c>
      <c r="QG4" t="str">
        <v>Prod3</v>
      </c>
      <c r="QH4">
        <v>0</v>
      </c>
      <c r="QI4" t="str">
        <v>Prod4</v>
      </c>
      <c r="QJ4">
        <v>0</v>
      </c>
      <c r="QK4" t="str">
        <v>Prod5</v>
      </c>
      <c r="QL4" t="str">
        <v>Prod1</v>
      </c>
      <c r="QM4">
        <v>0</v>
      </c>
      <c r="QN4" t="str">
        <v>Prod3</v>
      </c>
      <c r="QO4" t="str">
        <v>Prod4</v>
      </c>
      <c r="QP4">
        <v>0</v>
      </c>
      <c r="QQ4" t="str">
        <v>Prod1</v>
      </c>
      <c r="QR4" t="str">
        <v>Prod1</v>
      </c>
      <c r="QS4" t="str">
        <v>Prod2</v>
      </c>
      <c r="QT4" t="str">
        <v>Prod1</v>
      </c>
      <c r="QU4" t="str">
        <v>Prod5</v>
      </c>
      <c r="QV4">
        <v>0</v>
      </c>
      <c r="QW4" t="str">
        <v>Prod3</v>
      </c>
      <c r="QX4" t="str">
        <v>Prod5</v>
      </c>
      <c r="QY4" t="str">
        <v>Prod3</v>
      </c>
      <c r="QZ4" t="str">
        <v>Prod4</v>
      </c>
      <c r="RA4" t="str">
        <v>Prod3</v>
      </c>
      <c r="RB4" t="str">
        <v>Prod5</v>
      </c>
      <c r="RC4" t="str">
        <v>Prod1</v>
      </c>
      <c r="RD4" t="str">
        <v>Prod2</v>
      </c>
      <c r="RE4" t="str">
        <v>Prod3</v>
      </c>
      <c r="RF4" t="str">
        <v>Prod4</v>
      </c>
      <c r="RG4">
        <v>0</v>
      </c>
      <c r="RH4" t="str">
        <v>Prod4</v>
      </c>
      <c r="RI4" t="str">
        <v>Prod5</v>
      </c>
      <c r="RJ4" t="str">
        <v>Prod4</v>
      </c>
      <c r="RK4">
        <v>0</v>
      </c>
      <c r="RL4" t="str">
        <v>Prod2</v>
      </c>
      <c r="RM4" t="str">
        <v>Prod1</v>
      </c>
      <c r="RN4" t="str">
        <v>Prod2</v>
      </c>
      <c r="RO4" t="str">
        <v>Prod4</v>
      </c>
      <c r="RP4" t="str">
        <v>Prod2</v>
      </c>
      <c r="RQ4" t="str">
        <v>Prod5</v>
      </c>
      <c r="RR4" t="str">
        <v>Prod1</v>
      </c>
      <c r="RS4" t="str">
        <v>Prod5</v>
      </c>
      <c r="RT4" t="str">
        <v>Prod3</v>
      </c>
      <c r="RU4" t="str">
        <v>Prod4</v>
      </c>
      <c r="RV4" t="str">
        <v>Prod4</v>
      </c>
      <c r="RW4" t="str">
        <v>Prod2</v>
      </c>
      <c r="RX4">
        <v>0</v>
      </c>
      <c r="RY4" t="str">
        <v>Prod5</v>
      </c>
      <c r="RZ4">
        <v>0</v>
      </c>
      <c r="SA4">
        <v>0</v>
      </c>
      <c r="SB4" t="str">
        <v>Prod3</v>
      </c>
      <c r="SC4" t="str">
        <v>Prod4</v>
      </c>
      <c r="SD4" t="str">
        <v>Prod3</v>
      </c>
      <c r="SE4" t="str">
        <v>Prod3</v>
      </c>
      <c r="SF4" t="str">
        <v>Prod1</v>
      </c>
      <c r="SG4">
        <v>0</v>
      </c>
      <c r="SH4" t="str">
        <v>Prod1</v>
      </c>
      <c r="SI4" t="str">
        <v>Prod2</v>
      </c>
      <c r="SJ4" t="str">
        <v>Prod4</v>
      </c>
      <c r="SK4" t="str">
        <v>Prod4</v>
      </c>
      <c r="SL4" t="str">
        <v>Prod1</v>
      </c>
      <c r="SM4">
        <v>0</v>
      </c>
      <c r="SN4">
        <v>0</v>
      </c>
      <c r="SO4" t="str">
        <v>Prod3</v>
      </c>
      <c r="SP4" t="str">
        <v>Prod1</v>
      </c>
      <c r="SQ4" t="str">
        <v>Prod2</v>
      </c>
      <c r="SR4" t="str">
        <v>Prod5</v>
      </c>
      <c r="SS4" t="str">
        <v>Prod4</v>
      </c>
      <c r="ST4" t="str">
        <v>Prod5</v>
      </c>
      <c r="SU4" t="str">
        <v>Prod2</v>
      </c>
      <c r="SV4" t="str">
        <v>Prod1</v>
      </c>
      <c r="SW4">
        <v>0</v>
      </c>
      <c r="SX4">
        <v>0</v>
      </c>
      <c r="SY4">
        <v>0</v>
      </c>
      <c r="SZ4" t="str">
        <v>Prod5</v>
      </c>
      <c r="TA4">
        <v>0</v>
      </c>
      <c r="TB4" t="str">
        <v>Prod5</v>
      </c>
      <c r="TC4" t="str">
        <v>Prod2</v>
      </c>
      <c r="TD4">
        <v>0</v>
      </c>
      <c r="TE4" t="str">
        <v>Prod2</v>
      </c>
      <c r="TF4" t="str">
        <v>Prod4</v>
      </c>
      <c r="TG4">
        <v>0</v>
      </c>
      <c r="TH4">
        <v>0</v>
      </c>
      <c r="TI4" t="str">
        <v>Prod1</v>
      </c>
      <c r="TJ4" t="str">
        <v>Prod4</v>
      </c>
      <c r="TK4" t="str">
        <v>Prod1</v>
      </c>
      <c r="TL4" t="str">
        <v>Prod4</v>
      </c>
      <c r="TM4" t="str">
        <v>Prod1</v>
      </c>
      <c r="TN4" t="str">
        <v>Prod4</v>
      </c>
      <c r="TO4">
        <v>0</v>
      </c>
      <c r="TP4">
        <v>0</v>
      </c>
      <c r="TQ4" t="str">
        <v>Prod2</v>
      </c>
      <c r="TR4" t="str">
        <v>Prod5</v>
      </c>
      <c r="TS4" t="str">
        <v>Prod4</v>
      </c>
      <c r="TT4" t="str">
        <v>Prod3</v>
      </c>
      <c r="TU4" t="str">
        <v>Prod4</v>
      </c>
      <c r="TV4" t="str">
        <v>Prod5</v>
      </c>
      <c r="TW4" t="str">
        <v>Prod4</v>
      </c>
      <c r="TX4">
        <v>0</v>
      </c>
      <c r="TY4" t="str">
        <v>Prod3</v>
      </c>
      <c r="TZ4" t="str">
        <v>Prod4</v>
      </c>
      <c r="UA4">
        <v>0</v>
      </c>
      <c r="UB4">
        <v>0</v>
      </c>
      <c r="UC4" t="str">
        <v>Prod1</v>
      </c>
      <c r="UD4">
        <v>0</v>
      </c>
      <c r="UE4">
        <v>0</v>
      </c>
      <c r="UF4" t="str">
        <v>Prod5</v>
      </c>
      <c r="UG4" t="str">
        <v>Prod2</v>
      </c>
      <c r="UH4" t="str">
        <v>Prod2</v>
      </c>
      <c r="UI4" t="str">
        <v>Prod4</v>
      </c>
      <c r="UJ4" t="str">
        <v>Prod3</v>
      </c>
      <c r="UK4">
        <v>0</v>
      </c>
      <c r="UL4" t="str">
        <v>Prod3</v>
      </c>
      <c r="UM4" t="str">
        <v>Prod2</v>
      </c>
      <c r="UN4" t="str">
        <v>Prod2</v>
      </c>
      <c r="UO4">
        <v>0</v>
      </c>
      <c r="UP4" t="str">
        <v>Prod2</v>
      </c>
      <c r="UQ4" t="str">
        <v>Prod5</v>
      </c>
      <c r="UR4" t="str">
        <v>Prod1</v>
      </c>
      <c r="US4" t="str">
        <v>Prod5</v>
      </c>
      <c r="UT4" t="str">
        <v>Prod5</v>
      </c>
      <c r="UU4" t="str">
        <v>Prod2</v>
      </c>
      <c r="UV4" t="str">
        <v>Prod3</v>
      </c>
      <c r="UW4" t="str">
        <v>Prod5</v>
      </c>
      <c r="UX4" t="str">
        <v>Prod2</v>
      </c>
      <c r="UY4" t="str">
        <v>Prod1</v>
      </c>
      <c r="UZ4">
        <v>0</v>
      </c>
      <c r="VA4" t="str">
        <v>Prod5</v>
      </c>
      <c r="VB4" t="str">
        <v>Prod2</v>
      </c>
      <c r="VC4">
        <v>0</v>
      </c>
      <c r="VD4" t="str">
        <v>Prod3</v>
      </c>
      <c r="VE4">
        <v>0</v>
      </c>
      <c r="VF4" t="str">
        <v>Prod4</v>
      </c>
      <c r="VG4">
        <v>0</v>
      </c>
      <c r="VH4" t="str">
        <v>Prod5</v>
      </c>
      <c r="VI4">
        <v>0</v>
      </c>
      <c r="VJ4" t="str">
        <v>Prod2</v>
      </c>
      <c r="VK4" t="str">
        <v>Prod5</v>
      </c>
      <c r="VL4" t="str">
        <v>Prod4</v>
      </c>
      <c r="VM4">
        <v>0</v>
      </c>
      <c r="VN4" t="str">
        <v>Prod2</v>
      </c>
      <c r="VO4">
        <v>0</v>
      </c>
      <c r="VP4" t="str">
        <v>Prod1</v>
      </c>
      <c r="VQ4" t="str">
        <v>Prod1</v>
      </c>
      <c r="VR4" t="str">
        <v>Prod4</v>
      </c>
      <c r="VS4" t="str">
        <v>Prod5</v>
      </c>
      <c r="VT4" t="str">
        <v>Prod2</v>
      </c>
      <c r="VU4" t="str">
        <v>Prod1</v>
      </c>
      <c r="VV4" t="str">
        <v>Prod5</v>
      </c>
      <c r="VW4" t="str">
        <v>Prod5</v>
      </c>
      <c r="VX4">
        <v>0</v>
      </c>
      <c r="VY4" t="str">
        <v>Prod1</v>
      </c>
      <c r="VZ4" t="str">
        <v>Prod1</v>
      </c>
      <c r="WA4" t="str">
        <v>Prod5</v>
      </c>
      <c r="WB4" t="str">
        <v>Prod1</v>
      </c>
      <c r="WC4" t="str">
        <v>Prod2</v>
      </c>
      <c r="WD4" t="str">
        <v>Prod3</v>
      </c>
      <c r="WE4" t="str">
        <v>Prod5</v>
      </c>
      <c r="WF4" t="str">
        <v>Prod5</v>
      </c>
      <c r="WG4" t="str">
        <v>Prod2</v>
      </c>
      <c r="WH4" t="str">
        <v>Prod5</v>
      </c>
      <c r="WI4" t="str">
        <v>Prod2</v>
      </c>
      <c r="WJ4" t="str">
        <v>Prod2</v>
      </c>
      <c r="WK4" t="str">
        <v>Prod3</v>
      </c>
      <c r="WL4" t="str">
        <v>Prod1</v>
      </c>
      <c r="WM4">
        <v>0</v>
      </c>
      <c r="WN4" t="str">
        <v>Prod5</v>
      </c>
      <c r="WO4">
        <v>0</v>
      </c>
      <c r="WP4">
        <v>0</v>
      </c>
      <c r="WQ4" t="str">
        <v>Prod3</v>
      </c>
      <c r="WR4">
        <v>0</v>
      </c>
      <c r="WS4" t="str">
        <v>Prod4</v>
      </c>
      <c r="WT4" t="str">
        <v>Prod1</v>
      </c>
      <c r="WU4">
        <v>0</v>
      </c>
      <c r="WV4" t="str">
        <v>Prod2</v>
      </c>
      <c r="WW4" t="str">
        <v>Prod4</v>
      </c>
      <c r="WX4" t="str">
        <v>Prod2</v>
      </c>
      <c r="WY4" t="str">
        <v>Prod5</v>
      </c>
      <c r="WZ4">
        <v>0</v>
      </c>
      <c r="XA4" t="str">
        <v>Prod3</v>
      </c>
      <c r="XB4" t="str">
        <v>Prod5</v>
      </c>
      <c r="XC4" t="str">
        <v>Prod5</v>
      </c>
      <c r="XD4">
        <v>0</v>
      </c>
      <c r="XE4">
        <v>0</v>
      </c>
      <c r="XF4" t="str">
        <v>Prod3</v>
      </c>
      <c r="XG4" t="str">
        <v>Prod1</v>
      </c>
      <c r="XH4" t="str">
        <v>Prod3</v>
      </c>
      <c r="XI4" t="str">
        <v>Prod1</v>
      </c>
      <c r="XJ4" t="str">
        <v>Prod4</v>
      </c>
      <c r="XK4" t="str">
        <v>Prod2</v>
      </c>
      <c r="XL4">
        <v>0</v>
      </c>
      <c r="XM4" t="str">
        <v>Prod2</v>
      </c>
      <c r="XN4" t="str">
        <v>Prod1</v>
      </c>
      <c r="XO4" t="str">
        <v>Prod1</v>
      </c>
      <c r="XP4" t="str">
        <v>Prod2</v>
      </c>
      <c r="XQ4" t="str">
        <v>Prod5</v>
      </c>
      <c r="XR4" t="str">
        <v>Prod4</v>
      </c>
      <c r="XS4" t="str">
        <v>Prod2</v>
      </c>
      <c r="XT4" t="str">
        <v>Prod1</v>
      </c>
      <c r="XU4">
        <v>0</v>
      </c>
      <c r="XV4" t="str">
        <v>Prod3</v>
      </c>
      <c r="XW4" t="str">
        <v>Prod3</v>
      </c>
      <c r="XX4">
        <v>0</v>
      </c>
      <c r="XY4" t="str">
        <v>Prod5</v>
      </c>
      <c r="XZ4" t="str">
        <v>Prod2</v>
      </c>
      <c r="YA4" t="str">
        <v>Prod5</v>
      </c>
      <c r="YB4" t="str">
        <v>Prod1</v>
      </c>
      <c r="YC4" t="str">
        <v>Prod1</v>
      </c>
      <c r="YD4" t="str">
        <v>Prod4</v>
      </c>
      <c r="YE4" t="str">
        <v>Prod2</v>
      </c>
      <c r="YF4">
        <v>0</v>
      </c>
      <c r="YG4" t="str">
        <v>Prod2</v>
      </c>
      <c r="YH4">
        <v>0</v>
      </c>
      <c r="YI4" t="str">
        <v>Prod2</v>
      </c>
      <c r="YJ4" t="str">
        <v>Prod1</v>
      </c>
      <c r="YK4" t="str">
        <v>Prod4</v>
      </c>
      <c r="YL4" t="str">
        <v>Prod2</v>
      </c>
      <c r="YM4" t="str">
        <v>Prod5</v>
      </c>
      <c r="YN4">
        <v>0</v>
      </c>
      <c r="YO4" t="str">
        <v>Prod5</v>
      </c>
      <c r="YP4" t="str">
        <v>Prod4</v>
      </c>
      <c r="YQ4" t="str">
        <v>Prod4</v>
      </c>
      <c r="YR4" t="str">
        <v>Prod2</v>
      </c>
      <c r="YS4">
        <v>0</v>
      </c>
      <c r="YT4" t="str">
        <v>Prod2</v>
      </c>
      <c r="YU4" t="str">
        <v>Prod5</v>
      </c>
      <c r="YV4" t="str">
        <v>Prod3</v>
      </c>
      <c r="YW4">
        <v>0</v>
      </c>
      <c r="YX4" t="str">
        <v>Prod5</v>
      </c>
      <c r="YY4" t="str">
        <v>Prod3</v>
      </c>
      <c r="YZ4" t="str">
        <v>Prod1</v>
      </c>
      <c r="ZA4" t="str">
        <v>Prod3</v>
      </c>
      <c r="ZB4" t="str">
        <v>Prod3</v>
      </c>
      <c r="ZC4" t="str">
        <v>Prod5</v>
      </c>
      <c r="ZD4" t="str">
        <v>Prod5</v>
      </c>
      <c r="ZE4" t="str">
        <v>Prod3</v>
      </c>
      <c r="ZF4" t="str">
        <v>Prod1</v>
      </c>
      <c r="ZG4" t="str">
        <v>Prod2</v>
      </c>
      <c r="ZH4" t="str">
        <v>Prod3</v>
      </c>
      <c r="ZI4" t="str">
        <v>Prod4</v>
      </c>
      <c r="ZJ4" t="str">
        <v>Prod5</v>
      </c>
      <c r="ZK4" t="str">
        <v>Prod4</v>
      </c>
      <c r="ZL4" t="str">
        <v>Prod4</v>
      </c>
      <c r="ZM4" t="str">
        <v>Prod4</v>
      </c>
      <c r="ZN4" t="str">
        <v>Prod1</v>
      </c>
      <c r="ZO4" t="str">
        <v>Prod5</v>
      </c>
      <c r="ZP4" t="str">
        <v>Prod4</v>
      </c>
      <c r="ZQ4" t="str">
        <v>Prod2</v>
      </c>
      <c r="ZR4">
        <v>0</v>
      </c>
      <c r="ZS4" t="str">
        <v>Prod3</v>
      </c>
      <c r="ZT4" t="str">
        <v>Prod1</v>
      </c>
      <c r="ZU4" t="str">
        <v>Prod4</v>
      </c>
      <c r="ZV4" t="str">
        <v>Prod4</v>
      </c>
      <c r="ZW4" t="str">
        <v>Prod1</v>
      </c>
      <c r="ZX4" t="str">
        <v>Prod3</v>
      </c>
      <c r="ZY4" t="str">
        <v>Prod1</v>
      </c>
      <c r="ZZ4">
        <v>0</v>
      </c>
      <c r="AAA4" t="str">
        <v>Prod5</v>
      </c>
      <c r="AAB4" t="str">
        <v>Prod1</v>
      </c>
      <c r="AAC4" t="str">
        <v>Prod4</v>
      </c>
      <c r="AAD4" t="str">
        <v>Prod4</v>
      </c>
      <c r="AAE4" t="str">
        <v>Prod5</v>
      </c>
      <c r="AAF4" t="str">
        <v>Prod1</v>
      </c>
      <c r="AAG4" t="str">
        <v>Prod1</v>
      </c>
      <c r="AAH4" t="str">
        <v>Prod3</v>
      </c>
      <c r="AAI4" t="str">
        <v>Prod3</v>
      </c>
      <c r="AAJ4" t="str">
        <v>Prod5</v>
      </c>
      <c r="AAK4">
        <v>0</v>
      </c>
      <c r="AAL4" t="str">
        <v>Prod4</v>
      </c>
      <c r="AAM4" t="str">
        <v>Prod5</v>
      </c>
      <c r="AAN4" t="str">
        <v>Prod3</v>
      </c>
      <c r="AAO4">
        <v>0</v>
      </c>
      <c r="AAP4">
        <v>0</v>
      </c>
      <c r="AAQ4" t="str">
        <v>Prod3</v>
      </c>
      <c r="AAR4" t="str">
        <v>Prod1</v>
      </c>
      <c r="AAS4" t="str">
        <v>Prod5</v>
      </c>
      <c r="AAT4" t="str">
        <v>Prod3</v>
      </c>
      <c r="AAU4" t="str">
        <v>Prod4</v>
      </c>
      <c r="AAV4" t="str">
        <v>Prod5</v>
      </c>
      <c r="AAW4" t="str">
        <v>Prod5</v>
      </c>
      <c r="AAX4" t="str">
        <v>Prod2</v>
      </c>
      <c r="AAY4">
        <v>0</v>
      </c>
      <c r="AAZ4" t="str">
        <v>Prod4</v>
      </c>
      <c r="ABA4" t="str">
        <v>Prod2</v>
      </c>
      <c r="ABB4" t="str">
        <v>Prod2</v>
      </c>
      <c r="ABC4" t="str">
        <v>Prod5</v>
      </c>
      <c r="ABD4" t="str">
        <v>Prod4</v>
      </c>
      <c r="ABE4">
        <v>0</v>
      </c>
      <c r="ABF4" t="str">
        <v>Prod4</v>
      </c>
      <c r="ABG4" t="str">
        <v>Prod2</v>
      </c>
      <c r="ABH4">
        <v>0</v>
      </c>
      <c r="ABI4" t="str">
        <v>Prod5</v>
      </c>
      <c r="ABJ4" t="str">
        <v>Prod3</v>
      </c>
      <c r="ABK4">
        <v>0</v>
      </c>
      <c r="ABL4" t="str">
        <v>Prod5</v>
      </c>
      <c r="ABM4" t="str">
        <v>Prod5</v>
      </c>
      <c r="ABN4" t="str">
        <v>Prod4</v>
      </c>
      <c r="ABO4" t="str">
        <v>Prod1</v>
      </c>
      <c r="ABP4" t="str">
        <v>Prod2</v>
      </c>
      <c r="ABQ4" t="str">
        <v>Prod5</v>
      </c>
      <c r="ABR4" t="str">
        <v>Prod5</v>
      </c>
      <c r="ABS4">
        <v>0</v>
      </c>
      <c r="ABT4" t="str">
        <v>Prod2</v>
      </c>
      <c r="ABU4" t="str">
        <v>Prod1</v>
      </c>
      <c r="ABV4" t="str">
        <v>Prod5</v>
      </c>
      <c r="ABW4" t="str">
        <v>Prod1</v>
      </c>
      <c r="ABX4" t="str">
        <v>Prod2</v>
      </c>
      <c r="ABY4" t="str">
        <v>Prod3</v>
      </c>
      <c r="ABZ4">
        <v>0</v>
      </c>
      <c r="ACA4" t="str">
        <v>Prod5</v>
      </c>
      <c r="ACB4" t="str">
        <v>Prod5</v>
      </c>
      <c r="ACC4" t="str">
        <v>Prod4</v>
      </c>
      <c r="ACD4" t="str">
        <v>Prod1</v>
      </c>
      <c r="ACE4" t="str">
        <v>Prod2</v>
      </c>
      <c r="ACF4" t="str">
        <v>Prod3</v>
      </c>
      <c r="ACG4" t="str">
        <v>Prod4</v>
      </c>
      <c r="ACH4" t="str">
        <v>Prod4</v>
      </c>
      <c r="ACI4" t="str">
        <v>Prod2</v>
      </c>
      <c r="ACJ4" t="str">
        <v>Prod5</v>
      </c>
      <c r="ACK4" t="str">
        <v>Prod1</v>
      </c>
      <c r="ACL4" t="str">
        <v>Prod1</v>
      </c>
      <c r="ACM4" t="str">
        <v>Prod1</v>
      </c>
      <c r="ACN4">
        <v>0</v>
      </c>
      <c r="ACO4" t="str">
        <v>Prod4</v>
      </c>
      <c r="ACP4" t="str">
        <v>Prod1</v>
      </c>
      <c r="ACQ4" t="str">
        <v>Prod4</v>
      </c>
      <c r="ACR4" t="str">
        <v>Prod5</v>
      </c>
      <c r="ACS4" t="str">
        <v>Prod5</v>
      </c>
      <c r="ACT4" t="str">
        <v>Prod5</v>
      </c>
      <c r="ACU4" t="str">
        <v>Prod2</v>
      </c>
      <c r="ACV4">
        <v>0</v>
      </c>
      <c r="ACW4" t="str">
        <v>Prod2</v>
      </c>
      <c r="ACX4">
        <v>0</v>
      </c>
      <c r="ACY4" t="str">
        <v>Prod3</v>
      </c>
      <c r="ACZ4" t="str">
        <v>Prod5</v>
      </c>
      <c r="ADA4" t="str">
        <v>Prod4</v>
      </c>
      <c r="ADB4" t="str">
        <v>Prod1</v>
      </c>
      <c r="ADC4" t="str">
        <v>Prod3</v>
      </c>
      <c r="ADD4" t="str">
        <v>Prod1</v>
      </c>
      <c r="ADE4" t="str">
        <v>Prod1</v>
      </c>
      <c r="ADF4" t="str">
        <v>Prod3</v>
      </c>
      <c r="ADG4" t="str">
        <v>Prod3</v>
      </c>
      <c r="ADH4" t="str">
        <v>Prod2</v>
      </c>
      <c r="ADI4" t="str">
        <v>Prod2</v>
      </c>
      <c r="ADJ4">
        <v>0</v>
      </c>
      <c r="ADK4" t="str">
        <v>Prod1</v>
      </c>
      <c r="ADL4" t="str">
        <v>Prod4</v>
      </c>
      <c r="ADM4" t="str">
        <v>Prod1</v>
      </c>
      <c r="ADN4" t="str">
        <v>Prod5</v>
      </c>
      <c r="ADO4">
        <v>0</v>
      </c>
      <c r="ADP4" t="str">
        <v>Prod2</v>
      </c>
      <c r="ADQ4" t="str">
        <v>Prod5</v>
      </c>
      <c r="ADR4" t="str">
        <v>Prod3</v>
      </c>
      <c r="ADS4" t="str">
        <v>Prod3</v>
      </c>
      <c r="ADT4" t="str">
        <v>Prod5</v>
      </c>
      <c r="ADU4" t="str">
        <v>Prod2</v>
      </c>
      <c r="ADV4" t="str">
        <v>Prod5</v>
      </c>
      <c r="ADW4" t="str">
        <v>Prod5</v>
      </c>
      <c r="ADX4" t="str">
        <v>Prod2</v>
      </c>
      <c r="ADY4" t="str">
        <v>Prod5</v>
      </c>
      <c r="ADZ4" t="str">
        <v>Prod1</v>
      </c>
      <c r="AEA4" t="str">
        <v>Prod4</v>
      </c>
      <c r="AEB4" t="str">
        <v>Prod3</v>
      </c>
      <c r="AEC4" t="str">
        <v>Prod1</v>
      </c>
      <c r="AED4" t="str">
        <v>Prod5</v>
      </c>
      <c r="AEE4" t="str">
        <v>Prod5</v>
      </c>
      <c r="AEF4" t="str">
        <v>Prod3</v>
      </c>
      <c r="AEG4">
        <v>0</v>
      </c>
      <c r="AEH4" t="str">
        <v>Prod2</v>
      </c>
      <c r="AEI4" t="str">
        <v>Prod3</v>
      </c>
      <c r="AEJ4" t="str">
        <v>Prod5</v>
      </c>
      <c r="AEK4" t="str">
        <v>Prod2</v>
      </c>
      <c r="AEL4">
        <v>0</v>
      </c>
      <c r="AEM4" t="str">
        <v>Prod5</v>
      </c>
      <c r="AEN4" t="str">
        <v>Prod3</v>
      </c>
      <c r="AEO4">
        <v>0</v>
      </c>
      <c r="AEP4" t="str">
        <v>Prod1</v>
      </c>
      <c r="AEQ4" t="str">
        <v>Prod2</v>
      </c>
      <c r="AER4" t="str">
        <v>Prod2</v>
      </c>
      <c r="AES4">
        <v>0</v>
      </c>
      <c r="AET4" t="str">
        <v>Prod4</v>
      </c>
      <c r="AEU4" t="str">
        <v>Prod3</v>
      </c>
      <c r="AEV4" t="str">
        <v>Prod5</v>
      </c>
      <c r="AEW4">
        <v>0</v>
      </c>
      <c r="AEX4">
        <v>0</v>
      </c>
      <c r="AEY4" t="str">
        <v>Prod3</v>
      </c>
      <c r="AEZ4" t="str">
        <v>Prod4</v>
      </c>
      <c r="AFA4" t="str">
        <v>Prod3</v>
      </c>
      <c r="AFB4">
        <v>0</v>
      </c>
      <c r="AFC4" t="str">
        <v>Prod2</v>
      </c>
      <c r="AFD4">
        <v>0</v>
      </c>
      <c r="AFE4" t="str">
        <v>Prod4</v>
      </c>
      <c r="AFF4" t="str">
        <v>Prod2</v>
      </c>
      <c r="AFG4" t="str">
        <v>Prod3</v>
      </c>
      <c r="AFH4" t="str">
        <v>Prod2</v>
      </c>
      <c r="AFI4" t="str">
        <v>Prod1</v>
      </c>
      <c r="AFJ4" t="str">
        <v>Prod1</v>
      </c>
      <c r="AFK4" t="str">
        <v>Prod5</v>
      </c>
      <c r="AFL4" t="str">
        <v>Prod1</v>
      </c>
      <c r="AFM4" t="str">
        <v>Prod4</v>
      </c>
      <c r="AFN4">
        <v>0</v>
      </c>
      <c r="AFO4" t="str">
        <v>Prod5</v>
      </c>
      <c r="AFP4" t="str">
        <v>Prod2</v>
      </c>
      <c r="AFQ4">
        <v>0</v>
      </c>
      <c r="AFR4">
        <v>0</v>
      </c>
      <c r="AFS4" t="str">
        <v>Prod4</v>
      </c>
      <c r="AFT4" t="str">
        <v>Prod4</v>
      </c>
      <c r="AFU4" t="str">
        <v>Prod2</v>
      </c>
      <c r="AFV4" t="str">
        <v>Prod3</v>
      </c>
      <c r="AFW4" t="str">
        <v>Prod2</v>
      </c>
      <c r="AFX4" t="str">
        <v>Prod1</v>
      </c>
      <c r="AFY4" t="str">
        <v>Prod5</v>
      </c>
      <c r="AFZ4" t="str">
        <v>Prod3</v>
      </c>
      <c r="AGA4" t="str">
        <v>Prod4</v>
      </c>
      <c r="AGB4" t="str">
        <v>Prod5</v>
      </c>
      <c r="AGC4" t="str">
        <v>Prod2</v>
      </c>
      <c r="AGD4">
        <v>0</v>
      </c>
      <c r="AGE4" t="str">
        <v>Prod1</v>
      </c>
      <c r="AGF4">
        <v>0</v>
      </c>
      <c r="AGG4">
        <v>0</v>
      </c>
      <c r="AGH4">
        <v>0</v>
      </c>
      <c r="AGI4" t="str">
        <v>Prod2</v>
      </c>
      <c r="AGJ4" t="str">
        <v>Prod5</v>
      </c>
      <c r="AGK4">
        <v>0</v>
      </c>
      <c r="AGL4">
        <v>0</v>
      </c>
      <c r="AGM4" t="str">
        <v>Prod1</v>
      </c>
      <c r="AGN4" t="str">
        <v>Prod1</v>
      </c>
      <c r="AGO4" t="str">
        <v>Prod2</v>
      </c>
      <c r="AGP4" t="str">
        <v>Prod3</v>
      </c>
      <c r="AGQ4" t="str">
        <v>Prod4</v>
      </c>
      <c r="AGR4" t="str">
        <v>Prod5</v>
      </c>
      <c r="AGS4" t="str">
        <v>Prod5</v>
      </c>
      <c r="AGT4" t="str">
        <v>Prod5</v>
      </c>
      <c r="AGU4" t="str">
        <v>Prod1</v>
      </c>
      <c r="AGV4" t="str">
        <v>Prod4</v>
      </c>
      <c r="AGW4" t="str">
        <v>Prod4</v>
      </c>
      <c r="AGX4" t="str">
        <v>Prod2</v>
      </c>
      <c r="AGY4" t="str">
        <v>Prod1</v>
      </c>
      <c r="AGZ4" t="str">
        <v>Prod4</v>
      </c>
      <c r="AHA4" t="str">
        <v>Prod3</v>
      </c>
      <c r="AHB4">
        <v>0</v>
      </c>
      <c r="AHC4" t="str">
        <v>Prod4</v>
      </c>
      <c r="AHD4">
        <v>0</v>
      </c>
      <c r="AHE4" t="str">
        <v>Prod4</v>
      </c>
      <c r="AHF4" t="str">
        <v>Prod3</v>
      </c>
      <c r="AHG4" t="str">
        <v>Prod1</v>
      </c>
      <c r="AHH4" t="str">
        <v>Prod1</v>
      </c>
      <c r="AHI4" t="str">
        <v>Prod2</v>
      </c>
      <c r="AHJ4" t="str">
        <v>Prod3</v>
      </c>
      <c r="AHK4">
        <v>0</v>
      </c>
      <c r="AHL4" t="str">
        <v>Prod5</v>
      </c>
      <c r="AHM4">
        <v>0</v>
      </c>
      <c r="AHN4" t="str">
        <v>Prod2</v>
      </c>
      <c r="AHO4" t="str">
        <v>Prod3</v>
      </c>
      <c r="AHP4" t="str">
        <v>Prod2</v>
      </c>
      <c r="AHQ4">
        <v>0</v>
      </c>
      <c r="AHR4">
        <v>0</v>
      </c>
      <c r="AHS4" t="str">
        <v>Prod3</v>
      </c>
      <c r="AHT4" t="str">
        <v>Prod5</v>
      </c>
      <c r="AHU4">
        <v>0</v>
      </c>
      <c r="AHV4" t="str">
        <v>Prod1</v>
      </c>
      <c r="AHW4" t="str">
        <v>Prod2</v>
      </c>
      <c r="AHX4" t="str">
        <v>Prod4</v>
      </c>
      <c r="AHY4" t="str">
        <v>Prod1</v>
      </c>
      <c r="AHZ4" t="str">
        <v>Prod5</v>
      </c>
      <c r="AIA4" t="str">
        <v>Prod3</v>
      </c>
      <c r="AIB4" t="str">
        <v>Prod1</v>
      </c>
      <c r="AIC4" t="str">
        <v>Prod1</v>
      </c>
      <c r="AID4" t="str">
        <v>Prod2</v>
      </c>
      <c r="AIE4" t="str">
        <v>Prod2</v>
      </c>
      <c r="AIF4" t="str">
        <v>Prod5</v>
      </c>
      <c r="AIG4" t="str">
        <v>Prod5</v>
      </c>
      <c r="AIH4">
        <v>0</v>
      </c>
      <c r="AII4" t="str">
        <v>Prod3</v>
      </c>
      <c r="AIJ4" t="str">
        <v>Prod1</v>
      </c>
      <c r="AIK4">
        <v>0</v>
      </c>
      <c r="AIL4">
        <v>0</v>
      </c>
      <c r="AIM4" t="str">
        <v>Prod5</v>
      </c>
      <c r="AIN4" t="str">
        <v>Prod5</v>
      </c>
      <c r="AIO4" t="str">
        <v>Prod1</v>
      </c>
      <c r="AIP4">
        <v>0</v>
      </c>
      <c r="AIQ4" t="str">
        <v>Prod3</v>
      </c>
      <c r="AIR4" t="str">
        <v>Prod3</v>
      </c>
      <c r="AIS4" t="str">
        <v>Prod2</v>
      </c>
      <c r="AIT4" t="str">
        <v>Prod5</v>
      </c>
      <c r="AIU4" t="str">
        <v>Prod2</v>
      </c>
      <c r="AIV4" t="str">
        <v>Prod2</v>
      </c>
      <c r="AIW4" t="str">
        <v>Prod4</v>
      </c>
      <c r="AIX4" t="str">
        <v>Prod4</v>
      </c>
      <c r="AIY4" t="str">
        <v>Prod3</v>
      </c>
      <c r="AIZ4" t="str">
        <v>Prod2</v>
      </c>
      <c r="AJA4" t="str">
        <v>Prod1</v>
      </c>
      <c r="AJB4" t="str">
        <v>Prod4</v>
      </c>
      <c r="AJC4" t="str">
        <v>Prod1</v>
      </c>
      <c r="AJD4" t="str">
        <v>Prod1</v>
      </c>
      <c r="AJE4">
        <v>0</v>
      </c>
      <c r="AJF4" t="str">
        <v>Prod3</v>
      </c>
      <c r="AJG4" t="str">
        <v>Prod2</v>
      </c>
      <c r="AJH4" t="str">
        <v>Prod3</v>
      </c>
      <c r="AJI4" t="str">
        <v>Prod3</v>
      </c>
      <c r="AJJ4" t="str">
        <v>Prod4</v>
      </c>
      <c r="AJK4" t="str">
        <v>Prod1</v>
      </c>
      <c r="AJL4" t="str">
        <v>Prod2</v>
      </c>
      <c r="AJM4">
        <v>0</v>
      </c>
      <c r="AJN4" t="str">
        <v>Prod5</v>
      </c>
      <c r="AJO4" t="str">
        <v>Prod4</v>
      </c>
      <c r="AJP4" t="str">
        <v>Prod1</v>
      </c>
      <c r="AJQ4" t="str">
        <v>Prod5</v>
      </c>
      <c r="AJR4" t="str">
        <v>Prod3</v>
      </c>
      <c r="AJS4" t="str">
        <v>Prod1</v>
      </c>
      <c r="AJT4">
        <v>0</v>
      </c>
      <c r="AJU4" t="str">
        <v>Prod1</v>
      </c>
      <c r="AJV4" t="str">
        <v>Prod5</v>
      </c>
      <c r="AJW4" t="str">
        <v>Prod3</v>
      </c>
      <c r="AJX4" t="str">
        <v>Prod5</v>
      </c>
      <c r="AJY4" t="str">
        <v>Prod5</v>
      </c>
      <c r="AJZ4" t="str">
        <v>Prod3</v>
      </c>
      <c r="AKA4" t="str">
        <v>Prod5</v>
      </c>
      <c r="AKB4" t="str">
        <v>Prod1</v>
      </c>
      <c r="AKC4" t="str">
        <v>Prod2</v>
      </c>
      <c r="AKD4" t="str">
        <v>Prod3</v>
      </c>
      <c r="AKE4" t="str">
        <v>Prod1</v>
      </c>
      <c r="AKF4" t="str">
        <v>Prod5</v>
      </c>
      <c r="AKG4" t="str">
        <v>Prod3</v>
      </c>
      <c r="AKH4">
        <v>0</v>
      </c>
      <c r="AKI4" t="str">
        <v>Prod2</v>
      </c>
      <c r="AKJ4">
        <v>0</v>
      </c>
      <c r="AKK4" t="str">
        <v>Prod2</v>
      </c>
      <c r="AKL4" t="str">
        <v>Prod1</v>
      </c>
      <c r="AKM4" t="str">
        <v>Prod2</v>
      </c>
      <c r="AKN4">
        <v>0</v>
      </c>
      <c r="AKO4" t="str">
        <v>Prod3</v>
      </c>
      <c r="AKP4">
        <v>0</v>
      </c>
      <c r="AKQ4" t="str">
        <v>Prod1</v>
      </c>
      <c r="AKR4" t="str">
        <v>Prod1</v>
      </c>
      <c r="AKS4" t="str">
        <v>Prod5</v>
      </c>
      <c r="AKT4" t="str">
        <v>Prod4</v>
      </c>
      <c r="AKU4" t="str">
        <v>Prod4</v>
      </c>
      <c r="AKV4" t="str">
        <v>Prod4</v>
      </c>
      <c r="AKW4" t="str">
        <v>Prod2</v>
      </c>
      <c r="AKX4">
        <v>0</v>
      </c>
      <c r="AKY4" t="str">
        <v>Prod3</v>
      </c>
      <c r="AKZ4" t="str">
        <v>Prod4</v>
      </c>
      <c r="ALA4" t="str">
        <v>Prod1</v>
      </c>
      <c r="ALB4" t="str">
        <v>Prod2</v>
      </c>
      <c r="ALC4" t="str">
        <v>Prod1</v>
      </c>
      <c r="ALD4" t="str">
        <v>Prod1</v>
      </c>
      <c r="ALE4" t="str">
        <v>Prod3</v>
      </c>
      <c r="ALF4" t="str">
        <v>Prod2</v>
      </c>
      <c r="ALG4">
        <v>0</v>
      </c>
      <c r="ALH4" t="str">
        <v>Prod3</v>
      </c>
      <c r="ALI4" t="str">
        <v>Prod3</v>
      </c>
      <c r="ALJ4">
        <v>0</v>
      </c>
      <c r="ALK4">
        <v>0</v>
      </c>
      <c r="ALL4" t="str">
        <v>Prod3</v>
      </c>
      <c r="ALM4" t="str">
        <v>Prod2</v>
      </c>
      <c r="ALN4" t="str">
        <v>Prod4</v>
      </c>
      <c r="ALO4">
        <v>0</v>
      </c>
      <c r="ALP4" t="str">
        <v>Prod3</v>
      </c>
      <c r="ALQ4" t="str">
        <v>Prod4</v>
      </c>
      <c r="ALR4" t="str">
        <v>Prod5</v>
      </c>
      <c r="ALS4" t="str">
        <v>Prod5</v>
      </c>
      <c r="ALT4">
        <v>0</v>
      </c>
      <c r="ALU4" t="str">
        <v>Prod3</v>
      </c>
      <c r="ALV4" t="str">
        <v>Prod4</v>
      </c>
      <c r="ALW4">
        <v>0</v>
      </c>
      <c r="ALX4">
        <v>0</v>
      </c>
      <c r="ALY4" t="str">
        <v>Prod3</v>
      </c>
      <c r="ALZ4" t="str">
        <v>Prod4</v>
      </c>
      <c r="AMA4" t="str">
        <v>Prod1</v>
      </c>
      <c r="AMB4">
        <v>0</v>
      </c>
    </row>
    <row r="5" spans="1:1016" ht="16.8" thickTop="1" thickBot="1" x14ac:dyDescent="0.35">
      <c r="A5" s="9" t="s">
        <v>1028</v>
      </c>
      <c r="B5">
        <f>COUNT('MOCK_DATA (1)'!A2:A1001)</f>
        <v>1000</v>
      </c>
      <c r="E5" s="23">
        <v>195</v>
      </c>
      <c r="F5" s="23" t="str">
        <v>Marika Cousin</v>
      </c>
      <c r="G5" s="23">
        <v>0</v>
      </c>
      <c r="H5" s="23" t="str">
        <v>Smartphone</v>
      </c>
      <c r="I5" s="24">
        <v>45627</v>
      </c>
      <c r="J5" s="23">
        <v>0</v>
      </c>
      <c r="K5" s="23">
        <v>511.59</v>
      </c>
      <c r="L5" s="23">
        <v>15</v>
      </c>
      <c r="M5" s="23">
        <v>8</v>
      </c>
      <c r="N5" s="23">
        <v>100.68</v>
      </c>
      <c r="P5" s="5" t="str">
        <v>Product Name</v>
      </c>
      <c r="Q5" t="str">
        <v>Office Chair</v>
      </c>
      <c r="R5" t="str">
        <v>Smartphone</v>
      </c>
      <c r="S5" t="str">
        <v>Office Chair</v>
      </c>
      <c r="T5" t="str">
        <v>Office Chair</v>
      </c>
      <c r="U5" t="str">
        <v>Microwave Oven</v>
      </c>
      <c r="V5" t="str">
        <v>Smartphone</v>
      </c>
      <c r="W5" t="str">
        <v>Smartphone</v>
      </c>
      <c r="X5" t="str">
        <v>Smartphone</v>
      </c>
      <c r="Y5" t="str">
        <v>Laptop</v>
      </c>
      <c r="Z5" t="str">
        <v>Office Chair</v>
      </c>
      <c r="AA5">
        <v>0</v>
      </c>
      <c r="AB5" t="str">
        <v>Winter Jacket</v>
      </c>
      <c r="AC5">
        <v>0</v>
      </c>
      <c r="AD5" t="str">
        <v>Smartphone</v>
      </c>
      <c r="AE5" t="str">
        <v>Winter Jacket</v>
      </c>
      <c r="AF5" t="str">
        <v>Microwave Oven</v>
      </c>
      <c r="AG5" t="str">
        <v>Winter Jacket</v>
      </c>
      <c r="AH5">
        <v>0</v>
      </c>
      <c r="AI5" t="str">
        <v>Laptop</v>
      </c>
      <c r="AJ5" t="str">
        <v>Laptop</v>
      </c>
      <c r="AK5" t="str">
        <v>Smartphone</v>
      </c>
      <c r="AL5" t="str">
        <v>Smartphone</v>
      </c>
      <c r="AM5" t="str">
        <v>Smartphone</v>
      </c>
      <c r="AN5" t="str">
        <v>Microwave Oven</v>
      </c>
      <c r="AO5" t="str">
        <v>Laptop</v>
      </c>
      <c r="AP5">
        <v>0</v>
      </c>
      <c r="AQ5" t="str">
        <v>Laptop</v>
      </c>
      <c r="AR5" t="str">
        <v>Microwave Oven</v>
      </c>
      <c r="AS5">
        <v>0</v>
      </c>
      <c r="AT5" t="str">
        <v>Winter Jacket</v>
      </c>
      <c r="AU5">
        <v>0</v>
      </c>
      <c r="AV5" t="str">
        <v>Laptop</v>
      </c>
      <c r="AW5">
        <v>0</v>
      </c>
      <c r="AX5">
        <v>0</v>
      </c>
      <c r="AY5" t="str">
        <v>Microwave Oven</v>
      </c>
      <c r="AZ5" t="str">
        <v>Office Chair</v>
      </c>
      <c r="BA5" t="str">
        <v>Winter Jacket</v>
      </c>
      <c r="BB5" t="str">
        <v>Office Chair</v>
      </c>
      <c r="BC5">
        <v>0</v>
      </c>
      <c r="BD5">
        <v>0</v>
      </c>
      <c r="BE5" t="str">
        <v>Office Chair</v>
      </c>
      <c r="BF5" t="str">
        <v>Microwave Oven</v>
      </c>
      <c r="BG5" t="str">
        <v>Smartphone</v>
      </c>
      <c r="BH5" t="str">
        <v>Office Chair</v>
      </c>
      <c r="BI5" t="str">
        <v>Microwave Oven</v>
      </c>
      <c r="BJ5" t="str">
        <v>Laptop</v>
      </c>
      <c r="BK5" t="str">
        <v>Office Chair</v>
      </c>
      <c r="BL5" t="str">
        <v>Smartphone</v>
      </c>
      <c r="BM5">
        <v>0</v>
      </c>
      <c r="BN5" t="str">
        <v>Smartphone</v>
      </c>
      <c r="BO5" t="str">
        <v>Smartphone</v>
      </c>
      <c r="BP5" t="str">
        <v>Winter Jacket</v>
      </c>
      <c r="BQ5" t="str">
        <v>Laptop</v>
      </c>
      <c r="BR5">
        <v>0</v>
      </c>
      <c r="BS5" t="str">
        <v>Office Chair</v>
      </c>
      <c r="BT5" t="str">
        <v>Winter Jacket</v>
      </c>
      <c r="BU5" t="str">
        <v>Office Chair</v>
      </c>
      <c r="BV5" t="str">
        <v>Office Chair</v>
      </c>
      <c r="BW5" t="str">
        <v>Laptop</v>
      </c>
      <c r="BX5">
        <v>0</v>
      </c>
      <c r="BY5" t="str">
        <v>Office Chair</v>
      </c>
      <c r="BZ5" t="str">
        <v>Winter Jacket</v>
      </c>
      <c r="CA5" t="str">
        <v>Smartphone</v>
      </c>
      <c r="CB5" t="str">
        <v>Office Chair</v>
      </c>
      <c r="CC5" t="str">
        <v>Winter Jacket</v>
      </c>
      <c r="CD5" t="str">
        <v>Microwave Oven</v>
      </c>
      <c r="CE5">
        <v>0</v>
      </c>
      <c r="CF5" t="str">
        <v>Laptop</v>
      </c>
      <c r="CG5" t="str">
        <v>Winter Jacket</v>
      </c>
      <c r="CH5" t="str">
        <v>Microwave Oven</v>
      </c>
      <c r="CI5">
        <v>0</v>
      </c>
      <c r="CJ5" t="str">
        <v>Winter Jacket</v>
      </c>
      <c r="CK5" t="str">
        <v>Smartphone</v>
      </c>
      <c r="CL5" t="str">
        <v>Office Chair</v>
      </c>
      <c r="CM5" t="str">
        <v>Winter Jacket</v>
      </c>
      <c r="CN5" t="str">
        <v>Winter Jacket</v>
      </c>
      <c r="CO5" t="str">
        <v>Microwave Oven</v>
      </c>
      <c r="CP5" t="str">
        <v>Smartphone</v>
      </c>
      <c r="CQ5" t="str">
        <v>Winter Jacket</v>
      </c>
      <c r="CR5" t="str">
        <v>Microwave Oven</v>
      </c>
      <c r="CS5">
        <v>0</v>
      </c>
      <c r="CT5" t="str">
        <v>Microwave Oven</v>
      </c>
      <c r="CU5" t="str">
        <v>Smartphone</v>
      </c>
      <c r="CV5" t="str">
        <v>Office Chair</v>
      </c>
      <c r="CW5" t="str">
        <v>Laptop</v>
      </c>
      <c r="CX5" t="str">
        <v>Laptop</v>
      </c>
      <c r="CY5" t="str">
        <v>Office Chair</v>
      </c>
      <c r="CZ5" t="str">
        <v>Microwave Oven</v>
      </c>
      <c r="DA5" t="str">
        <v>Smartphone</v>
      </c>
      <c r="DB5" t="str">
        <v>Smartphone</v>
      </c>
      <c r="DC5" t="str">
        <v>Laptop</v>
      </c>
      <c r="DD5" t="str">
        <v>Microwave Oven</v>
      </c>
      <c r="DE5" t="str">
        <v>Smartphone</v>
      </c>
      <c r="DF5">
        <v>0</v>
      </c>
      <c r="DG5" t="str">
        <v>Winter Jacket</v>
      </c>
      <c r="DH5" t="str">
        <v>Office Chair</v>
      </c>
      <c r="DI5" t="str">
        <v>Smartphone</v>
      </c>
      <c r="DJ5" t="str">
        <v>Winter Jacket</v>
      </c>
      <c r="DK5" t="str">
        <v>Laptop</v>
      </c>
      <c r="DL5" t="str">
        <v>Laptop</v>
      </c>
      <c r="DM5" t="str">
        <v>Winter Jacket</v>
      </c>
      <c r="DN5" t="str">
        <v>Laptop</v>
      </c>
      <c r="DO5" t="str">
        <v>Winter Jacket</v>
      </c>
      <c r="DP5" t="str">
        <v>Office Chair</v>
      </c>
      <c r="DQ5" t="str">
        <v>Laptop</v>
      </c>
      <c r="DR5" t="str">
        <v>Office Chair</v>
      </c>
      <c r="DS5">
        <v>0</v>
      </c>
      <c r="DT5" t="str">
        <v>Office Chair</v>
      </c>
      <c r="DU5" t="str">
        <v>Office Chair</v>
      </c>
      <c r="DV5" t="str">
        <v>Winter Jacket</v>
      </c>
      <c r="DW5" t="str">
        <v>Office Chair</v>
      </c>
      <c r="DX5" t="str">
        <v>Smartphone</v>
      </c>
      <c r="DY5">
        <v>0</v>
      </c>
      <c r="DZ5">
        <v>0</v>
      </c>
      <c r="EA5" t="str">
        <v>Microwave Oven</v>
      </c>
      <c r="EB5" t="str">
        <v>Laptop</v>
      </c>
      <c r="EC5" t="str">
        <v>Microwave Oven</v>
      </c>
      <c r="ED5" t="str">
        <v>Smartphone</v>
      </c>
      <c r="EE5" t="str">
        <v>Winter Jacket</v>
      </c>
      <c r="EF5" t="str">
        <v>Microwave Oven</v>
      </c>
      <c r="EG5" t="str">
        <v>Microwave Oven</v>
      </c>
      <c r="EH5" t="str">
        <v>Microwave Oven</v>
      </c>
      <c r="EI5" t="str">
        <v>Smartphone</v>
      </c>
      <c r="EJ5" t="str">
        <v>Office Chair</v>
      </c>
      <c r="EK5" t="str">
        <v>Laptop</v>
      </c>
      <c r="EL5" t="str">
        <v>Smartphone</v>
      </c>
      <c r="EM5" t="str">
        <v>Laptop</v>
      </c>
      <c r="EN5" t="str">
        <v>Office Chair</v>
      </c>
      <c r="EO5" t="str">
        <v>Smartphone</v>
      </c>
      <c r="EP5">
        <v>0</v>
      </c>
      <c r="EQ5">
        <v>0</v>
      </c>
      <c r="ER5" t="str">
        <v>Smartphone</v>
      </c>
      <c r="ES5" t="str">
        <v>Microwave Oven</v>
      </c>
      <c r="ET5" t="str">
        <v>Office Chair</v>
      </c>
      <c r="EU5" t="str">
        <v>Winter Jacket</v>
      </c>
      <c r="EV5" t="str">
        <v>Winter Jacket</v>
      </c>
      <c r="EW5" t="str">
        <v>Smartphone</v>
      </c>
      <c r="EX5" t="str">
        <v>Office Chair</v>
      </c>
      <c r="EY5" t="str">
        <v>Winter Jacket</v>
      </c>
      <c r="EZ5" t="str">
        <v>Office Chair</v>
      </c>
      <c r="FA5" t="str">
        <v>Office Chair</v>
      </c>
      <c r="FB5" t="str">
        <v>Winter Jacket</v>
      </c>
      <c r="FC5" t="str">
        <v>Microwave Oven</v>
      </c>
      <c r="FD5" t="str">
        <v>Smartphone</v>
      </c>
      <c r="FE5" t="str">
        <v>Laptop</v>
      </c>
      <c r="FF5" t="str">
        <v>Laptop</v>
      </c>
      <c r="FG5">
        <v>0</v>
      </c>
      <c r="FH5" t="str">
        <v>Office Chair</v>
      </c>
      <c r="FI5">
        <v>0</v>
      </c>
      <c r="FJ5" t="str">
        <v>Microwave Oven</v>
      </c>
      <c r="FK5" t="str">
        <v>Winter Jacket</v>
      </c>
      <c r="FL5">
        <v>0</v>
      </c>
      <c r="FM5" t="str">
        <v>Office Chair</v>
      </c>
      <c r="FN5" t="str">
        <v>Office Chair</v>
      </c>
      <c r="FO5" t="str">
        <v>Winter Jacket</v>
      </c>
      <c r="FP5" t="str">
        <v>Winter Jacket</v>
      </c>
      <c r="FQ5" t="str">
        <v>Winter Jacket</v>
      </c>
      <c r="FR5" t="str">
        <v>Winter Jacket</v>
      </c>
      <c r="FS5" t="str">
        <v>Microwave Oven</v>
      </c>
      <c r="FT5" t="str">
        <v>Microwave Oven</v>
      </c>
      <c r="FU5" t="str">
        <v>Office Chair</v>
      </c>
      <c r="FV5" t="str">
        <v>Laptop</v>
      </c>
      <c r="FW5" t="str">
        <v>Microwave Oven</v>
      </c>
      <c r="FX5" t="str">
        <v>Winter Jacket</v>
      </c>
      <c r="FY5" t="str">
        <v>Laptop</v>
      </c>
      <c r="FZ5" t="str">
        <v>Laptop</v>
      </c>
      <c r="GA5" t="str">
        <v>Winter Jacket</v>
      </c>
      <c r="GB5" t="str">
        <v>Laptop</v>
      </c>
      <c r="GC5" t="str">
        <v>Laptop</v>
      </c>
      <c r="GD5" t="str">
        <v>Laptop</v>
      </c>
      <c r="GE5" t="str">
        <v>Laptop</v>
      </c>
      <c r="GF5" t="str">
        <v>Laptop</v>
      </c>
      <c r="GG5" t="str">
        <v>Office Chair</v>
      </c>
      <c r="GH5" t="str">
        <v>Winter Jacket</v>
      </c>
      <c r="GI5" t="str">
        <v>Office Chair</v>
      </c>
      <c r="GJ5" t="str">
        <v>Laptop</v>
      </c>
      <c r="GK5" t="str">
        <v>Smartphone</v>
      </c>
      <c r="GL5" t="str">
        <v>Office Chair</v>
      </c>
      <c r="GM5" t="str">
        <v>Office Chair</v>
      </c>
      <c r="GN5" t="str">
        <v>Office Chair</v>
      </c>
      <c r="GO5">
        <v>0</v>
      </c>
      <c r="GP5" t="str">
        <v>Office Chair</v>
      </c>
      <c r="GQ5">
        <v>0</v>
      </c>
      <c r="GR5" t="str">
        <v>Office Chair</v>
      </c>
      <c r="GS5" t="str">
        <v>Laptop</v>
      </c>
      <c r="GT5" t="str">
        <v>Winter Jacket</v>
      </c>
      <c r="GU5" t="str">
        <v>Microwave Oven</v>
      </c>
      <c r="GV5" t="str">
        <v>Winter Jacket</v>
      </c>
      <c r="GW5">
        <v>0</v>
      </c>
      <c r="GX5" t="str">
        <v>Winter Jacket</v>
      </c>
      <c r="GY5" t="str">
        <v>Smartphone</v>
      </c>
      <c r="GZ5" t="str">
        <v>Smartphone</v>
      </c>
      <c r="HA5" t="str">
        <v>Office Chair</v>
      </c>
      <c r="HB5" t="str">
        <v>Winter Jacket</v>
      </c>
      <c r="HC5" t="str">
        <v>Smartphone</v>
      </c>
      <c r="HD5" t="str">
        <v>Laptop</v>
      </c>
      <c r="HE5">
        <v>0</v>
      </c>
      <c r="HF5" t="str">
        <v>Microwave Oven</v>
      </c>
      <c r="HG5" t="str">
        <v>Microwave Oven</v>
      </c>
      <c r="HH5" t="str">
        <v>Winter Jacket</v>
      </c>
      <c r="HI5" t="str">
        <v>Laptop</v>
      </c>
      <c r="HJ5" t="str">
        <v>Smartphone</v>
      </c>
      <c r="HK5" t="str">
        <v>Winter Jacket</v>
      </c>
      <c r="HL5" t="str">
        <v>Winter Jacket</v>
      </c>
      <c r="HM5" t="str">
        <v>Winter Jacket</v>
      </c>
      <c r="HN5" t="str">
        <v>Office Chair</v>
      </c>
      <c r="HO5" t="str">
        <v>Microwave Oven</v>
      </c>
      <c r="HP5" t="str">
        <v>Smartphone</v>
      </c>
      <c r="HQ5" t="str">
        <v>Smartphone</v>
      </c>
      <c r="HR5">
        <v>0</v>
      </c>
      <c r="HS5">
        <v>0</v>
      </c>
      <c r="HT5" t="str">
        <v>Winter Jacket</v>
      </c>
      <c r="HU5" t="str">
        <v>Office Chair</v>
      </c>
      <c r="HV5" t="str">
        <v>Winter Jacket</v>
      </c>
      <c r="HW5">
        <v>0</v>
      </c>
      <c r="HX5" t="str">
        <v>Microwave Oven</v>
      </c>
      <c r="HY5" t="str">
        <v>Winter Jacket</v>
      </c>
      <c r="HZ5" t="str">
        <v>Office Chair</v>
      </c>
      <c r="IA5" t="str">
        <v>Smartphone</v>
      </c>
      <c r="IB5" t="str">
        <v>Winter Jacket</v>
      </c>
      <c r="IC5" t="str">
        <v>Office Chair</v>
      </c>
      <c r="ID5" t="str">
        <v>Winter Jacket</v>
      </c>
      <c r="IE5">
        <v>0</v>
      </c>
      <c r="IF5" t="str">
        <v>Winter Jacket</v>
      </c>
      <c r="IG5" t="str">
        <v>Winter Jacket</v>
      </c>
      <c r="IH5" t="str">
        <v>Office Chair</v>
      </c>
      <c r="II5" t="str">
        <v>Smartphone</v>
      </c>
      <c r="IJ5" t="str">
        <v>Microwave Oven</v>
      </c>
      <c r="IK5">
        <v>0</v>
      </c>
      <c r="IL5">
        <v>0</v>
      </c>
      <c r="IM5">
        <v>0</v>
      </c>
      <c r="IN5" t="str">
        <v>Winter Jacket</v>
      </c>
      <c r="IO5" t="str">
        <v>Smartphone</v>
      </c>
      <c r="IP5" t="str">
        <v>Microwave Oven</v>
      </c>
      <c r="IQ5">
        <v>0</v>
      </c>
      <c r="IR5" t="str">
        <v>Microwave Oven</v>
      </c>
      <c r="IS5" t="str">
        <v>Smartphone</v>
      </c>
      <c r="IT5" t="str">
        <v>Laptop</v>
      </c>
      <c r="IU5" t="str">
        <v>Smartphone</v>
      </c>
      <c r="IV5" t="str">
        <v>Laptop</v>
      </c>
      <c r="IW5" t="str">
        <v>Winter Jacket</v>
      </c>
      <c r="IX5" t="str">
        <v>Smartphone</v>
      </c>
      <c r="IY5">
        <v>0</v>
      </c>
      <c r="IZ5" t="str">
        <v>Winter Jacket</v>
      </c>
      <c r="JA5">
        <v>0</v>
      </c>
      <c r="JB5" t="str">
        <v>Microwave Oven</v>
      </c>
      <c r="JC5" t="str">
        <v>Smartphone</v>
      </c>
      <c r="JD5" t="str">
        <v>Winter Jacket</v>
      </c>
      <c r="JE5" t="str">
        <v>Microwave Oven</v>
      </c>
      <c r="JF5" t="str">
        <v>Smartphone</v>
      </c>
      <c r="JG5" t="str">
        <v>Smartphone</v>
      </c>
      <c r="JH5" t="str">
        <v>Office Chair</v>
      </c>
      <c r="JI5" t="str">
        <v>Laptop</v>
      </c>
      <c r="JJ5" t="str">
        <v>Office Chair</v>
      </c>
      <c r="JK5" t="str">
        <v>Laptop</v>
      </c>
      <c r="JL5" t="str">
        <v>Winter Jacket</v>
      </c>
      <c r="JM5" t="str">
        <v>Laptop</v>
      </c>
      <c r="JN5" t="str">
        <v>Winter Jacket</v>
      </c>
      <c r="JO5" t="str">
        <v>Laptop</v>
      </c>
      <c r="JP5" t="str">
        <v>Office Chair</v>
      </c>
      <c r="JQ5" t="str">
        <v>Microwave Oven</v>
      </c>
      <c r="JR5">
        <v>0</v>
      </c>
      <c r="JS5" t="str">
        <v>Laptop</v>
      </c>
      <c r="JT5" t="str">
        <v>Winter Jacket</v>
      </c>
      <c r="JU5" t="str">
        <v>Microwave Oven</v>
      </c>
      <c r="JV5" t="str">
        <v>Microwave Oven</v>
      </c>
      <c r="JW5" t="str">
        <v>Winter Jacket</v>
      </c>
      <c r="JX5" t="str">
        <v>Microwave Oven</v>
      </c>
      <c r="JY5" t="str">
        <v>Laptop</v>
      </c>
      <c r="JZ5">
        <v>0</v>
      </c>
      <c r="KA5" t="str">
        <v>Office Chair</v>
      </c>
      <c r="KB5" t="str">
        <v>Microwave Oven</v>
      </c>
      <c r="KC5" t="str">
        <v>Microwave Oven</v>
      </c>
      <c r="KD5" t="str">
        <v>Office Chair</v>
      </c>
      <c r="KE5" t="str">
        <v>Smartphone</v>
      </c>
      <c r="KF5" t="str">
        <v>Office Chair</v>
      </c>
      <c r="KG5" t="str">
        <v>Laptop</v>
      </c>
      <c r="KH5" t="str">
        <v>Laptop</v>
      </c>
      <c r="KI5" t="str">
        <v>Laptop</v>
      </c>
      <c r="KJ5" t="str">
        <v>Office Chair</v>
      </c>
      <c r="KK5" t="str">
        <v>Microwave Oven</v>
      </c>
      <c r="KL5" t="str">
        <v>Winter Jacket</v>
      </c>
      <c r="KM5" t="str">
        <v>Smartphone</v>
      </c>
      <c r="KN5" t="str">
        <v>Laptop</v>
      </c>
      <c r="KO5" t="str">
        <v>Office Chair</v>
      </c>
      <c r="KP5" t="str">
        <v>Office Chair</v>
      </c>
      <c r="KQ5" t="str">
        <v>Smartphone</v>
      </c>
      <c r="KR5" t="str">
        <v>Office Chair</v>
      </c>
      <c r="KS5" t="str">
        <v>Laptop</v>
      </c>
      <c r="KT5" t="str">
        <v>Smartphone</v>
      </c>
      <c r="KU5" t="str">
        <v>Microwave Oven</v>
      </c>
      <c r="KV5" t="str">
        <v>Microwave Oven</v>
      </c>
      <c r="KW5" t="str">
        <v>Smartphone</v>
      </c>
      <c r="KX5" t="str">
        <v>Office Chair</v>
      </c>
      <c r="KY5" t="str">
        <v>Laptop</v>
      </c>
      <c r="KZ5" t="str">
        <v>Smartphone</v>
      </c>
      <c r="LA5" t="str">
        <v>Winter Jacket</v>
      </c>
      <c r="LB5" t="str">
        <v>Office Chair</v>
      </c>
      <c r="LC5" t="str">
        <v>Smartphone</v>
      </c>
      <c r="LD5" t="str">
        <v>Office Chair</v>
      </c>
      <c r="LE5" t="str">
        <v>Office Chair</v>
      </c>
      <c r="LF5" t="str">
        <v>Winter Jacket</v>
      </c>
      <c r="LG5" t="str">
        <v>Microwave Oven</v>
      </c>
      <c r="LH5" t="str">
        <v>Smartphone</v>
      </c>
      <c r="LI5">
        <v>0</v>
      </c>
      <c r="LJ5" t="str">
        <v>Office Chair</v>
      </c>
      <c r="LK5">
        <v>0</v>
      </c>
      <c r="LL5" t="str">
        <v>Laptop</v>
      </c>
      <c r="LM5">
        <v>0</v>
      </c>
      <c r="LN5" t="str">
        <v>Winter Jacket</v>
      </c>
      <c r="LO5" t="str">
        <v>Laptop</v>
      </c>
      <c r="LP5" t="str">
        <v>Smartphone</v>
      </c>
      <c r="LQ5" t="str">
        <v>Smartphone</v>
      </c>
      <c r="LR5" t="str">
        <v>Microwave Oven</v>
      </c>
      <c r="LS5">
        <v>0</v>
      </c>
      <c r="LT5" t="str">
        <v>Smartphone</v>
      </c>
      <c r="LU5" t="str">
        <v>Microwave Oven</v>
      </c>
      <c r="LV5" t="str">
        <v>Microwave Oven</v>
      </c>
      <c r="LW5" t="str">
        <v>Microwave Oven</v>
      </c>
      <c r="LX5" t="str">
        <v>Winter Jacket</v>
      </c>
      <c r="LY5" t="str">
        <v>Office Chair</v>
      </c>
      <c r="LZ5" t="str">
        <v>Winter Jacket</v>
      </c>
      <c r="MA5" t="str">
        <v>Office Chair</v>
      </c>
      <c r="MB5" t="str">
        <v>Winter Jacket</v>
      </c>
      <c r="MC5" t="str">
        <v>Winter Jacket</v>
      </c>
      <c r="MD5" t="str">
        <v>Office Chair</v>
      </c>
      <c r="ME5" t="str">
        <v>Smartphone</v>
      </c>
      <c r="MF5" t="str">
        <v>Laptop</v>
      </c>
      <c r="MG5" t="str">
        <v>Laptop</v>
      </c>
      <c r="MH5" t="str">
        <v>Winter Jacket</v>
      </c>
      <c r="MI5" t="str">
        <v>Smartphone</v>
      </c>
      <c r="MJ5" t="str">
        <v>Office Chair</v>
      </c>
      <c r="MK5">
        <v>0</v>
      </c>
      <c r="ML5" t="str">
        <v>Laptop</v>
      </c>
      <c r="MM5" t="str">
        <v>Laptop</v>
      </c>
      <c r="MN5" t="str">
        <v>Microwave Oven</v>
      </c>
      <c r="MO5" t="str">
        <v>Smartphone</v>
      </c>
      <c r="MP5">
        <v>0</v>
      </c>
      <c r="MQ5" t="str">
        <v>Office Chair</v>
      </c>
      <c r="MR5" t="str">
        <v>Microwave Oven</v>
      </c>
      <c r="MS5" t="str">
        <v>Smartphone</v>
      </c>
      <c r="MT5" t="str">
        <v>Laptop</v>
      </c>
      <c r="MU5" t="str">
        <v>Smartphone</v>
      </c>
      <c r="MV5" t="str">
        <v>Office Chair</v>
      </c>
      <c r="MW5" t="str">
        <v>Microwave Oven</v>
      </c>
      <c r="MX5" t="str">
        <v>Office Chair</v>
      </c>
      <c r="MY5" t="str">
        <v>Office Chair</v>
      </c>
      <c r="MZ5" t="str">
        <v>Laptop</v>
      </c>
      <c r="NA5" t="str">
        <v>Winter Jacket</v>
      </c>
      <c r="NB5" t="str">
        <v>Laptop</v>
      </c>
      <c r="NC5" t="str">
        <v>Smartphone</v>
      </c>
      <c r="ND5" t="str">
        <v>Smartphone</v>
      </c>
      <c r="NE5" t="str">
        <v>Winter Jacket</v>
      </c>
      <c r="NF5" t="str">
        <v>Microwave Oven</v>
      </c>
      <c r="NG5" t="str">
        <v>Winter Jacket</v>
      </c>
      <c r="NH5" t="str">
        <v>Laptop</v>
      </c>
      <c r="NI5" t="str">
        <v>Office Chair</v>
      </c>
      <c r="NJ5" t="str">
        <v>Laptop</v>
      </c>
      <c r="NK5">
        <v>0</v>
      </c>
      <c r="NL5" t="str">
        <v>Smartphone</v>
      </c>
      <c r="NM5">
        <v>0</v>
      </c>
      <c r="NN5" t="str">
        <v>Microwave Oven</v>
      </c>
      <c r="NO5" t="str">
        <v>Laptop</v>
      </c>
      <c r="NP5" t="str">
        <v>Microwave Oven</v>
      </c>
      <c r="NQ5" t="str">
        <v>Smartphone</v>
      </c>
      <c r="NR5" t="str">
        <v>Laptop</v>
      </c>
      <c r="NS5">
        <v>0</v>
      </c>
      <c r="NT5" t="str">
        <v>Smartphone</v>
      </c>
      <c r="NU5" t="str">
        <v>Microwave Oven</v>
      </c>
      <c r="NV5" t="str">
        <v>Microwave Oven</v>
      </c>
      <c r="NW5" t="str">
        <v>Winter Jacket</v>
      </c>
      <c r="NX5" t="str">
        <v>Laptop</v>
      </c>
      <c r="NY5" t="str">
        <v>Smartphone</v>
      </c>
      <c r="NZ5" t="str">
        <v>Laptop</v>
      </c>
      <c r="OA5">
        <v>0</v>
      </c>
      <c r="OB5" t="str">
        <v>Office Chair</v>
      </c>
      <c r="OC5" t="str">
        <v>Microwave Oven</v>
      </c>
      <c r="OD5">
        <v>0</v>
      </c>
      <c r="OE5" t="str">
        <v>Microwave Oven</v>
      </c>
      <c r="OF5">
        <v>0</v>
      </c>
      <c r="OG5" t="str">
        <v>Winter Jacket</v>
      </c>
      <c r="OH5" t="str">
        <v>Smartphone</v>
      </c>
      <c r="OI5">
        <v>0</v>
      </c>
      <c r="OJ5" t="str">
        <v>Laptop</v>
      </c>
      <c r="OK5">
        <v>0</v>
      </c>
      <c r="OL5" t="str">
        <v>Office Chair</v>
      </c>
      <c r="OM5" t="str">
        <v>Smartphone</v>
      </c>
      <c r="ON5">
        <v>0</v>
      </c>
      <c r="OO5">
        <v>0</v>
      </c>
      <c r="OP5">
        <v>0</v>
      </c>
      <c r="OQ5" t="str">
        <v>Microwave Oven</v>
      </c>
      <c r="OR5" t="str">
        <v>Winter Jacket</v>
      </c>
      <c r="OS5" t="str">
        <v>Laptop</v>
      </c>
      <c r="OT5" t="str">
        <v>Office Chair</v>
      </c>
      <c r="OU5" t="str">
        <v>Winter Jacket</v>
      </c>
      <c r="OV5" t="str">
        <v>Winter Jacket</v>
      </c>
      <c r="OW5" t="str">
        <v>Winter Jacket</v>
      </c>
      <c r="OX5" t="str">
        <v>Office Chair</v>
      </c>
      <c r="OY5" t="str">
        <v>Smartphone</v>
      </c>
      <c r="OZ5">
        <v>0</v>
      </c>
      <c r="PA5" t="str">
        <v>Laptop</v>
      </c>
      <c r="PB5" t="str">
        <v>Laptop</v>
      </c>
      <c r="PC5" t="str">
        <v>Winter Jacket</v>
      </c>
      <c r="PD5">
        <v>0</v>
      </c>
      <c r="PE5" t="str">
        <v>Microwave Oven</v>
      </c>
      <c r="PF5" t="str">
        <v>Laptop</v>
      </c>
      <c r="PG5" t="str">
        <v>Microwave Oven</v>
      </c>
      <c r="PH5" t="str">
        <v>Smartphone</v>
      </c>
      <c r="PI5">
        <v>0</v>
      </c>
      <c r="PJ5" t="str">
        <v>Winter Jacket</v>
      </c>
      <c r="PK5" t="str">
        <v>Microwave Oven</v>
      </c>
      <c r="PL5" t="str">
        <v>Office Chair</v>
      </c>
      <c r="PM5">
        <v>0</v>
      </c>
      <c r="PN5" t="str">
        <v>Smartphone</v>
      </c>
      <c r="PO5" t="str">
        <v>Smartphone</v>
      </c>
      <c r="PP5">
        <v>0</v>
      </c>
      <c r="PQ5" t="str">
        <v>Smartphone</v>
      </c>
      <c r="PR5" t="str">
        <v>Microwave Oven</v>
      </c>
      <c r="PS5" t="str">
        <v>Smartphone</v>
      </c>
      <c r="PT5" t="str">
        <v>Microwave Oven</v>
      </c>
      <c r="PU5">
        <v>0</v>
      </c>
      <c r="PV5" t="str">
        <v>Smartphone</v>
      </c>
      <c r="PW5" t="str">
        <v>Laptop</v>
      </c>
      <c r="PX5" t="str">
        <v>Microwave Oven</v>
      </c>
      <c r="PY5" t="str">
        <v>Winter Jacket</v>
      </c>
      <c r="PZ5" t="str">
        <v>Microwave Oven</v>
      </c>
      <c r="QA5" t="str">
        <v>Microwave Oven</v>
      </c>
      <c r="QB5" t="str">
        <v>Laptop</v>
      </c>
      <c r="QC5" t="str">
        <v>Office Chair</v>
      </c>
      <c r="QD5" t="str">
        <v>Office Chair</v>
      </c>
      <c r="QE5" t="str">
        <v>Winter Jacket</v>
      </c>
      <c r="QF5" t="str">
        <v>Laptop</v>
      </c>
      <c r="QG5">
        <v>0</v>
      </c>
      <c r="QH5">
        <v>0</v>
      </c>
      <c r="QI5" t="str">
        <v>Smartphone</v>
      </c>
      <c r="QJ5">
        <v>0</v>
      </c>
      <c r="QK5" t="str">
        <v>Winter Jacket</v>
      </c>
      <c r="QL5" t="str">
        <v>Microwave Oven</v>
      </c>
      <c r="QM5" t="str">
        <v>Winter Jacket</v>
      </c>
      <c r="QN5">
        <v>0</v>
      </c>
      <c r="QO5" t="str">
        <v>Laptop</v>
      </c>
      <c r="QP5" t="str">
        <v>Laptop</v>
      </c>
      <c r="QQ5" t="str">
        <v>Office Chair</v>
      </c>
      <c r="QR5" t="str">
        <v>Laptop</v>
      </c>
      <c r="QS5" t="str">
        <v>Office Chair</v>
      </c>
      <c r="QT5" t="str">
        <v>Laptop</v>
      </c>
      <c r="QU5" t="str">
        <v>Smartphone</v>
      </c>
      <c r="QV5" t="str">
        <v>Office Chair</v>
      </c>
      <c r="QW5" t="str">
        <v>Laptop</v>
      </c>
      <c r="QX5" t="str">
        <v>Office Chair</v>
      </c>
      <c r="QY5" t="str">
        <v>Microwave Oven</v>
      </c>
      <c r="QZ5" t="str">
        <v>Smartphone</v>
      </c>
      <c r="RA5" t="str">
        <v>Office Chair</v>
      </c>
      <c r="RB5" t="str">
        <v>Smartphone</v>
      </c>
      <c r="RC5" t="str">
        <v>Smartphone</v>
      </c>
      <c r="RD5" t="str">
        <v>Smartphone</v>
      </c>
      <c r="RE5" t="str">
        <v>Laptop</v>
      </c>
      <c r="RF5" t="str">
        <v>Microwave Oven</v>
      </c>
      <c r="RG5" t="str">
        <v>Office Chair</v>
      </c>
      <c r="RH5" t="str">
        <v>Laptop</v>
      </c>
      <c r="RI5">
        <v>0</v>
      </c>
      <c r="RJ5" t="str">
        <v>Office Chair</v>
      </c>
      <c r="RK5" t="str">
        <v>Laptop</v>
      </c>
      <c r="RL5" t="str">
        <v>Smartphone</v>
      </c>
      <c r="RM5" t="str">
        <v>Microwave Oven</v>
      </c>
      <c r="RN5" t="str">
        <v>Smartphone</v>
      </c>
      <c r="RO5" t="str">
        <v>Laptop</v>
      </c>
      <c r="RP5">
        <v>0</v>
      </c>
      <c r="RQ5" t="str">
        <v>Smartphone</v>
      </c>
      <c r="RR5" t="str">
        <v>Winter Jacket</v>
      </c>
      <c r="RS5" t="str">
        <v>Microwave Oven</v>
      </c>
      <c r="RT5" t="str">
        <v>Smartphone</v>
      </c>
      <c r="RU5" t="str">
        <v>Winter Jacket</v>
      </c>
      <c r="RV5">
        <v>0</v>
      </c>
      <c r="RW5" t="str">
        <v>Office Chair</v>
      </c>
      <c r="RX5" t="str">
        <v>Laptop</v>
      </c>
      <c r="RY5" t="str">
        <v>Smartphone</v>
      </c>
      <c r="RZ5" t="str">
        <v>Laptop</v>
      </c>
      <c r="SA5" t="str">
        <v>Microwave Oven</v>
      </c>
      <c r="SB5">
        <v>0</v>
      </c>
      <c r="SC5">
        <v>0</v>
      </c>
      <c r="SD5" t="str">
        <v>Winter Jacket</v>
      </c>
      <c r="SE5" t="str">
        <v>Laptop</v>
      </c>
      <c r="SF5" t="str">
        <v>Office Chair</v>
      </c>
      <c r="SG5" t="str">
        <v>Microwave Oven</v>
      </c>
      <c r="SH5" t="str">
        <v>Smartphone</v>
      </c>
      <c r="SI5" t="str">
        <v>Laptop</v>
      </c>
      <c r="SJ5" t="str">
        <v>Microwave Oven</v>
      </c>
      <c r="SK5" t="str">
        <v>Laptop</v>
      </c>
      <c r="SL5" t="str">
        <v>Smartphone</v>
      </c>
      <c r="SM5" t="str">
        <v>Laptop</v>
      </c>
      <c r="SN5" t="str">
        <v>Office Chair</v>
      </c>
      <c r="SO5" t="str">
        <v>Smartphone</v>
      </c>
      <c r="SP5" t="str">
        <v>Winter Jacket</v>
      </c>
      <c r="SQ5" t="str">
        <v>Microwave Oven</v>
      </c>
      <c r="SR5" t="str">
        <v>Laptop</v>
      </c>
      <c r="SS5" t="str">
        <v>Laptop</v>
      </c>
      <c r="ST5">
        <v>0</v>
      </c>
      <c r="SU5" t="str">
        <v>Laptop</v>
      </c>
      <c r="SV5" t="str">
        <v>Smartphone</v>
      </c>
      <c r="SW5" t="str">
        <v>Laptop</v>
      </c>
      <c r="SX5" t="str">
        <v>Smartphone</v>
      </c>
      <c r="SY5">
        <v>0</v>
      </c>
      <c r="SZ5" t="str">
        <v>Smartphone</v>
      </c>
      <c r="TA5">
        <v>0</v>
      </c>
      <c r="TB5" t="str">
        <v>Laptop</v>
      </c>
      <c r="TC5" t="str">
        <v>Winter Jacket</v>
      </c>
      <c r="TD5" t="str">
        <v>Microwave Oven</v>
      </c>
      <c r="TE5" t="str">
        <v>Smartphone</v>
      </c>
      <c r="TF5" t="str">
        <v>Laptop</v>
      </c>
      <c r="TG5" t="str">
        <v>Smartphone</v>
      </c>
      <c r="TH5" t="str">
        <v>Office Chair</v>
      </c>
      <c r="TI5" t="str">
        <v>Office Chair</v>
      </c>
      <c r="TJ5" t="str">
        <v>Smartphone</v>
      </c>
      <c r="TK5" t="str">
        <v>Office Chair</v>
      </c>
      <c r="TL5" t="str">
        <v>Winter Jacket</v>
      </c>
      <c r="TM5" t="str">
        <v>Laptop</v>
      </c>
      <c r="TN5" t="str">
        <v>Laptop</v>
      </c>
      <c r="TO5" t="str">
        <v>Office Chair</v>
      </c>
      <c r="TP5" t="str">
        <v>Microwave Oven</v>
      </c>
      <c r="TQ5" t="str">
        <v>Microwave Oven</v>
      </c>
      <c r="TR5" t="str">
        <v>Microwave Oven</v>
      </c>
      <c r="TS5" t="str">
        <v>Office Chair</v>
      </c>
      <c r="TT5" t="str">
        <v>Smartphone</v>
      </c>
      <c r="TU5" t="str">
        <v>Laptop</v>
      </c>
      <c r="TV5" t="str">
        <v>Microwave Oven</v>
      </c>
      <c r="TW5" t="str">
        <v>Winter Jacket</v>
      </c>
      <c r="TX5">
        <v>0</v>
      </c>
      <c r="TY5" t="str">
        <v>Microwave Oven</v>
      </c>
      <c r="TZ5" t="str">
        <v>Smartphone</v>
      </c>
      <c r="UA5" t="str">
        <v>Office Chair</v>
      </c>
      <c r="UB5">
        <v>0</v>
      </c>
      <c r="UC5" t="str">
        <v>Smartphone</v>
      </c>
      <c r="UD5">
        <v>0</v>
      </c>
      <c r="UE5">
        <v>0</v>
      </c>
      <c r="UF5" t="str">
        <v>Microwave Oven</v>
      </c>
      <c r="UG5" t="str">
        <v>Winter Jacket</v>
      </c>
      <c r="UH5">
        <v>0</v>
      </c>
      <c r="UI5">
        <v>0</v>
      </c>
      <c r="UJ5" t="str">
        <v>Smartphone</v>
      </c>
      <c r="UK5" t="str">
        <v>Microwave Oven</v>
      </c>
      <c r="UL5">
        <v>0</v>
      </c>
      <c r="UM5" t="str">
        <v>Winter Jacket</v>
      </c>
      <c r="UN5" t="str">
        <v>Smartphone</v>
      </c>
      <c r="UO5" t="str">
        <v>Microwave Oven</v>
      </c>
      <c r="UP5" t="str">
        <v>Smartphone</v>
      </c>
      <c r="UQ5" t="str">
        <v>Smartphone</v>
      </c>
      <c r="UR5">
        <v>0</v>
      </c>
      <c r="US5" t="str">
        <v>Microwave Oven</v>
      </c>
      <c r="UT5">
        <v>0</v>
      </c>
      <c r="UU5" t="str">
        <v>Winter Jacket</v>
      </c>
      <c r="UV5" t="str">
        <v>Laptop</v>
      </c>
      <c r="UW5" t="str">
        <v>Microwave Oven</v>
      </c>
      <c r="UX5" t="str">
        <v>Laptop</v>
      </c>
      <c r="UY5" t="str">
        <v>Office Chair</v>
      </c>
      <c r="UZ5" t="str">
        <v>Smartphone</v>
      </c>
      <c r="VA5">
        <v>0</v>
      </c>
      <c r="VB5" t="str">
        <v>Winter Jacket</v>
      </c>
      <c r="VC5" t="str">
        <v>Winter Jacket</v>
      </c>
      <c r="VD5">
        <v>0</v>
      </c>
      <c r="VE5" t="str">
        <v>Smartphone</v>
      </c>
      <c r="VF5" t="str">
        <v>Office Chair</v>
      </c>
      <c r="VG5" t="str">
        <v>Office Chair</v>
      </c>
      <c r="VH5" t="str">
        <v>Microwave Oven</v>
      </c>
      <c r="VI5">
        <v>0</v>
      </c>
      <c r="VJ5" t="str">
        <v>Winter Jacket</v>
      </c>
      <c r="VK5">
        <v>0</v>
      </c>
      <c r="VL5" t="str">
        <v>Microwave Oven</v>
      </c>
      <c r="VM5" t="str">
        <v>Office Chair</v>
      </c>
      <c r="VN5">
        <v>0</v>
      </c>
      <c r="VO5" t="str">
        <v>Office Chair</v>
      </c>
      <c r="VP5" t="str">
        <v>Smartphone</v>
      </c>
      <c r="VQ5" t="str">
        <v>Office Chair</v>
      </c>
      <c r="VR5" t="str">
        <v>Winter Jacket</v>
      </c>
      <c r="VS5" t="str">
        <v>Office Chair</v>
      </c>
      <c r="VT5" t="str">
        <v>Winter Jacket</v>
      </c>
      <c r="VU5" t="str">
        <v>Smartphone</v>
      </c>
      <c r="VV5" t="str">
        <v>Smartphone</v>
      </c>
      <c r="VW5">
        <v>0</v>
      </c>
      <c r="VX5" t="str">
        <v>Winter Jacket</v>
      </c>
      <c r="VY5" t="str">
        <v>Laptop</v>
      </c>
      <c r="VZ5" t="str">
        <v>Smartphone</v>
      </c>
      <c r="WA5" t="str">
        <v>Smartphone</v>
      </c>
      <c r="WB5" t="str">
        <v>Office Chair</v>
      </c>
      <c r="WC5" t="str">
        <v>Microwave Oven</v>
      </c>
      <c r="WD5" t="str">
        <v>Office Chair</v>
      </c>
      <c r="WE5" t="str">
        <v>Smartphone</v>
      </c>
      <c r="WF5" t="str">
        <v>Office Chair</v>
      </c>
      <c r="WG5" t="str">
        <v>Office Chair</v>
      </c>
      <c r="WH5" t="str">
        <v>Winter Jacket</v>
      </c>
      <c r="WI5" t="str">
        <v>Office Chair</v>
      </c>
      <c r="WJ5" t="str">
        <v>Smartphone</v>
      </c>
      <c r="WK5" t="str">
        <v>Laptop</v>
      </c>
      <c r="WL5" t="str">
        <v>Laptop</v>
      </c>
      <c r="WM5" t="str">
        <v>Laptop</v>
      </c>
      <c r="WN5">
        <v>0</v>
      </c>
      <c r="WO5" t="str">
        <v>Microwave Oven</v>
      </c>
      <c r="WP5" t="str">
        <v>Office Chair</v>
      </c>
      <c r="WQ5" t="str">
        <v>Winter Jacket</v>
      </c>
      <c r="WR5" t="str">
        <v>Smartphone</v>
      </c>
      <c r="WS5" t="str">
        <v>Office Chair</v>
      </c>
      <c r="WT5" t="str">
        <v>Winter Jacket</v>
      </c>
      <c r="WU5">
        <v>0</v>
      </c>
      <c r="WV5">
        <v>0</v>
      </c>
      <c r="WW5" t="str">
        <v>Microwave Oven</v>
      </c>
      <c r="WX5" t="str">
        <v>Office Chair</v>
      </c>
      <c r="WY5" t="str">
        <v>Microwave Oven</v>
      </c>
      <c r="WZ5">
        <v>0</v>
      </c>
      <c r="XA5" t="str">
        <v>Laptop</v>
      </c>
      <c r="XB5" t="str">
        <v>Office Chair</v>
      </c>
      <c r="XC5" t="str">
        <v>Office Chair</v>
      </c>
      <c r="XD5" t="str">
        <v>Laptop</v>
      </c>
      <c r="XE5">
        <v>0</v>
      </c>
      <c r="XF5" t="str">
        <v>Laptop</v>
      </c>
      <c r="XG5" t="str">
        <v>Laptop</v>
      </c>
      <c r="XH5">
        <v>0</v>
      </c>
      <c r="XI5" t="str">
        <v>Microwave Oven</v>
      </c>
      <c r="XJ5" t="str">
        <v>Smartphone</v>
      </c>
      <c r="XK5">
        <v>0</v>
      </c>
      <c r="XL5" t="str">
        <v>Smartphone</v>
      </c>
      <c r="XM5" t="str">
        <v>Laptop</v>
      </c>
      <c r="XN5" t="str">
        <v>Laptop</v>
      </c>
      <c r="XO5" t="str">
        <v>Office Chair</v>
      </c>
      <c r="XP5">
        <v>0</v>
      </c>
      <c r="XQ5" t="str">
        <v>Office Chair</v>
      </c>
      <c r="XR5" t="str">
        <v>Smartphone</v>
      </c>
      <c r="XS5" t="str">
        <v>Microwave Oven</v>
      </c>
      <c r="XT5" t="str">
        <v>Laptop</v>
      </c>
      <c r="XU5" t="str">
        <v>Smartphone</v>
      </c>
      <c r="XV5" t="str">
        <v>Smartphone</v>
      </c>
      <c r="XW5">
        <v>0</v>
      </c>
      <c r="XX5" t="str">
        <v>Laptop</v>
      </c>
      <c r="XY5" t="str">
        <v>Smartphone</v>
      </c>
      <c r="XZ5" t="str">
        <v>Laptop</v>
      </c>
      <c r="YA5">
        <v>0</v>
      </c>
      <c r="YB5" t="str">
        <v>Smartphone</v>
      </c>
      <c r="YC5" t="str">
        <v>Microwave Oven</v>
      </c>
      <c r="YD5" t="str">
        <v>Microwave Oven</v>
      </c>
      <c r="YE5" t="str">
        <v>Office Chair</v>
      </c>
      <c r="YF5">
        <v>0</v>
      </c>
      <c r="YG5" t="str">
        <v>Microwave Oven</v>
      </c>
      <c r="YH5" t="str">
        <v>Microwave Oven</v>
      </c>
      <c r="YI5" t="str">
        <v>Microwave Oven</v>
      </c>
      <c r="YJ5">
        <v>0</v>
      </c>
      <c r="YK5" t="str">
        <v>Office Chair</v>
      </c>
      <c r="YL5" t="str">
        <v>Office Chair</v>
      </c>
      <c r="YM5">
        <v>0</v>
      </c>
      <c r="YN5" t="str">
        <v>Laptop</v>
      </c>
      <c r="YO5" t="str">
        <v>Microwave Oven</v>
      </c>
      <c r="YP5" t="str">
        <v>Smartphone</v>
      </c>
      <c r="YQ5" t="str">
        <v>Winter Jacket</v>
      </c>
      <c r="YR5" t="str">
        <v>Smartphone</v>
      </c>
      <c r="YS5">
        <v>0</v>
      </c>
      <c r="YT5" t="str">
        <v>Smartphone</v>
      </c>
      <c r="YU5" t="str">
        <v>Office Chair</v>
      </c>
      <c r="YV5" t="str">
        <v>Office Chair</v>
      </c>
      <c r="YW5" t="str">
        <v>Laptop</v>
      </c>
      <c r="YX5" t="str">
        <v>Winter Jacket</v>
      </c>
      <c r="YY5" t="str">
        <v>Smartphone</v>
      </c>
      <c r="YZ5" t="str">
        <v>Microwave Oven</v>
      </c>
      <c r="ZA5" t="str">
        <v>Winter Jacket</v>
      </c>
      <c r="ZB5">
        <v>0</v>
      </c>
      <c r="ZC5" t="str">
        <v>Smartphone</v>
      </c>
      <c r="ZD5" t="str">
        <v>Microwave Oven</v>
      </c>
      <c r="ZE5" t="str">
        <v>Winter Jacket</v>
      </c>
      <c r="ZF5" t="str">
        <v>Laptop</v>
      </c>
      <c r="ZG5" t="str">
        <v>Winter Jacket</v>
      </c>
      <c r="ZH5" t="str">
        <v>Microwave Oven</v>
      </c>
      <c r="ZI5" t="str">
        <v>Smartphone</v>
      </c>
      <c r="ZJ5" t="str">
        <v>Office Chair</v>
      </c>
      <c r="ZK5" t="str">
        <v>Office Chair</v>
      </c>
      <c r="ZL5" t="str">
        <v>Microwave Oven</v>
      </c>
      <c r="ZM5" t="str">
        <v>Smartphone</v>
      </c>
      <c r="ZN5" t="str">
        <v>Winter Jacket</v>
      </c>
      <c r="ZO5" t="str">
        <v>Microwave Oven</v>
      </c>
      <c r="ZP5" t="str">
        <v>Office Chair</v>
      </c>
      <c r="ZQ5" t="str">
        <v>Microwave Oven</v>
      </c>
      <c r="ZR5" t="str">
        <v>Microwave Oven</v>
      </c>
      <c r="ZS5" t="str">
        <v>Winter Jacket</v>
      </c>
      <c r="ZT5" t="str">
        <v>Winter Jacket</v>
      </c>
      <c r="ZU5" t="str">
        <v>Microwave Oven</v>
      </c>
      <c r="ZV5" t="str">
        <v>Winter Jacket</v>
      </c>
      <c r="ZW5" t="str">
        <v>Microwave Oven</v>
      </c>
      <c r="ZX5" t="str">
        <v>Laptop</v>
      </c>
      <c r="ZY5" t="str">
        <v>Microwave Oven</v>
      </c>
      <c r="ZZ5" t="str">
        <v>Winter Jacket</v>
      </c>
      <c r="AAA5" t="str">
        <v>Office Chair</v>
      </c>
      <c r="AAB5" t="str">
        <v>Winter Jacket</v>
      </c>
      <c r="AAC5" t="str">
        <v>Winter Jacket</v>
      </c>
      <c r="AAD5">
        <v>0</v>
      </c>
      <c r="AAE5" t="str">
        <v>Winter Jacket</v>
      </c>
      <c r="AAF5">
        <v>0</v>
      </c>
      <c r="AAG5" t="str">
        <v>Smartphone</v>
      </c>
      <c r="AAH5" t="str">
        <v>Laptop</v>
      </c>
      <c r="AAI5" t="str">
        <v>Smartphone</v>
      </c>
      <c r="AAJ5" t="str">
        <v>Office Chair</v>
      </c>
      <c r="AAK5" t="str">
        <v>Microwave Oven</v>
      </c>
      <c r="AAL5" t="str">
        <v>Laptop</v>
      </c>
      <c r="AAM5" t="str">
        <v>Office Chair</v>
      </c>
      <c r="AAN5" t="str">
        <v>Laptop</v>
      </c>
      <c r="AAO5" t="str">
        <v>Laptop</v>
      </c>
      <c r="AAP5" t="str">
        <v>Office Chair</v>
      </c>
      <c r="AAQ5" t="str">
        <v>Office Chair</v>
      </c>
      <c r="AAR5" t="str">
        <v>Smartphone</v>
      </c>
      <c r="AAS5" t="str">
        <v>Winter Jacket</v>
      </c>
      <c r="AAT5" t="str">
        <v>Laptop</v>
      </c>
      <c r="AAU5" t="str">
        <v>Smartphone</v>
      </c>
      <c r="AAV5" t="str">
        <v>Winter Jacket</v>
      </c>
      <c r="AAW5" t="str">
        <v>Office Chair</v>
      </c>
      <c r="AAX5" t="str">
        <v>Microwave Oven</v>
      </c>
      <c r="AAY5" t="str">
        <v>Microwave Oven</v>
      </c>
      <c r="AAZ5" t="str">
        <v>Winter Jacket</v>
      </c>
      <c r="ABA5" t="str">
        <v>Microwave Oven</v>
      </c>
      <c r="ABB5" t="str">
        <v>Smartphone</v>
      </c>
      <c r="ABC5" t="str">
        <v>Microwave Oven</v>
      </c>
      <c r="ABD5" t="str">
        <v>Office Chair</v>
      </c>
      <c r="ABE5" t="str">
        <v>Laptop</v>
      </c>
      <c r="ABF5" t="str">
        <v>Laptop</v>
      </c>
      <c r="ABG5" t="str">
        <v>Smartphone</v>
      </c>
      <c r="ABH5" t="str">
        <v>Microwave Oven</v>
      </c>
      <c r="ABI5" t="str">
        <v>Microwave Oven</v>
      </c>
      <c r="ABJ5" t="str">
        <v>Office Chair</v>
      </c>
      <c r="ABK5" t="str">
        <v>Winter Jacket</v>
      </c>
      <c r="ABL5" t="str">
        <v>Winter Jacket</v>
      </c>
      <c r="ABM5" t="str">
        <v>Smartphone</v>
      </c>
      <c r="ABN5" t="str">
        <v>Smartphone</v>
      </c>
      <c r="ABO5" t="str">
        <v>Microwave Oven</v>
      </c>
      <c r="ABP5" t="str">
        <v>Smartphone</v>
      </c>
      <c r="ABQ5" t="str">
        <v>Microwave Oven</v>
      </c>
      <c r="ABR5" t="str">
        <v>Winter Jacket</v>
      </c>
      <c r="ABS5">
        <v>0</v>
      </c>
      <c r="ABT5" t="str">
        <v>Smartphone</v>
      </c>
      <c r="ABU5" t="str">
        <v>Winter Jacket</v>
      </c>
      <c r="ABV5" t="str">
        <v>Laptop</v>
      </c>
      <c r="ABW5">
        <v>0</v>
      </c>
      <c r="ABX5">
        <v>0</v>
      </c>
      <c r="ABY5" t="str">
        <v>Smartphone</v>
      </c>
      <c r="ABZ5" t="str">
        <v>Office Chair</v>
      </c>
      <c r="ACA5" t="str">
        <v>Office Chair</v>
      </c>
      <c r="ACB5">
        <v>0</v>
      </c>
      <c r="ACC5" t="str">
        <v>Laptop</v>
      </c>
      <c r="ACD5" t="str">
        <v>Smartphone</v>
      </c>
      <c r="ACE5" t="str">
        <v>Laptop</v>
      </c>
      <c r="ACF5" t="str">
        <v>Smartphone</v>
      </c>
      <c r="ACG5" t="str">
        <v>Winter Jacket</v>
      </c>
      <c r="ACH5" t="str">
        <v>Laptop</v>
      </c>
      <c r="ACI5" t="str">
        <v>Smartphone</v>
      </c>
      <c r="ACJ5" t="str">
        <v>Winter Jacket</v>
      </c>
      <c r="ACK5" t="str">
        <v>Office Chair</v>
      </c>
      <c r="ACL5" t="str">
        <v>Winter Jacket</v>
      </c>
      <c r="ACM5" t="str">
        <v>Laptop</v>
      </c>
      <c r="ACN5" t="str">
        <v>Laptop</v>
      </c>
      <c r="ACO5">
        <v>0</v>
      </c>
      <c r="ACP5" t="str">
        <v>Winter Jacket</v>
      </c>
      <c r="ACQ5" t="str">
        <v>Office Chair</v>
      </c>
      <c r="ACR5" t="str">
        <v>Laptop</v>
      </c>
      <c r="ACS5" t="str">
        <v>Laptop</v>
      </c>
      <c r="ACT5" t="str">
        <v>Office Chair</v>
      </c>
      <c r="ACU5" t="str">
        <v>Winter Jacket</v>
      </c>
      <c r="ACV5" t="str">
        <v>Smartphone</v>
      </c>
      <c r="ACW5" t="str">
        <v>Winter Jacket</v>
      </c>
      <c r="ACX5" t="str">
        <v>Microwave Oven</v>
      </c>
      <c r="ACY5" t="str">
        <v>Office Chair</v>
      </c>
      <c r="ACZ5" t="str">
        <v>Smartphone</v>
      </c>
      <c r="ADA5" t="str">
        <v>Winter Jacket</v>
      </c>
      <c r="ADB5">
        <v>0</v>
      </c>
      <c r="ADC5" t="str">
        <v>Office Chair</v>
      </c>
      <c r="ADD5" t="str">
        <v>Microwave Oven</v>
      </c>
      <c r="ADE5" t="str">
        <v>Office Chair</v>
      </c>
      <c r="ADF5" t="str">
        <v>Winter Jacket</v>
      </c>
      <c r="ADG5">
        <v>0</v>
      </c>
      <c r="ADH5" t="str">
        <v>Smartphone</v>
      </c>
      <c r="ADI5" t="str">
        <v>Laptop</v>
      </c>
      <c r="ADJ5" t="str">
        <v>Laptop</v>
      </c>
      <c r="ADK5">
        <v>0</v>
      </c>
      <c r="ADL5" t="str">
        <v>Office Chair</v>
      </c>
      <c r="ADM5" t="str">
        <v>Laptop</v>
      </c>
      <c r="ADN5" t="str">
        <v>Office Chair</v>
      </c>
      <c r="ADO5" t="str">
        <v>Microwave Oven</v>
      </c>
      <c r="ADP5" t="str">
        <v>Microwave Oven</v>
      </c>
      <c r="ADQ5" t="str">
        <v>Microwave Oven</v>
      </c>
      <c r="ADR5" t="str">
        <v>Microwave Oven</v>
      </c>
      <c r="ADS5" t="str">
        <v>Laptop</v>
      </c>
      <c r="ADT5" t="str">
        <v>Smartphone</v>
      </c>
      <c r="ADU5" t="str">
        <v>Office Chair</v>
      </c>
      <c r="ADV5">
        <v>0</v>
      </c>
      <c r="ADW5" t="str">
        <v>Winter Jacket</v>
      </c>
      <c r="ADX5" t="str">
        <v>Winter Jacket</v>
      </c>
      <c r="ADY5" t="str">
        <v>Microwave Oven</v>
      </c>
      <c r="ADZ5" t="str">
        <v>Laptop</v>
      </c>
      <c r="AEA5" t="str">
        <v>Winter Jacket</v>
      </c>
      <c r="AEB5" t="str">
        <v>Laptop</v>
      </c>
      <c r="AEC5" t="str">
        <v>Microwave Oven</v>
      </c>
      <c r="AED5" t="str">
        <v>Microwave Oven</v>
      </c>
      <c r="AEE5" t="str">
        <v>Laptop</v>
      </c>
      <c r="AEF5">
        <v>0</v>
      </c>
      <c r="AEG5" t="str">
        <v>Office Chair</v>
      </c>
      <c r="AEH5" t="str">
        <v>Microwave Oven</v>
      </c>
      <c r="AEI5" t="str">
        <v>Laptop</v>
      </c>
      <c r="AEJ5" t="str">
        <v>Smartphone</v>
      </c>
      <c r="AEK5" t="str">
        <v>Smartphone</v>
      </c>
      <c r="AEL5" t="str">
        <v>Office Chair</v>
      </c>
      <c r="AEM5" t="str">
        <v>Laptop</v>
      </c>
      <c r="AEN5">
        <v>0</v>
      </c>
      <c r="AEO5" t="str">
        <v>Office Chair</v>
      </c>
      <c r="AEP5" t="str">
        <v>Laptop</v>
      </c>
      <c r="AEQ5" t="str">
        <v>Office Chair</v>
      </c>
      <c r="AER5" t="str">
        <v>Microwave Oven</v>
      </c>
      <c r="AES5" t="str">
        <v>Laptop</v>
      </c>
      <c r="AET5">
        <v>0</v>
      </c>
      <c r="AEU5" t="str">
        <v>Winter Jacket</v>
      </c>
      <c r="AEV5" t="str">
        <v>Microwave Oven</v>
      </c>
      <c r="AEW5" t="str">
        <v>Smartphone</v>
      </c>
      <c r="AEX5" t="str">
        <v>Laptop</v>
      </c>
      <c r="AEY5" t="str">
        <v>Microwave Oven</v>
      </c>
      <c r="AEZ5" t="str">
        <v>Smartphone</v>
      </c>
      <c r="AFA5" t="str">
        <v>Laptop</v>
      </c>
      <c r="AFB5" t="str">
        <v>Laptop</v>
      </c>
      <c r="AFC5" t="str">
        <v>Winter Jacket</v>
      </c>
      <c r="AFD5" t="str">
        <v>Office Chair</v>
      </c>
      <c r="AFE5" t="str">
        <v>Microwave Oven</v>
      </c>
      <c r="AFF5" t="str">
        <v>Winter Jacket</v>
      </c>
      <c r="AFG5" t="str">
        <v>Office Chair</v>
      </c>
      <c r="AFH5" t="str">
        <v>Microwave Oven</v>
      </c>
      <c r="AFI5" t="str">
        <v>Smartphone</v>
      </c>
      <c r="AFJ5" t="str">
        <v>Laptop</v>
      </c>
      <c r="AFK5" t="str">
        <v>Office Chair</v>
      </c>
      <c r="AFL5" t="str">
        <v>Smartphone</v>
      </c>
      <c r="AFM5" t="str">
        <v>Laptop</v>
      </c>
      <c r="AFN5" t="str">
        <v>Microwave Oven</v>
      </c>
      <c r="AFO5" t="str">
        <v>Smartphone</v>
      </c>
      <c r="AFP5" t="str">
        <v>Office Chair</v>
      </c>
      <c r="AFQ5" t="str">
        <v>Smartphone</v>
      </c>
      <c r="AFR5" t="str">
        <v>Office Chair</v>
      </c>
      <c r="AFS5" t="str">
        <v>Smartphone</v>
      </c>
      <c r="AFT5" t="str">
        <v>Laptop</v>
      </c>
      <c r="AFU5" t="str">
        <v>Winter Jacket</v>
      </c>
      <c r="AFV5" t="str">
        <v>Laptop</v>
      </c>
      <c r="AFW5" t="str">
        <v>Microwave Oven</v>
      </c>
      <c r="AFX5" t="str">
        <v>Laptop</v>
      </c>
      <c r="AFY5" t="str">
        <v>Winter Jacket</v>
      </c>
      <c r="AFZ5" t="str">
        <v>Microwave Oven</v>
      </c>
      <c r="AGA5" t="str">
        <v>Laptop</v>
      </c>
      <c r="AGB5" t="str">
        <v>Office Chair</v>
      </c>
      <c r="AGC5" t="str">
        <v>Office Chair</v>
      </c>
      <c r="AGD5">
        <v>0</v>
      </c>
      <c r="AGE5" t="str">
        <v>Laptop</v>
      </c>
      <c r="AGF5" t="str">
        <v>Laptop</v>
      </c>
      <c r="AGG5" t="str">
        <v>Microwave Oven</v>
      </c>
      <c r="AGH5">
        <v>0</v>
      </c>
      <c r="AGI5" t="str">
        <v>Laptop</v>
      </c>
      <c r="AGJ5" t="str">
        <v>Winter Jacket</v>
      </c>
      <c r="AGK5" t="str">
        <v>Office Chair</v>
      </c>
      <c r="AGL5" t="str">
        <v>Smartphone</v>
      </c>
      <c r="AGM5" t="str">
        <v>Office Chair</v>
      </c>
      <c r="AGN5" t="str">
        <v>Laptop</v>
      </c>
      <c r="AGO5" t="str">
        <v>Office Chair</v>
      </c>
      <c r="AGP5" t="str">
        <v>Microwave Oven</v>
      </c>
      <c r="AGQ5" t="str">
        <v>Office Chair</v>
      </c>
      <c r="AGR5" t="str">
        <v>Winter Jacket</v>
      </c>
      <c r="AGS5" t="str">
        <v>Smartphone</v>
      </c>
      <c r="AGT5" t="str">
        <v>Winter Jacket</v>
      </c>
      <c r="AGU5" t="str">
        <v>Winter Jacket</v>
      </c>
      <c r="AGV5" t="str">
        <v>Laptop</v>
      </c>
      <c r="AGW5" t="str">
        <v>Laptop</v>
      </c>
      <c r="AGX5" t="str">
        <v>Laptop</v>
      </c>
      <c r="AGY5" t="str">
        <v>Smartphone</v>
      </c>
      <c r="AGZ5">
        <v>0</v>
      </c>
      <c r="AHA5" t="str">
        <v>Office Chair</v>
      </c>
      <c r="AHB5" t="str">
        <v>Smartphone</v>
      </c>
      <c r="AHC5" t="str">
        <v>Office Chair</v>
      </c>
      <c r="AHD5" t="str">
        <v>Microwave Oven</v>
      </c>
      <c r="AHE5" t="str">
        <v>Office Chair</v>
      </c>
      <c r="AHF5" t="str">
        <v>Laptop</v>
      </c>
      <c r="AHG5">
        <v>0</v>
      </c>
      <c r="AHH5">
        <v>0</v>
      </c>
      <c r="AHI5" t="str">
        <v>Office Chair</v>
      </c>
      <c r="AHJ5" t="str">
        <v>Smartphone</v>
      </c>
      <c r="AHK5" t="str">
        <v>Winter Jacket</v>
      </c>
      <c r="AHL5" t="str">
        <v>Office Chair</v>
      </c>
      <c r="AHM5" t="str">
        <v>Smartphone</v>
      </c>
      <c r="AHN5" t="str">
        <v>Laptop</v>
      </c>
      <c r="AHO5">
        <v>0</v>
      </c>
      <c r="AHP5" t="str">
        <v>Winter Jacket</v>
      </c>
      <c r="AHQ5" t="str">
        <v>Winter Jacket</v>
      </c>
      <c r="AHR5" t="str">
        <v>Laptop</v>
      </c>
      <c r="AHS5" t="str">
        <v>Winter Jacket</v>
      </c>
      <c r="AHT5" t="str">
        <v>Microwave Oven</v>
      </c>
      <c r="AHU5" t="str">
        <v>Laptop</v>
      </c>
      <c r="AHV5" t="str">
        <v>Smartphone</v>
      </c>
      <c r="AHW5" t="str">
        <v>Winter Jacket</v>
      </c>
      <c r="AHX5" t="str">
        <v>Laptop</v>
      </c>
      <c r="AHY5" t="str">
        <v>Office Chair</v>
      </c>
      <c r="AHZ5" t="str">
        <v>Office Chair</v>
      </c>
      <c r="AIA5" t="str">
        <v>Winter Jacket</v>
      </c>
      <c r="AIB5" t="str">
        <v>Smartphone</v>
      </c>
      <c r="AIC5" t="str">
        <v>Office Chair</v>
      </c>
      <c r="AID5" t="str">
        <v>Winter Jacket</v>
      </c>
      <c r="AIE5" t="str">
        <v>Office Chair</v>
      </c>
      <c r="AIF5" t="str">
        <v>Laptop</v>
      </c>
      <c r="AIG5" t="str">
        <v>Microwave Oven</v>
      </c>
      <c r="AIH5" t="str">
        <v>Microwave Oven</v>
      </c>
      <c r="AII5" t="str">
        <v>Laptop</v>
      </c>
      <c r="AIJ5" t="str">
        <v>Smartphone</v>
      </c>
      <c r="AIK5" t="str">
        <v>Smartphone</v>
      </c>
      <c r="AIL5" t="str">
        <v>Winter Jacket</v>
      </c>
      <c r="AIM5">
        <v>0</v>
      </c>
      <c r="AIN5">
        <v>0</v>
      </c>
      <c r="AIO5" t="str">
        <v>Office Chair</v>
      </c>
      <c r="AIP5" t="str">
        <v>Laptop</v>
      </c>
      <c r="AIQ5" t="str">
        <v>Office Chair</v>
      </c>
      <c r="AIR5" t="str">
        <v>Laptop</v>
      </c>
      <c r="AIS5" t="str">
        <v>Winter Jacket</v>
      </c>
      <c r="AIT5" t="str">
        <v>Microwave Oven</v>
      </c>
      <c r="AIU5" t="str">
        <v>Smartphone</v>
      </c>
      <c r="AIV5" t="str">
        <v>Smartphone</v>
      </c>
      <c r="AIW5" t="str">
        <v>Office Chair</v>
      </c>
      <c r="AIX5" t="str">
        <v>Office Chair</v>
      </c>
      <c r="AIY5" t="str">
        <v>Office Chair</v>
      </c>
      <c r="AIZ5" t="str">
        <v>Laptop</v>
      </c>
      <c r="AJA5" t="str">
        <v>Winter Jacket</v>
      </c>
      <c r="AJB5" t="str">
        <v>Winter Jacket</v>
      </c>
      <c r="AJC5">
        <v>0</v>
      </c>
      <c r="AJD5" t="str">
        <v>Microwave Oven</v>
      </c>
      <c r="AJE5" t="str">
        <v>Laptop</v>
      </c>
      <c r="AJF5" t="str">
        <v>Office Chair</v>
      </c>
      <c r="AJG5" t="str">
        <v>Smartphone</v>
      </c>
      <c r="AJH5" t="str">
        <v>Microwave Oven</v>
      </c>
      <c r="AJI5">
        <v>0</v>
      </c>
      <c r="AJJ5" t="str">
        <v>Microwave Oven</v>
      </c>
      <c r="AJK5" t="str">
        <v>Office Chair</v>
      </c>
      <c r="AJL5" t="str">
        <v>Laptop</v>
      </c>
      <c r="AJM5" t="str">
        <v>Smartphone</v>
      </c>
      <c r="AJN5" t="str">
        <v>Microwave Oven</v>
      </c>
      <c r="AJO5" t="str">
        <v>Laptop</v>
      </c>
      <c r="AJP5">
        <v>0</v>
      </c>
      <c r="AJQ5" t="str">
        <v>Winter Jacket</v>
      </c>
      <c r="AJR5">
        <v>0</v>
      </c>
      <c r="AJS5" t="str">
        <v>Smartphone</v>
      </c>
      <c r="AJT5">
        <v>0</v>
      </c>
      <c r="AJU5">
        <v>0</v>
      </c>
      <c r="AJV5" t="str">
        <v>Microwave Oven</v>
      </c>
      <c r="AJW5" t="str">
        <v>Smartphone</v>
      </c>
      <c r="AJX5" t="str">
        <v>Smartphone</v>
      </c>
      <c r="AJY5" t="str">
        <v>Smartphone</v>
      </c>
      <c r="AJZ5" t="str">
        <v>Winter Jacket</v>
      </c>
      <c r="AKA5">
        <v>0</v>
      </c>
      <c r="AKB5" t="str">
        <v>Winter Jacket</v>
      </c>
      <c r="AKC5">
        <v>0</v>
      </c>
      <c r="AKD5" t="str">
        <v>Office Chair</v>
      </c>
      <c r="AKE5">
        <v>0</v>
      </c>
      <c r="AKF5" t="str">
        <v>Microwave Oven</v>
      </c>
      <c r="AKG5" t="str">
        <v>Smartphone</v>
      </c>
      <c r="AKH5" t="str">
        <v>Laptop</v>
      </c>
      <c r="AKI5">
        <v>0</v>
      </c>
      <c r="AKJ5" t="str">
        <v>Microwave Oven</v>
      </c>
      <c r="AKK5" t="str">
        <v>Laptop</v>
      </c>
      <c r="AKL5" t="str">
        <v>Smartphone</v>
      </c>
      <c r="AKM5">
        <v>0</v>
      </c>
      <c r="AKN5">
        <v>0</v>
      </c>
      <c r="AKO5" t="str">
        <v>Microwave Oven</v>
      </c>
      <c r="AKP5">
        <v>0</v>
      </c>
      <c r="AKQ5" t="str">
        <v>Winter Jacket</v>
      </c>
      <c r="AKR5" t="str">
        <v>Laptop</v>
      </c>
      <c r="AKS5" t="str">
        <v>Microwave Oven</v>
      </c>
      <c r="AKT5" t="str">
        <v>Microwave Oven</v>
      </c>
      <c r="AKU5">
        <v>0</v>
      </c>
      <c r="AKV5" t="str">
        <v>Microwave Oven</v>
      </c>
      <c r="AKW5" t="str">
        <v>Microwave Oven</v>
      </c>
      <c r="AKX5" t="str">
        <v>Microwave Oven</v>
      </c>
      <c r="AKY5" t="str">
        <v>Office Chair</v>
      </c>
      <c r="AKZ5" t="str">
        <v>Office Chair</v>
      </c>
      <c r="ALA5" t="str">
        <v>Winter Jacket</v>
      </c>
      <c r="ALB5" t="str">
        <v>Smartphone</v>
      </c>
      <c r="ALC5">
        <v>0</v>
      </c>
      <c r="ALD5" t="str">
        <v>Laptop</v>
      </c>
      <c r="ALE5" t="str">
        <v>Microwave Oven</v>
      </c>
      <c r="ALF5" t="str">
        <v>Microwave Oven</v>
      </c>
      <c r="ALG5" t="str">
        <v>Smartphone</v>
      </c>
      <c r="ALH5" t="str">
        <v>Office Chair</v>
      </c>
      <c r="ALI5" t="str">
        <v>Office Chair</v>
      </c>
      <c r="ALJ5" t="str">
        <v>Laptop</v>
      </c>
      <c r="ALK5">
        <v>0</v>
      </c>
      <c r="ALL5" t="str">
        <v>Microwave Oven</v>
      </c>
      <c r="ALM5">
        <v>0</v>
      </c>
      <c r="ALN5">
        <v>0</v>
      </c>
      <c r="ALO5">
        <v>0</v>
      </c>
      <c r="ALP5">
        <v>0</v>
      </c>
      <c r="ALQ5">
        <v>0</v>
      </c>
      <c r="ALR5" t="str">
        <v>Smartphone</v>
      </c>
      <c r="ALS5" t="str">
        <v>Microwave Oven</v>
      </c>
      <c r="ALT5" t="str">
        <v>Office Chair</v>
      </c>
      <c r="ALU5">
        <v>0</v>
      </c>
      <c r="ALV5" t="str">
        <v>Office Chair</v>
      </c>
      <c r="ALW5" t="str">
        <v>Microwave Oven</v>
      </c>
      <c r="ALX5">
        <v>0</v>
      </c>
      <c r="ALY5" t="str">
        <v>Microwave Oven</v>
      </c>
      <c r="ALZ5" t="str">
        <v>Smartphone</v>
      </c>
      <c r="AMA5" t="str">
        <v>Laptop</v>
      </c>
      <c r="AMB5" t="str">
        <v>Smartphone</v>
      </c>
    </row>
    <row r="6" spans="1:1016" ht="32.4" thickTop="1" thickBot="1" x14ac:dyDescent="0.35">
      <c r="A6" s="9" t="s">
        <v>1029</v>
      </c>
      <c r="B6">
        <f>COUNTA('MOCK_DATA (1)'!D2:D1001)</f>
        <v>849</v>
      </c>
      <c r="E6" s="23">
        <v>249</v>
      </c>
      <c r="F6" s="23" t="str">
        <v>Hyman Marcome</v>
      </c>
      <c r="G6" s="23" t="str">
        <v>Prod1</v>
      </c>
      <c r="H6" s="23" t="str">
        <v>Microwave Oven</v>
      </c>
      <c r="I6" s="24">
        <v>45627</v>
      </c>
      <c r="J6" s="23" t="str">
        <v>East</v>
      </c>
      <c r="K6" s="23">
        <v>688.42</v>
      </c>
      <c r="L6" s="23">
        <v>9</v>
      </c>
      <c r="M6" s="23">
        <v>16</v>
      </c>
      <c r="N6" s="23">
        <v>13.29</v>
      </c>
      <c r="P6" s="5" t="str">
        <v>Order Date</v>
      </c>
      <c r="Q6">
        <v>45632</v>
      </c>
      <c r="R6">
        <v>45660</v>
      </c>
      <c r="S6">
        <v>45629</v>
      </c>
      <c r="T6">
        <v>45640</v>
      </c>
      <c r="U6">
        <v>45676</v>
      </c>
      <c r="V6">
        <v>45627</v>
      </c>
      <c r="W6">
        <v>45638</v>
      </c>
      <c r="X6">
        <v>45649</v>
      </c>
      <c r="Y6">
        <v>45658</v>
      </c>
      <c r="Z6">
        <v>45648</v>
      </c>
      <c r="AA6">
        <v>45668</v>
      </c>
      <c r="AB6">
        <v>45635</v>
      </c>
      <c r="AC6">
        <v>45651</v>
      </c>
      <c r="AD6">
        <v>45637</v>
      </c>
      <c r="AE6">
        <v>45632</v>
      </c>
      <c r="AF6">
        <v>45674</v>
      </c>
      <c r="AG6">
        <v>45650</v>
      </c>
      <c r="AH6">
        <v>45645</v>
      </c>
      <c r="AI6">
        <v>45670</v>
      </c>
      <c r="AJ6">
        <v>45660</v>
      </c>
      <c r="AK6">
        <v>45630</v>
      </c>
      <c r="AL6">
        <v>45653</v>
      </c>
      <c r="AM6">
        <v>45660</v>
      </c>
      <c r="AN6">
        <v>45630</v>
      </c>
      <c r="AO6">
        <v>45646</v>
      </c>
      <c r="AP6">
        <v>45642</v>
      </c>
      <c r="AQ6">
        <v>45676</v>
      </c>
      <c r="AR6">
        <v>45671</v>
      </c>
      <c r="AS6">
        <v>45662</v>
      </c>
      <c r="AT6">
        <v>45633</v>
      </c>
      <c r="AU6">
        <v>45646</v>
      </c>
      <c r="AV6">
        <v>45663</v>
      </c>
      <c r="AW6">
        <v>45637</v>
      </c>
      <c r="AX6">
        <v>45675</v>
      </c>
      <c r="AY6">
        <v>45675</v>
      </c>
      <c r="AZ6">
        <v>45670</v>
      </c>
      <c r="BA6">
        <v>45636</v>
      </c>
      <c r="BB6">
        <v>45629</v>
      </c>
      <c r="BC6">
        <v>45632</v>
      </c>
      <c r="BD6">
        <v>45652</v>
      </c>
      <c r="BE6">
        <v>45631</v>
      </c>
      <c r="BF6">
        <v>45648</v>
      </c>
      <c r="BG6">
        <v>45674</v>
      </c>
      <c r="BH6">
        <v>45642</v>
      </c>
      <c r="BI6">
        <v>45633</v>
      </c>
      <c r="BJ6">
        <v>45671</v>
      </c>
      <c r="BK6">
        <v>45657</v>
      </c>
      <c r="BL6">
        <v>45638</v>
      </c>
      <c r="BM6">
        <v>45634</v>
      </c>
      <c r="BN6">
        <v>45652</v>
      </c>
      <c r="BO6">
        <v>45635</v>
      </c>
      <c r="BP6">
        <v>45647</v>
      </c>
      <c r="BQ6">
        <v>45669</v>
      </c>
      <c r="BR6">
        <v>45669</v>
      </c>
      <c r="BS6">
        <v>45641</v>
      </c>
      <c r="BT6">
        <v>45661</v>
      </c>
      <c r="BU6">
        <v>45669</v>
      </c>
      <c r="BV6">
        <v>45655</v>
      </c>
      <c r="BW6">
        <v>45654</v>
      </c>
      <c r="BX6">
        <v>45667</v>
      </c>
      <c r="BY6">
        <v>45630</v>
      </c>
      <c r="BZ6">
        <v>45645</v>
      </c>
      <c r="CA6">
        <v>45654</v>
      </c>
      <c r="CB6">
        <v>45671</v>
      </c>
      <c r="CC6">
        <v>45674</v>
      </c>
      <c r="CD6">
        <v>45641</v>
      </c>
      <c r="CE6">
        <v>45655</v>
      </c>
      <c r="CF6">
        <v>45643</v>
      </c>
      <c r="CG6">
        <v>45641</v>
      </c>
      <c r="CH6">
        <v>45633</v>
      </c>
      <c r="CI6">
        <v>45668</v>
      </c>
      <c r="CJ6">
        <v>45663</v>
      </c>
      <c r="CK6">
        <v>45672</v>
      </c>
      <c r="CL6">
        <v>45657</v>
      </c>
      <c r="CM6">
        <v>45674</v>
      </c>
      <c r="CN6">
        <v>45631</v>
      </c>
      <c r="CO6">
        <v>45663</v>
      </c>
      <c r="CP6">
        <v>45632</v>
      </c>
      <c r="CQ6">
        <v>45632</v>
      </c>
      <c r="CR6">
        <v>45672</v>
      </c>
      <c r="CS6">
        <v>45660</v>
      </c>
      <c r="CT6">
        <v>45651</v>
      </c>
      <c r="CU6">
        <v>45668</v>
      </c>
      <c r="CV6">
        <v>45654</v>
      </c>
      <c r="CW6">
        <v>45670</v>
      </c>
      <c r="CX6">
        <v>45628</v>
      </c>
      <c r="CY6">
        <v>45660</v>
      </c>
      <c r="CZ6">
        <v>45668</v>
      </c>
      <c r="DA6">
        <v>45675</v>
      </c>
      <c r="DB6">
        <v>45651</v>
      </c>
      <c r="DC6">
        <v>45676</v>
      </c>
      <c r="DD6">
        <v>45647</v>
      </c>
      <c r="DE6">
        <v>45661</v>
      </c>
      <c r="DF6">
        <v>45650</v>
      </c>
      <c r="DG6">
        <v>45670</v>
      </c>
      <c r="DH6">
        <v>45642</v>
      </c>
      <c r="DI6">
        <v>45656</v>
      </c>
      <c r="DJ6">
        <v>45653</v>
      </c>
      <c r="DK6">
        <v>45644</v>
      </c>
      <c r="DL6">
        <v>45631</v>
      </c>
      <c r="DM6">
        <v>45650</v>
      </c>
      <c r="DN6">
        <v>45636</v>
      </c>
      <c r="DO6">
        <v>45674</v>
      </c>
      <c r="DP6">
        <v>45668</v>
      </c>
      <c r="DQ6">
        <v>45649</v>
      </c>
      <c r="DR6">
        <v>45642</v>
      </c>
      <c r="DS6">
        <v>45656</v>
      </c>
      <c r="DT6">
        <v>45652</v>
      </c>
      <c r="DU6">
        <v>45644</v>
      </c>
      <c r="DV6">
        <v>45673</v>
      </c>
      <c r="DW6">
        <v>45652</v>
      </c>
      <c r="DX6">
        <v>45657</v>
      </c>
      <c r="DY6">
        <v>45676</v>
      </c>
      <c r="DZ6">
        <v>45671</v>
      </c>
      <c r="EA6">
        <v>45630</v>
      </c>
      <c r="EB6">
        <v>45673</v>
      </c>
      <c r="EC6">
        <v>45664</v>
      </c>
      <c r="ED6">
        <v>45662</v>
      </c>
      <c r="EE6">
        <v>45672</v>
      </c>
      <c r="EF6">
        <v>45663</v>
      </c>
      <c r="EG6">
        <v>45642</v>
      </c>
      <c r="EH6">
        <v>45630</v>
      </c>
      <c r="EI6">
        <v>45651</v>
      </c>
      <c r="EJ6">
        <v>45632</v>
      </c>
      <c r="EK6">
        <v>45644</v>
      </c>
      <c r="EL6">
        <v>45674</v>
      </c>
      <c r="EM6">
        <v>45627</v>
      </c>
      <c r="EN6">
        <v>45659</v>
      </c>
      <c r="EO6">
        <v>45659</v>
      </c>
      <c r="EP6">
        <v>45651</v>
      </c>
      <c r="EQ6">
        <v>45643</v>
      </c>
      <c r="ER6">
        <v>45661</v>
      </c>
      <c r="ES6">
        <v>45651</v>
      </c>
      <c r="ET6">
        <v>45657</v>
      </c>
      <c r="EU6">
        <v>45663</v>
      </c>
      <c r="EV6">
        <v>45640</v>
      </c>
      <c r="EW6">
        <v>45644</v>
      </c>
      <c r="EX6">
        <v>45655</v>
      </c>
      <c r="EY6">
        <v>45627</v>
      </c>
      <c r="EZ6">
        <v>45635</v>
      </c>
      <c r="FA6">
        <v>45649</v>
      </c>
      <c r="FB6">
        <v>45669</v>
      </c>
      <c r="FC6">
        <v>45665</v>
      </c>
      <c r="FD6">
        <v>45632</v>
      </c>
      <c r="FE6">
        <v>45647</v>
      </c>
      <c r="FF6">
        <v>45668</v>
      </c>
      <c r="FG6">
        <v>45660</v>
      </c>
      <c r="FH6">
        <v>45645</v>
      </c>
      <c r="FI6">
        <v>45650</v>
      </c>
      <c r="FJ6">
        <v>45631</v>
      </c>
      <c r="FK6">
        <v>45648</v>
      </c>
      <c r="FL6">
        <v>45657</v>
      </c>
      <c r="FM6">
        <v>45672</v>
      </c>
      <c r="FN6">
        <v>45647</v>
      </c>
      <c r="FO6">
        <v>45656</v>
      </c>
      <c r="FP6">
        <v>45648</v>
      </c>
      <c r="FQ6">
        <v>45675</v>
      </c>
      <c r="FR6">
        <v>45675</v>
      </c>
      <c r="FS6">
        <v>45671</v>
      </c>
      <c r="FT6">
        <v>45664</v>
      </c>
      <c r="FU6">
        <v>45653</v>
      </c>
      <c r="FV6">
        <v>45635</v>
      </c>
      <c r="FW6">
        <v>45657</v>
      </c>
      <c r="FX6">
        <v>45665</v>
      </c>
      <c r="FY6">
        <v>45635</v>
      </c>
      <c r="FZ6">
        <v>45648</v>
      </c>
      <c r="GA6">
        <v>45666</v>
      </c>
      <c r="GB6">
        <v>45645</v>
      </c>
      <c r="GC6">
        <v>45653</v>
      </c>
      <c r="GD6">
        <v>45674</v>
      </c>
      <c r="GE6">
        <v>45670</v>
      </c>
      <c r="GF6">
        <v>45646</v>
      </c>
      <c r="GG6">
        <v>45637</v>
      </c>
      <c r="GH6">
        <v>45662</v>
      </c>
      <c r="GI6">
        <v>45638</v>
      </c>
      <c r="GJ6">
        <v>45631</v>
      </c>
      <c r="GK6">
        <v>45676</v>
      </c>
      <c r="GL6">
        <v>45629</v>
      </c>
      <c r="GM6">
        <v>45656</v>
      </c>
      <c r="GN6">
        <v>45666</v>
      </c>
      <c r="GO6">
        <v>45653</v>
      </c>
      <c r="GP6">
        <v>45653</v>
      </c>
      <c r="GQ6">
        <v>45649</v>
      </c>
      <c r="GR6">
        <v>45635</v>
      </c>
      <c r="GS6">
        <v>45655</v>
      </c>
      <c r="GT6">
        <v>45646</v>
      </c>
      <c r="GU6">
        <v>45660</v>
      </c>
      <c r="GV6">
        <v>45644</v>
      </c>
      <c r="GW6">
        <v>45648</v>
      </c>
      <c r="GX6">
        <v>45656</v>
      </c>
      <c r="GY6">
        <v>45665</v>
      </c>
      <c r="GZ6">
        <v>45633</v>
      </c>
      <c r="HA6">
        <v>45660</v>
      </c>
      <c r="HB6">
        <v>45629</v>
      </c>
      <c r="HC6">
        <v>45627</v>
      </c>
      <c r="HD6">
        <v>45649</v>
      </c>
      <c r="HE6">
        <v>45644</v>
      </c>
      <c r="HF6">
        <v>45664</v>
      </c>
      <c r="HG6">
        <v>45634</v>
      </c>
      <c r="HH6">
        <v>45664</v>
      </c>
      <c r="HI6">
        <v>45672</v>
      </c>
      <c r="HJ6">
        <v>45668</v>
      </c>
      <c r="HK6">
        <v>45664</v>
      </c>
      <c r="HL6">
        <v>45676</v>
      </c>
      <c r="HM6">
        <v>45675</v>
      </c>
      <c r="HN6">
        <v>45657</v>
      </c>
      <c r="HO6">
        <v>45647</v>
      </c>
      <c r="HP6">
        <v>45631</v>
      </c>
      <c r="HQ6">
        <v>45655</v>
      </c>
      <c r="HR6">
        <v>45666</v>
      </c>
      <c r="HS6">
        <v>45672</v>
      </c>
      <c r="HT6">
        <v>45675</v>
      </c>
      <c r="HU6">
        <v>45668</v>
      </c>
      <c r="HV6">
        <v>45643</v>
      </c>
      <c r="HW6">
        <v>45659</v>
      </c>
      <c r="HX6">
        <v>45652</v>
      </c>
      <c r="HY6">
        <v>45628</v>
      </c>
      <c r="HZ6">
        <v>45659</v>
      </c>
      <c r="IA6">
        <v>45631</v>
      </c>
      <c r="IB6">
        <v>45646</v>
      </c>
      <c r="IC6">
        <v>45669</v>
      </c>
      <c r="ID6">
        <v>45649</v>
      </c>
      <c r="IE6">
        <v>45640</v>
      </c>
      <c r="IF6">
        <v>45657</v>
      </c>
      <c r="IG6">
        <v>45641</v>
      </c>
      <c r="IH6">
        <v>45661</v>
      </c>
      <c r="II6">
        <v>45648</v>
      </c>
      <c r="IJ6">
        <v>45653</v>
      </c>
      <c r="IK6">
        <v>45630</v>
      </c>
      <c r="IL6">
        <v>45647</v>
      </c>
      <c r="IM6">
        <v>45652</v>
      </c>
      <c r="IN6">
        <v>45657</v>
      </c>
      <c r="IO6">
        <v>45628</v>
      </c>
      <c r="IP6">
        <v>45671</v>
      </c>
      <c r="IQ6">
        <v>45670</v>
      </c>
      <c r="IR6">
        <v>45639</v>
      </c>
      <c r="IS6">
        <v>45631</v>
      </c>
      <c r="IT6">
        <v>45675</v>
      </c>
      <c r="IU6">
        <v>45641</v>
      </c>
      <c r="IV6">
        <v>45648</v>
      </c>
      <c r="IW6">
        <v>45674</v>
      </c>
      <c r="IX6">
        <v>45638</v>
      </c>
      <c r="IY6">
        <v>45662</v>
      </c>
      <c r="IZ6">
        <v>45656</v>
      </c>
      <c r="JA6">
        <v>45676</v>
      </c>
      <c r="JB6">
        <v>45674</v>
      </c>
      <c r="JC6">
        <v>45659</v>
      </c>
      <c r="JD6">
        <v>45633</v>
      </c>
      <c r="JE6">
        <v>45627</v>
      </c>
      <c r="JF6">
        <v>45663</v>
      </c>
      <c r="JG6">
        <v>45649</v>
      </c>
      <c r="JH6">
        <v>45673</v>
      </c>
      <c r="JI6">
        <v>45629</v>
      </c>
      <c r="JJ6">
        <v>45635</v>
      </c>
      <c r="JK6">
        <v>45630</v>
      </c>
      <c r="JL6">
        <v>45631</v>
      </c>
      <c r="JM6">
        <v>45670</v>
      </c>
      <c r="JN6">
        <v>45645</v>
      </c>
      <c r="JO6">
        <v>45664</v>
      </c>
      <c r="JP6">
        <v>45636</v>
      </c>
      <c r="JQ6">
        <v>45659</v>
      </c>
      <c r="JR6">
        <v>45631</v>
      </c>
      <c r="JS6">
        <v>45666</v>
      </c>
      <c r="JT6">
        <v>45636</v>
      </c>
      <c r="JU6">
        <v>45665</v>
      </c>
      <c r="JV6">
        <v>45664</v>
      </c>
      <c r="JW6">
        <v>45632</v>
      </c>
      <c r="JX6">
        <v>45672</v>
      </c>
      <c r="JY6">
        <v>45658</v>
      </c>
      <c r="JZ6">
        <v>45652</v>
      </c>
      <c r="KA6">
        <v>45630</v>
      </c>
      <c r="KB6">
        <v>45640</v>
      </c>
      <c r="KC6">
        <v>45670</v>
      </c>
      <c r="KD6">
        <v>45665</v>
      </c>
      <c r="KE6">
        <v>45644</v>
      </c>
      <c r="KF6">
        <v>45628</v>
      </c>
      <c r="KG6">
        <v>45668</v>
      </c>
      <c r="KH6">
        <v>45656</v>
      </c>
      <c r="KI6">
        <v>45652</v>
      </c>
      <c r="KJ6">
        <v>45661</v>
      </c>
      <c r="KK6">
        <v>45649</v>
      </c>
      <c r="KL6">
        <v>45641</v>
      </c>
      <c r="KM6">
        <v>45657</v>
      </c>
      <c r="KN6">
        <v>45674</v>
      </c>
      <c r="KO6">
        <v>45668</v>
      </c>
      <c r="KP6">
        <v>45660</v>
      </c>
      <c r="KQ6">
        <v>45649</v>
      </c>
      <c r="KR6">
        <v>45652</v>
      </c>
      <c r="KS6">
        <v>45628</v>
      </c>
      <c r="KT6">
        <v>45648</v>
      </c>
      <c r="KU6">
        <v>45638</v>
      </c>
      <c r="KV6">
        <v>45636</v>
      </c>
      <c r="KW6">
        <v>45633</v>
      </c>
      <c r="KX6">
        <v>45656</v>
      </c>
      <c r="KY6">
        <v>45645</v>
      </c>
      <c r="KZ6">
        <v>45670</v>
      </c>
      <c r="LA6">
        <v>45642</v>
      </c>
      <c r="LB6">
        <v>45672</v>
      </c>
      <c r="LC6">
        <v>45649</v>
      </c>
      <c r="LD6">
        <v>45659</v>
      </c>
      <c r="LE6">
        <v>45668</v>
      </c>
      <c r="LF6">
        <v>45650</v>
      </c>
      <c r="LG6">
        <v>45645</v>
      </c>
      <c r="LH6">
        <v>45649</v>
      </c>
      <c r="LI6">
        <v>45652</v>
      </c>
      <c r="LJ6">
        <v>45641</v>
      </c>
      <c r="LK6">
        <v>45670</v>
      </c>
      <c r="LL6">
        <v>45663</v>
      </c>
      <c r="LM6">
        <v>45642</v>
      </c>
      <c r="LN6">
        <v>45634</v>
      </c>
      <c r="LO6">
        <v>45632</v>
      </c>
      <c r="LP6">
        <v>45637</v>
      </c>
      <c r="LQ6">
        <v>45653</v>
      </c>
      <c r="LR6">
        <v>45647</v>
      </c>
      <c r="LS6">
        <v>45635</v>
      </c>
      <c r="LT6">
        <v>45649</v>
      </c>
      <c r="LU6">
        <v>45654</v>
      </c>
      <c r="LV6">
        <v>45663</v>
      </c>
      <c r="LW6">
        <v>45675</v>
      </c>
      <c r="LX6">
        <v>45627</v>
      </c>
      <c r="LY6">
        <v>45661</v>
      </c>
      <c r="LZ6">
        <v>45661</v>
      </c>
      <c r="MA6">
        <v>45658</v>
      </c>
      <c r="MB6">
        <v>45660</v>
      </c>
      <c r="MC6">
        <v>45659</v>
      </c>
      <c r="MD6">
        <v>45661</v>
      </c>
      <c r="ME6">
        <v>45676</v>
      </c>
      <c r="MF6">
        <v>45632</v>
      </c>
      <c r="MG6">
        <v>45650</v>
      </c>
      <c r="MH6">
        <v>45665</v>
      </c>
      <c r="MI6">
        <v>45657</v>
      </c>
      <c r="MJ6">
        <v>45651</v>
      </c>
      <c r="MK6">
        <v>45627</v>
      </c>
      <c r="ML6">
        <v>45673</v>
      </c>
      <c r="MM6">
        <v>45628</v>
      </c>
      <c r="MN6">
        <v>45632</v>
      </c>
      <c r="MO6">
        <v>45654</v>
      </c>
      <c r="MP6">
        <v>45650</v>
      </c>
      <c r="MQ6">
        <v>45657</v>
      </c>
      <c r="MR6">
        <v>45627</v>
      </c>
      <c r="MS6">
        <v>45650</v>
      </c>
      <c r="MT6">
        <v>45637</v>
      </c>
      <c r="MU6">
        <v>45655</v>
      </c>
      <c r="MV6">
        <v>45669</v>
      </c>
      <c r="MW6">
        <v>45648</v>
      </c>
      <c r="MX6">
        <v>45642</v>
      </c>
      <c r="MY6">
        <v>45659</v>
      </c>
      <c r="MZ6">
        <v>45666</v>
      </c>
      <c r="NA6">
        <v>45628</v>
      </c>
      <c r="NB6">
        <v>45627</v>
      </c>
      <c r="NC6">
        <v>45631</v>
      </c>
      <c r="ND6">
        <v>45653</v>
      </c>
      <c r="NE6">
        <v>45641</v>
      </c>
      <c r="NF6">
        <v>45668</v>
      </c>
      <c r="NG6">
        <v>45662</v>
      </c>
      <c r="NH6">
        <v>45650</v>
      </c>
      <c r="NI6">
        <v>45644</v>
      </c>
      <c r="NJ6">
        <v>45671</v>
      </c>
      <c r="NK6">
        <v>45662</v>
      </c>
      <c r="NL6">
        <v>45644</v>
      </c>
      <c r="NM6">
        <v>45661</v>
      </c>
      <c r="NN6">
        <v>45634</v>
      </c>
      <c r="NO6">
        <v>45643</v>
      </c>
      <c r="NP6">
        <v>45665</v>
      </c>
      <c r="NQ6">
        <v>45662</v>
      </c>
      <c r="NR6">
        <v>45670</v>
      </c>
      <c r="NS6">
        <v>45653</v>
      </c>
      <c r="NT6">
        <v>45669</v>
      </c>
      <c r="NU6">
        <v>45641</v>
      </c>
      <c r="NV6">
        <v>45673</v>
      </c>
      <c r="NW6">
        <v>45638</v>
      </c>
      <c r="NX6">
        <v>45629</v>
      </c>
      <c r="NY6">
        <v>45666</v>
      </c>
      <c r="NZ6">
        <v>45659</v>
      </c>
      <c r="OA6">
        <v>45664</v>
      </c>
      <c r="OB6">
        <v>45635</v>
      </c>
      <c r="OC6">
        <v>45641</v>
      </c>
      <c r="OD6">
        <v>45649</v>
      </c>
      <c r="OE6">
        <v>45645</v>
      </c>
      <c r="OF6">
        <v>45646</v>
      </c>
      <c r="OG6">
        <v>45629</v>
      </c>
      <c r="OH6">
        <v>45663</v>
      </c>
      <c r="OI6">
        <v>45641</v>
      </c>
      <c r="OJ6">
        <v>45655</v>
      </c>
      <c r="OK6">
        <v>45666</v>
      </c>
      <c r="OL6">
        <v>45675</v>
      </c>
      <c r="OM6">
        <v>45652</v>
      </c>
      <c r="ON6">
        <v>45666</v>
      </c>
      <c r="OO6">
        <v>45649</v>
      </c>
      <c r="OP6">
        <v>45651</v>
      </c>
      <c r="OQ6">
        <v>45628</v>
      </c>
      <c r="OR6">
        <v>45640</v>
      </c>
      <c r="OS6">
        <v>45654</v>
      </c>
      <c r="OT6">
        <v>45638</v>
      </c>
      <c r="OU6">
        <v>45634</v>
      </c>
      <c r="OV6">
        <v>45634</v>
      </c>
      <c r="OW6">
        <v>45646</v>
      </c>
      <c r="OX6">
        <v>45629</v>
      </c>
      <c r="OY6">
        <v>45676</v>
      </c>
      <c r="OZ6">
        <v>45627</v>
      </c>
      <c r="PA6">
        <v>45666</v>
      </c>
      <c r="PB6">
        <v>45627</v>
      </c>
      <c r="PC6">
        <v>45640</v>
      </c>
      <c r="PD6">
        <v>45654</v>
      </c>
      <c r="PE6">
        <v>45666</v>
      </c>
      <c r="PF6">
        <v>45627</v>
      </c>
      <c r="PG6">
        <v>45662</v>
      </c>
      <c r="PH6">
        <v>45628</v>
      </c>
      <c r="PI6">
        <v>45639</v>
      </c>
      <c r="PJ6">
        <v>45658</v>
      </c>
      <c r="PK6">
        <v>45667</v>
      </c>
      <c r="PL6">
        <v>45643</v>
      </c>
      <c r="PM6">
        <v>45638</v>
      </c>
      <c r="PN6">
        <v>45654</v>
      </c>
      <c r="PO6">
        <v>45651</v>
      </c>
      <c r="PP6">
        <v>45661</v>
      </c>
      <c r="PQ6">
        <v>45628</v>
      </c>
      <c r="PR6">
        <v>45633</v>
      </c>
      <c r="PS6">
        <v>45630</v>
      </c>
      <c r="PT6">
        <v>45636</v>
      </c>
      <c r="PU6">
        <v>45654</v>
      </c>
      <c r="PV6">
        <v>45628</v>
      </c>
      <c r="PW6">
        <v>45631</v>
      </c>
      <c r="PX6">
        <v>45648</v>
      </c>
      <c r="PY6">
        <v>45638</v>
      </c>
      <c r="PZ6">
        <v>45675</v>
      </c>
      <c r="QA6">
        <v>45646</v>
      </c>
      <c r="QB6">
        <v>45634</v>
      </c>
      <c r="QC6">
        <v>45634</v>
      </c>
      <c r="QD6">
        <v>45641</v>
      </c>
      <c r="QE6">
        <v>45647</v>
      </c>
      <c r="QF6">
        <v>45663</v>
      </c>
      <c r="QG6">
        <v>45656</v>
      </c>
      <c r="QH6">
        <v>45659</v>
      </c>
      <c r="QI6">
        <v>45652</v>
      </c>
      <c r="QJ6">
        <v>45635</v>
      </c>
      <c r="QK6">
        <v>45672</v>
      </c>
      <c r="QL6">
        <v>45662</v>
      </c>
      <c r="QM6">
        <v>45666</v>
      </c>
      <c r="QN6">
        <v>45655</v>
      </c>
      <c r="QO6">
        <v>45666</v>
      </c>
      <c r="QP6">
        <v>45673</v>
      </c>
      <c r="QQ6">
        <v>45671</v>
      </c>
      <c r="QR6">
        <v>45641</v>
      </c>
      <c r="QS6">
        <v>45638</v>
      </c>
      <c r="QT6">
        <v>45634</v>
      </c>
      <c r="QU6">
        <v>45664</v>
      </c>
      <c r="QV6">
        <v>45635</v>
      </c>
      <c r="QW6">
        <v>45652</v>
      </c>
      <c r="QX6">
        <v>45672</v>
      </c>
      <c r="QY6">
        <v>45672</v>
      </c>
      <c r="QZ6">
        <v>45667</v>
      </c>
      <c r="RA6">
        <v>45645</v>
      </c>
      <c r="RB6">
        <v>45662</v>
      </c>
      <c r="RC6">
        <v>45629</v>
      </c>
      <c r="RD6">
        <v>45647</v>
      </c>
      <c r="RE6">
        <v>45645</v>
      </c>
      <c r="RF6">
        <v>45660</v>
      </c>
      <c r="RG6">
        <v>45662</v>
      </c>
      <c r="RH6">
        <v>45672</v>
      </c>
      <c r="RI6">
        <v>45657</v>
      </c>
      <c r="RJ6">
        <v>45666</v>
      </c>
      <c r="RK6">
        <v>45638</v>
      </c>
      <c r="RL6">
        <v>45672</v>
      </c>
      <c r="RM6">
        <v>45670</v>
      </c>
      <c r="RN6">
        <v>45658</v>
      </c>
      <c r="RO6">
        <v>45631</v>
      </c>
      <c r="RP6">
        <v>45635</v>
      </c>
      <c r="RQ6">
        <v>45635</v>
      </c>
      <c r="RR6">
        <v>45650</v>
      </c>
      <c r="RS6">
        <v>45655</v>
      </c>
      <c r="RT6">
        <v>45641</v>
      </c>
      <c r="RU6">
        <v>45660</v>
      </c>
      <c r="RV6">
        <v>45661</v>
      </c>
      <c r="RW6">
        <v>45658</v>
      </c>
      <c r="RX6">
        <v>45669</v>
      </c>
      <c r="RY6">
        <v>45639</v>
      </c>
      <c r="RZ6">
        <v>45653</v>
      </c>
      <c r="SA6">
        <v>45645</v>
      </c>
      <c r="SB6">
        <v>45630</v>
      </c>
      <c r="SC6">
        <v>45650</v>
      </c>
      <c r="SD6">
        <v>45645</v>
      </c>
      <c r="SE6">
        <v>45664</v>
      </c>
      <c r="SF6">
        <v>45667</v>
      </c>
      <c r="SG6">
        <v>45660</v>
      </c>
      <c r="SH6">
        <v>45661</v>
      </c>
      <c r="SI6">
        <v>45627</v>
      </c>
      <c r="SJ6">
        <v>45641</v>
      </c>
      <c r="SK6">
        <v>45669</v>
      </c>
      <c r="SL6">
        <v>45631</v>
      </c>
      <c r="SM6">
        <v>45653</v>
      </c>
      <c r="SN6">
        <v>45630</v>
      </c>
      <c r="SO6">
        <v>45630</v>
      </c>
      <c r="SP6">
        <v>45635</v>
      </c>
      <c r="SQ6">
        <v>45666</v>
      </c>
      <c r="SR6">
        <v>45640</v>
      </c>
      <c r="SS6">
        <v>45670</v>
      </c>
      <c r="ST6">
        <v>45627</v>
      </c>
      <c r="SU6">
        <v>45643</v>
      </c>
      <c r="SV6">
        <v>45651</v>
      </c>
      <c r="SW6">
        <v>45652</v>
      </c>
      <c r="SX6">
        <v>45669</v>
      </c>
      <c r="SY6">
        <v>45676</v>
      </c>
      <c r="SZ6">
        <v>45639</v>
      </c>
      <c r="TA6">
        <v>45665</v>
      </c>
      <c r="TB6">
        <v>45669</v>
      </c>
      <c r="TC6">
        <v>45657</v>
      </c>
      <c r="TD6">
        <v>45634</v>
      </c>
      <c r="TE6">
        <v>45663</v>
      </c>
      <c r="TF6">
        <v>45654</v>
      </c>
      <c r="TG6">
        <v>45638</v>
      </c>
      <c r="TH6">
        <v>45667</v>
      </c>
      <c r="TI6">
        <v>45630</v>
      </c>
      <c r="TJ6">
        <v>45671</v>
      </c>
      <c r="TK6">
        <v>45639</v>
      </c>
      <c r="TL6">
        <v>45668</v>
      </c>
      <c r="TM6">
        <v>45646</v>
      </c>
      <c r="TN6">
        <v>45650</v>
      </c>
      <c r="TO6">
        <v>45655</v>
      </c>
      <c r="TP6">
        <v>45636</v>
      </c>
      <c r="TQ6">
        <v>45671</v>
      </c>
      <c r="TR6">
        <v>45654</v>
      </c>
      <c r="TS6">
        <v>45673</v>
      </c>
      <c r="TT6">
        <v>45632</v>
      </c>
      <c r="TU6">
        <v>45671</v>
      </c>
      <c r="TV6">
        <v>45643</v>
      </c>
      <c r="TW6">
        <v>45640</v>
      </c>
      <c r="TX6">
        <v>45629</v>
      </c>
      <c r="TY6">
        <v>45673</v>
      </c>
      <c r="TZ6">
        <v>45674</v>
      </c>
      <c r="UA6">
        <v>45630</v>
      </c>
      <c r="UB6">
        <v>45667</v>
      </c>
      <c r="UC6">
        <v>45659</v>
      </c>
      <c r="UD6">
        <v>45641</v>
      </c>
      <c r="UE6">
        <v>45674</v>
      </c>
      <c r="UF6">
        <v>45647</v>
      </c>
      <c r="UG6">
        <v>45647</v>
      </c>
      <c r="UH6">
        <v>45659</v>
      </c>
      <c r="UI6">
        <v>45652</v>
      </c>
      <c r="UJ6">
        <v>45664</v>
      </c>
      <c r="UK6">
        <v>45649</v>
      </c>
      <c r="UL6">
        <v>45647</v>
      </c>
      <c r="UM6">
        <v>45628</v>
      </c>
      <c r="UN6">
        <v>45675</v>
      </c>
      <c r="UO6">
        <v>45635</v>
      </c>
      <c r="UP6">
        <v>45636</v>
      </c>
      <c r="UQ6">
        <v>45627</v>
      </c>
      <c r="UR6">
        <v>45661</v>
      </c>
      <c r="US6">
        <v>45661</v>
      </c>
      <c r="UT6">
        <v>45662</v>
      </c>
      <c r="UU6">
        <v>45643</v>
      </c>
      <c r="UV6">
        <v>45630</v>
      </c>
      <c r="UW6">
        <v>45648</v>
      </c>
      <c r="UX6">
        <v>45637</v>
      </c>
      <c r="UY6">
        <v>45633</v>
      </c>
      <c r="UZ6">
        <v>45637</v>
      </c>
      <c r="VA6">
        <v>45649</v>
      </c>
      <c r="VB6">
        <v>45634</v>
      </c>
      <c r="VC6">
        <v>45668</v>
      </c>
      <c r="VD6">
        <v>45637</v>
      </c>
      <c r="VE6">
        <v>45656</v>
      </c>
      <c r="VF6">
        <v>45630</v>
      </c>
      <c r="VG6">
        <v>45660</v>
      </c>
      <c r="VH6">
        <v>45672</v>
      </c>
      <c r="VI6">
        <v>45633</v>
      </c>
      <c r="VJ6">
        <v>45644</v>
      </c>
      <c r="VK6">
        <v>45656</v>
      </c>
      <c r="VL6">
        <v>45671</v>
      </c>
      <c r="VM6">
        <v>45643</v>
      </c>
      <c r="VN6">
        <v>45629</v>
      </c>
      <c r="VO6">
        <v>45676</v>
      </c>
      <c r="VP6">
        <v>45629</v>
      </c>
      <c r="VQ6">
        <v>45628</v>
      </c>
      <c r="VR6">
        <v>45646</v>
      </c>
      <c r="VS6">
        <v>45669</v>
      </c>
      <c r="VT6">
        <v>45671</v>
      </c>
      <c r="VU6">
        <v>45671</v>
      </c>
      <c r="VV6">
        <v>45665</v>
      </c>
      <c r="VW6">
        <v>45664</v>
      </c>
      <c r="VX6">
        <v>45658</v>
      </c>
      <c r="VY6">
        <v>45651</v>
      </c>
      <c r="VZ6">
        <v>45660</v>
      </c>
      <c r="WA6">
        <v>45672</v>
      </c>
      <c r="WB6">
        <v>45649</v>
      </c>
      <c r="WC6">
        <v>45638</v>
      </c>
      <c r="WD6">
        <v>45654</v>
      </c>
      <c r="WE6">
        <v>45664</v>
      </c>
      <c r="WF6">
        <v>45675</v>
      </c>
      <c r="WG6">
        <v>45660</v>
      </c>
      <c r="WH6">
        <v>45647</v>
      </c>
      <c r="WI6">
        <v>45663</v>
      </c>
      <c r="WJ6">
        <v>45662</v>
      </c>
      <c r="WK6">
        <v>45649</v>
      </c>
      <c r="WL6">
        <v>45650</v>
      </c>
      <c r="WM6">
        <v>45660</v>
      </c>
      <c r="WN6">
        <v>45654</v>
      </c>
      <c r="WO6">
        <v>45657</v>
      </c>
      <c r="WP6">
        <v>45673</v>
      </c>
      <c r="WQ6">
        <v>45629</v>
      </c>
      <c r="WR6">
        <v>45675</v>
      </c>
      <c r="WS6">
        <v>45631</v>
      </c>
      <c r="WT6">
        <v>45666</v>
      </c>
      <c r="WU6">
        <v>45672</v>
      </c>
      <c r="WV6">
        <v>45633</v>
      </c>
      <c r="WW6">
        <v>45638</v>
      </c>
      <c r="WX6">
        <v>45645</v>
      </c>
      <c r="WY6">
        <v>45649</v>
      </c>
      <c r="WZ6">
        <v>45665</v>
      </c>
      <c r="XA6">
        <v>45638</v>
      </c>
      <c r="XB6">
        <v>45650</v>
      </c>
      <c r="XC6">
        <v>45644</v>
      </c>
      <c r="XD6">
        <v>45675</v>
      </c>
      <c r="XE6">
        <v>45669</v>
      </c>
      <c r="XF6">
        <v>45661</v>
      </c>
      <c r="XG6">
        <v>45633</v>
      </c>
      <c r="XH6">
        <v>45664</v>
      </c>
      <c r="XI6">
        <v>45649</v>
      </c>
      <c r="XJ6">
        <v>45639</v>
      </c>
      <c r="XK6">
        <v>45630</v>
      </c>
      <c r="XL6">
        <v>45628</v>
      </c>
      <c r="XM6">
        <v>45672</v>
      </c>
      <c r="XN6">
        <v>45629</v>
      </c>
      <c r="XO6">
        <v>45635</v>
      </c>
      <c r="XP6">
        <v>45639</v>
      </c>
      <c r="XQ6">
        <v>45638</v>
      </c>
      <c r="XR6">
        <v>45676</v>
      </c>
      <c r="XS6">
        <v>45666</v>
      </c>
      <c r="XT6">
        <v>45635</v>
      </c>
      <c r="XU6">
        <v>45648</v>
      </c>
      <c r="XV6">
        <v>45632</v>
      </c>
      <c r="XW6">
        <v>45645</v>
      </c>
      <c r="XX6">
        <v>45649</v>
      </c>
      <c r="XY6">
        <v>45650</v>
      </c>
      <c r="XZ6">
        <v>45644</v>
      </c>
      <c r="YA6">
        <v>45658</v>
      </c>
      <c r="YB6">
        <v>45631</v>
      </c>
      <c r="YC6">
        <v>45654</v>
      </c>
      <c r="YD6">
        <v>45634</v>
      </c>
      <c r="YE6">
        <v>45644</v>
      </c>
      <c r="YF6">
        <v>45657</v>
      </c>
      <c r="YG6">
        <v>45658</v>
      </c>
      <c r="YH6">
        <v>45634</v>
      </c>
      <c r="YI6">
        <v>45659</v>
      </c>
      <c r="YJ6">
        <v>45633</v>
      </c>
      <c r="YK6">
        <v>45638</v>
      </c>
      <c r="YL6">
        <v>45656</v>
      </c>
      <c r="YM6">
        <v>45655</v>
      </c>
      <c r="YN6">
        <v>45639</v>
      </c>
      <c r="YO6">
        <v>45660</v>
      </c>
      <c r="YP6">
        <v>45647</v>
      </c>
      <c r="YQ6">
        <v>45671</v>
      </c>
      <c r="YR6">
        <v>45640</v>
      </c>
      <c r="YS6">
        <v>45670</v>
      </c>
      <c r="YT6">
        <v>45651</v>
      </c>
      <c r="YU6">
        <v>45638</v>
      </c>
      <c r="YV6">
        <v>45655</v>
      </c>
      <c r="YW6">
        <v>45654</v>
      </c>
      <c r="YX6">
        <v>45641</v>
      </c>
      <c r="YY6">
        <v>45653</v>
      </c>
      <c r="YZ6">
        <v>45647</v>
      </c>
      <c r="ZA6">
        <v>45635</v>
      </c>
      <c r="ZB6">
        <v>45648</v>
      </c>
      <c r="ZC6">
        <v>45629</v>
      </c>
      <c r="ZD6">
        <v>45666</v>
      </c>
      <c r="ZE6">
        <v>45627</v>
      </c>
      <c r="ZF6">
        <v>45637</v>
      </c>
      <c r="ZG6">
        <v>45664</v>
      </c>
      <c r="ZH6">
        <v>45627</v>
      </c>
      <c r="ZI6">
        <v>45668</v>
      </c>
      <c r="ZJ6">
        <v>45647</v>
      </c>
      <c r="ZK6">
        <v>45651</v>
      </c>
      <c r="ZL6">
        <v>45660</v>
      </c>
      <c r="ZM6">
        <v>45643</v>
      </c>
      <c r="ZN6">
        <v>45628</v>
      </c>
      <c r="ZO6">
        <v>45671</v>
      </c>
      <c r="ZP6">
        <v>45646</v>
      </c>
      <c r="ZQ6">
        <v>45628</v>
      </c>
      <c r="ZR6">
        <v>45665</v>
      </c>
      <c r="ZS6">
        <v>45653</v>
      </c>
      <c r="ZT6">
        <v>45669</v>
      </c>
      <c r="ZU6">
        <v>45631</v>
      </c>
      <c r="ZV6">
        <v>45627</v>
      </c>
      <c r="ZW6">
        <v>45669</v>
      </c>
      <c r="ZX6">
        <v>45661</v>
      </c>
      <c r="ZY6">
        <v>45653</v>
      </c>
      <c r="ZZ6">
        <v>45653</v>
      </c>
      <c r="AAA6">
        <v>45648</v>
      </c>
      <c r="AAB6">
        <v>45673</v>
      </c>
      <c r="AAC6">
        <v>45642</v>
      </c>
      <c r="AAD6">
        <v>45654</v>
      </c>
      <c r="AAE6">
        <v>45667</v>
      </c>
      <c r="AAF6">
        <v>45666</v>
      </c>
      <c r="AAG6">
        <v>45628</v>
      </c>
      <c r="AAH6">
        <v>45672</v>
      </c>
      <c r="AAI6">
        <v>45628</v>
      </c>
      <c r="AAJ6">
        <v>45632</v>
      </c>
      <c r="AAK6">
        <v>45627</v>
      </c>
      <c r="AAL6">
        <v>45628</v>
      </c>
      <c r="AAM6">
        <v>45640</v>
      </c>
      <c r="AAN6">
        <v>45656</v>
      </c>
      <c r="AAO6">
        <v>45648</v>
      </c>
      <c r="AAP6">
        <v>45629</v>
      </c>
      <c r="AAQ6">
        <v>45639</v>
      </c>
      <c r="AAR6">
        <v>45672</v>
      </c>
      <c r="AAS6">
        <v>45659</v>
      </c>
      <c r="AAT6">
        <v>45643</v>
      </c>
      <c r="AAU6">
        <v>45659</v>
      </c>
      <c r="AAV6">
        <v>45643</v>
      </c>
      <c r="AAW6">
        <v>45675</v>
      </c>
      <c r="AAX6">
        <v>45647</v>
      </c>
      <c r="AAY6">
        <v>45668</v>
      </c>
      <c r="AAZ6">
        <v>45660</v>
      </c>
      <c r="ABA6">
        <v>45659</v>
      </c>
      <c r="ABB6">
        <v>45672</v>
      </c>
      <c r="ABC6">
        <v>45633</v>
      </c>
      <c r="ABD6">
        <v>45631</v>
      </c>
      <c r="ABE6">
        <v>45674</v>
      </c>
      <c r="ABF6">
        <v>45673</v>
      </c>
      <c r="ABG6">
        <v>45669</v>
      </c>
      <c r="ABH6">
        <v>45641</v>
      </c>
      <c r="ABI6">
        <v>45632</v>
      </c>
      <c r="ABJ6">
        <v>45631</v>
      </c>
      <c r="ABK6">
        <v>45667</v>
      </c>
      <c r="ABL6">
        <v>45637</v>
      </c>
      <c r="ABM6">
        <v>45630</v>
      </c>
      <c r="ABN6">
        <v>45636</v>
      </c>
      <c r="ABO6">
        <v>45638</v>
      </c>
      <c r="ABP6">
        <v>45665</v>
      </c>
      <c r="ABQ6">
        <v>45630</v>
      </c>
      <c r="ABR6">
        <v>45674</v>
      </c>
      <c r="ABS6">
        <v>45665</v>
      </c>
      <c r="ABT6">
        <v>45641</v>
      </c>
      <c r="ABU6">
        <v>45651</v>
      </c>
      <c r="ABV6">
        <v>45654</v>
      </c>
      <c r="ABW6">
        <v>45676</v>
      </c>
      <c r="ABX6">
        <v>45656</v>
      </c>
      <c r="ABY6">
        <v>45646</v>
      </c>
      <c r="ABZ6">
        <v>45674</v>
      </c>
      <c r="ACA6">
        <v>45673</v>
      </c>
      <c r="ACB6">
        <v>45666</v>
      </c>
      <c r="ACC6">
        <v>45665</v>
      </c>
      <c r="ACD6">
        <v>45666</v>
      </c>
      <c r="ACE6">
        <v>45675</v>
      </c>
      <c r="ACF6">
        <v>45646</v>
      </c>
      <c r="ACG6">
        <v>45658</v>
      </c>
      <c r="ACH6">
        <v>45655</v>
      </c>
      <c r="ACI6">
        <v>45664</v>
      </c>
      <c r="ACJ6">
        <v>45672</v>
      </c>
      <c r="ACK6">
        <v>45658</v>
      </c>
      <c r="ACL6">
        <v>45656</v>
      </c>
      <c r="ACM6">
        <v>45676</v>
      </c>
      <c r="ACN6">
        <v>45646</v>
      </c>
      <c r="ACO6">
        <v>45675</v>
      </c>
      <c r="ACP6">
        <v>45636</v>
      </c>
      <c r="ACQ6">
        <v>45654</v>
      </c>
      <c r="ACR6">
        <v>45629</v>
      </c>
      <c r="ACS6">
        <v>45634</v>
      </c>
      <c r="ACT6">
        <v>45672</v>
      </c>
      <c r="ACU6">
        <v>45637</v>
      </c>
      <c r="ACV6">
        <v>45638</v>
      </c>
      <c r="ACW6">
        <v>45650</v>
      </c>
      <c r="ACX6">
        <v>45650</v>
      </c>
      <c r="ACY6">
        <v>45664</v>
      </c>
      <c r="ACZ6">
        <v>45633</v>
      </c>
      <c r="ADA6">
        <v>45657</v>
      </c>
      <c r="ADB6">
        <v>45645</v>
      </c>
      <c r="ADC6">
        <v>45644</v>
      </c>
      <c r="ADD6">
        <v>45666</v>
      </c>
      <c r="ADE6">
        <v>45642</v>
      </c>
      <c r="ADF6">
        <v>45649</v>
      </c>
      <c r="ADG6">
        <v>45635</v>
      </c>
      <c r="ADH6">
        <v>45644</v>
      </c>
      <c r="ADI6">
        <v>45666</v>
      </c>
      <c r="ADJ6">
        <v>45650</v>
      </c>
      <c r="ADK6">
        <v>45637</v>
      </c>
      <c r="ADL6">
        <v>45665</v>
      </c>
      <c r="ADM6">
        <v>45668</v>
      </c>
      <c r="ADN6">
        <v>45665</v>
      </c>
      <c r="ADO6">
        <v>45667</v>
      </c>
      <c r="ADP6">
        <v>45657</v>
      </c>
      <c r="ADQ6">
        <v>45639</v>
      </c>
      <c r="ADR6">
        <v>45647</v>
      </c>
      <c r="ADS6">
        <v>45650</v>
      </c>
      <c r="ADT6">
        <v>45673</v>
      </c>
      <c r="ADU6">
        <v>45627</v>
      </c>
      <c r="ADV6">
        <v>45672</v>
      </c>
      <c r="ADW6">
        <v>45628</v>
      </c>
      <c r="ADX6">
        <v>45659</v>
      </c>
      <c r="ADY6">
        <v>45676</v>
      </c>
      <c r="ADZ6">
        <v>45630</v>
      </c>
      <c r="AEA6">
        <v>45640</v>
      </c>
      <c r="AEB6">
        <v>45661</v>
      </c>
      <c r="AEC6">
        <v>45648</v>
      </c>
      <c r="AED6">
        <v>45633</v>
      </c>
      <c r="AEE6">
        <v>45647</v>
      </c>
      <c r="AEF6">
        <v>45650</v>
      </c>
      <c r="AEG6">
        <v>45657</v>
      </c>
      <c r="AEH6">
        <v>45660</v>
      </c>
      <c r="AEI6">
        <v>45651</v>
      </c>
      <c r="AEJ6">
        <v>45647</v>
      </c>
      <c r="AEK6">
        <v>45669</v>
      </c>
      <c r="AEL6">
        <v>45631</v>
      </c>
      <c r="AEM6">
        <v>45656</v>
      </c>
      <c r="AEN6">
        <v>45649</v>
      </c>
      <c r="AEO6">
        <v>45634</v>
      </c>
      <c r="AEP6">
        <v>45629</v>
      </c>
      <c r="AEQ6">
        <v>45640</v>
      </c>
      <c r="AER6">
        <v>45667</v>
      </c>
      <c r="AES6">
        <v>45636</v>
      </c>
      <c r="AET6">
        <v>45640</v>
      </c>
      <c r="AEU6">
        <v>45672</v>
      </c>
      <c r="AEV6">
        <v>45647</v>
      </c>
      <c r="AEW6">
        <v>45633</v>
      </c>
      <c r="AEX6">
        <v>45667</v>
      </c>
      <c r="AEY6">
        <v>45646</v>
      </c>
      <c r="AEZ6">
        <v>45665</v>
      </c>
      <c r="AFA6">
        <v>45669</v>
      </c>
      <c r="AFB6">
        <v>45651</v>
      </c>
      <c r="AFC6">
        <v>45643</v>
      </c>
      <c r="AFD6">
        <v>45635</v>
      </c>
      <c r="AFE6">
        <v>45656</v>
      </c>
      <c r="AFF6">
        <v>45667</v>
      </c>
      <c r="AFG6">
        <v>45656</v>
      </c>
      <c r="AFH6">
        <v>45649</v>
      </c>
      <c r="AFI6">
        <v>45640</v>
      </c>
      <c r="AFJ6">
        <v>45633</v>
      </c>
      <c r="AFK6">
        <v>45651</v>
      </c>
      <c r="AFL6">
        <v>45650</v>
      </c>
      <c r="AFM6">
        <v>45643</v>
      </c>
      <c r="AFN6">
        <v>45664</v>
      </c>
      <c r="AFO6">
        <v>45668</v>
      </c>
      <c r="AFP6">
        <v>45659</v>
      </c>
      <c r="AFQ6">
        <v>45629</v>
      </c>
      <c r="AFR6">
        <v>45665</v>
      </c>
      <c r="AFS6">
        <v>45652</v>
      </c>
      <c r="AFT6">
        <v>45651</v>
      </c>
      <c r="AFU6">
        <v>45647</v>
      </c>
      <c r="AFV6">
        <v>45663</v>
      </c>
      <c r="AFW6">
        <v>45656</v>
      </c>
      <c r="AFX6">
        <v>45657</v>
      </c>
      <c r="AFY6">
        <v>45631</v>
      </c>
      <c r="AFZ6">
        <v>45636</v>
      </c>
      <c r="AGA6">
        <v>45649</v>
      </c>
      <c r="AGB6">
        <v>45652</v>
      </c>
      <c r="AGC6">
        <v>45670</v>
      </c>
      <c r="AGD6">
        <v>45638</v>
      </c>
      <c r="AGE6">
        <v>45674</v>
      </c>
      <c r="AGF6">
        <v>45667</v>
      </c>
      <c r="AGG6">
        <v>45653</v>
      </c>
      <c r="AGH6">
        <v>45629</v>
      </c>
      <c r="AGI6">
        <v>45639</v>
      </c>
      <c r="AGJ6">
        <v>45675</v>
      </c>
      <c r="AGK6">
        <v>45639</v>
      </c>
      <c r="AGL6">
        <v>45648</v>
      </c>
      <c r="AGM6">
        <v>45667</v>
      </c>
      <c r="AGN6">
        <v>45648</v>
      </c>
      <c r="AGO6">
        <v>45639</v>
      </c>
      <c r="AGP6">
        <v>45650</v>
      </c>
      <c r="AGQ6">
        <v>45655</v>
      </c>
      <c r="AGR6">
        <v>45645</v>
      </c>
      <c r="AGS6">
        <v>45662</v>
      </c>
      <c r="AGT6">
        <v>45674</v>
      </c>
      <c r="AGU6">
        <v>45635</v>
      </c>
      <c r="AGV6">
        <v>45669</v>
      </c>
      <c r="AGW6">
        <v>45674</v>
      </c>
      <c r="AGX6">
        <v>45642</v>
      </c>
      <c r="AGY6">
        <v>45670</v>
      </c>
      <c r="AGZ6">
        <v>45672</v>
      </c>
      <c r="AHA6">
        <v>45632</v>
      </c>
      <c r="AHB6">
        <v>45643</v>
      </c>
      <c r="AHC6">
        <v>45632</v>
      </c>
      <c r="AHD6">
        <v>45628</v>
      </c>
      <c r="AHE6">
        <v>45650</v>
      </c>
      <c r="AHF6">
        <v>45642</v>
      </c>
      <c r="AHG6">
        <v>45664</v>
      </c>
      <c r="AHH6">
        <v>45640</v>
      </c>
      <c r="AHI6">
        <v>45638</v>
      </c>
      <c r="AHJ6">
        <v>45672</v>
      </c>
      <c r="AHK6">
        <v>45629</v>
      </c>
      <c r="AHL6">
        <v>45665</v>
      </c>
      <c r="AHM6">
        <v>45634</v>
      </c>
      <c r="AHN6">
        <v>45637</v>
      </c>
      <c r="AHO6">
        <v>45665</v>
      </c>
      <c r="AHP6">
        <v>45637</v>
      </c>
      <c r="AHQ6">
        <v>45652</v>
      </c>
      <c r="AHR6">
        <v>45642</v>
      </c>
      <c r="AHS6">
        <v>45663</v>
      </c>
      <c r="AHT6">
        <v>45657</v>
      </c>
      <c r="AHU6">
        <v>45669</v>
      </c>
      <c r="AHV6">
        <v>45659</v>
      </c>
      <c r="AHW6">
        <v>45666</v>
      </c>
      <c r="AHX6">
        <v>45654</v>
      </c>
      <c r="AHY6">
        <v>45637</v>
      </c>
      <c r="AHZ6">
        <v>45638</v>
      </c>
      <c r="AIA6">
        <v>45634</v>
      </c>
      <c r="AIB6">
        <v>45630</v>
      </c>
      <c r="AIC6">
        <v>45675</v>
      </c>
      <c r="AID6">
        <v>45660</v>
      </c>
      <c r="AIE6">
        <v>45676</v>
      </c>
      <c r="AIF6">
        <v>45641</v>
      </c>
      <c r="AIG6">
        <v>45634</v>
      </c>
      <c r="AIH6">
        <v>45628</v>
      </c>
      <c r="AII6">
        <v>45647</v>
      </c>
      <c r="AIJ6">
        <v>45663</v>
      </c>
      <c r="AIK6">
        <v>45647</v>
      </c>
      <c r="AIL6">
        <v>45641</v>
      </c>
      <c r="AIM6">
        <v>45635</v>
      </c>
      <c r="AIN6">
        <v>45644</v>
      </c>
      <c r="AIO6">
        <v>45651</v>
      </c>
      <c r="AIP6">
        <v>45655</v>
      </c>
      <c r="AIQ6">
        <v>45658</v>
      </c>
      <c r="AIR6">
        <v>45641</v>
      </c>
      <c r="AIS6">
        <v>45651</v>
      </c>
      <c r="AIT6">
        <v>45651</v>
      </c>
      <c r="AIU6">
        <v>45656</v>
      </c>
      <c r="AIV6">
        <v>45675</v>
      </c>
      <c r="AIW6">
        <v>45664</v>
      </c>
      <c r="AIX6">
        <v>45629</v>
      </c>
      <c r="AIY6">
        <v>45671</v>
      </c>
      <c r="AIZ6">
        <v>45628</v>
      </c>
      <c r="AJA6">
        <v>45648</v>
      </c>
      <c r="AJB6">
        <v>45672</v>
      </c>
      <c r="AJC6">
        <v>45642</v>
      </c>
      <c r="AJD6">
        <v>45633</v>
      </c>
      <c r="AJE6">
        <v>45635</v>
      </c>
      <c r="AJF6">
        <v>45660</v>
      </c>
      <c r="AJG6">
        <v>45643</v>
      </c>
      <c r="AJH6">
        <v>45641</v>
      </c>
      <c r="AJI6">
        <v>45650</v>
      </c>
      <c r="AJJ6">
        <v>45648</v>
      </c>
      <c r="AJK6">
        <v>45634</v>
      </c>
      <c r="AJL6">
        <v>45648</v>
      </c>
      <c r="AJM6">
        <v>45664</v>
      </c>
      <c r="AJN6">
        <v>45661</v>
      </c>
      <c r="AJO6">
        <v>45649</v>
      </c>
      <c r="AJP6">
        <v>45671</v>
      </c>
      <c r="AJQ6">
        <v>45654</v>
      </c>
      <c r="AJR6">
        <v>45671</v>
      </c>
      <c r="AJS6">
        <v>45629</v>
      </c>
      <c r="AJT6">
        <v>45652</v>
      </c>
      <c r="AJU6">
        <v>45630</v>
      </c>
      <c r="AJV6">
        <v>45639</v>
      </c>
      <c r="AJW6">
        <v>45652</v>
      </c>
      <c r="AJX6">
        <v>45672</v>
      </c>
      <c r="AJY6">
        <v>45645</v>
      </c>
      <c r="AJZ6">
        <v>45632</v>
      </c>
      <c r="AKA6">
        <v>45635</v>
      </c>
      <c r="AKB6">
        <v>45667</v>
      </c>
      <c r="AKC6">
        <v>45670</v>
      </c>
      <c r="AKD6">
        <v>45665</v>
      </c>
      <c r="AKE6">
        <v>45653</v>
      </c>
      <c r="AKF6">
        <v>45646</v>
      </c>
      <c r="AKG6">
        <v>45644</v>
      </c>
      <c r="AKH6">
        <v>45654</v>
      </c>
      <c r="AKI6">
        <v>45646</v>
      </c>
      <c r="AKJ6">
        <v>45653</v>
      </c>
      <c r="AKK6">
        <v>45658</v>
      </c>
      <c r="AKL6">
        <v>45642</v>
      </c>
      <c r="AKM6">
        <v>45632</v>
      </c>
      <c r="AKN6">
        <v>45656</v>
      </c>
      <c r="AKO6">
        <v>45649</v>
      </c>
      <c r="AKP6">
        <v>45676</v>
      </c>
      <c r="AKQ6">
        <v>45633</v>
      </c>
      <c r="AKR6">
        <v>45643</v>
      </c>
      <c r="AKS6">
        <v>45654</v>
      </c>
      <c r="AKT6">
        <v>45633</v>
      </c>
      <c r="AKU6">
        <v>45638</v>
      </c>
      <c r="AKV6">
        <v>45661</v>
      </c>
      <c r="AKW6">
        <v>45640</v>
      </c>
      <c r="AKX6">
        <v>45646</v>
      </c>
      <c r="AKY6">
        <v>45667</v>
      </c>
      <c r="AKZ6">
        <v>45667</v>
      </c>
      <c r="ALA6">
        <v>45663</v>
      </c>
      <c r="ALB6">
        <v>45651</v>
      </c>
      <c r="ALC6">
        <v>45643</v>
      </c>
      <c r="ALD6">
        <v>45631</v>
      </c>
      <c r="ALE6">
        <v>45657</v>
      </c>
      <c r="ALF6">
        <v>45639</v>
      </c>
      <c r="ALG6">
        <v>45663</v>
      </c>
      <c r="ALH6">
        <v>45662</v>
      </c>
      <c r="ALI6">
        <v>45657</v>
      </c>
      <c r="ALJ6">
        <v>45673</v>
      </c>
      <c r="ALK6">
        <v>45668</v>
      </c>
      <c r="ALL6">
        <v>45636</v>
      </c>
      <c r="ALM6">
        <v>45643</v>
      </c>
      <c r="ALN6">
        <v>45631</v>
      </c>
      <c r="ALO6">
        <v>45667</v>
      </c>
      <c r="ALP6">
        <v>45646</v>
      </c>
      <c r="ALQ6">
        <v>45664</v>
      </c>
      <c r="ALR6">
        <v>45671</v>
      </c>
      <c r="ALS6">
        <v>45654</v>
      </c>
      <c r="ALT6">
        <v>45654</v>
      </c>
      <c r="ALU6">
        <v>45647</v>
      </c>
      <c r="ALV6">
        <v>45672</v>
      </c>
      <c r="ALW6">
        <v>45642</v>
      </c>
      <c r="ALX6">
        <v>45664</v>
      </c>
      <c r="ALY6">
        <v>45672</v>
      </c>
      <c r="ALZ6">
        <v>45632</v>
      </c>
      <c r="AMA6">
        <v>45649</v>
      </c>
      <c r="AMB6">
        <v>45665</v>
      </c>
    </row>
    <row r="7" spans="1:1016" ht="32.4" thickTop="1" thickBot="1" x14ac:dyDescent="0.35">
      <c r="A7" s="9" t="s">
        <v>1030</v>
      </c>
      <c r="B7">
        <f>COUNTA('MOCK_DATA (1)'!F2:F1001)</f>
        <v>266</v>
      </c>
      <c r="E7" s="23">
        <v>320</v>
      </c>
      <c r="F7" s="23" t="str">
        <v>Lyda Parken</v>
      </c>
      <c r="G7" s="23" t="str">
        <v>Prod5</v>
      </c>
      <c r="H7" s="23" t="str">
        <v>Winter Jacket</v>
      </c>
      <c r="I7" s="24">
        <v>45627</v>
      </c>
      <c r="J7" s="23">
        <v>0</v>
      </c>
      <c r="K7" s="23">
        <v>960.36</v>
      </c>
      <c r="L7" s="23">
        <v>3</v>
      </c>
      <c r="M7" s="23">
        <v>8</v>
      </c>
      <c r="N7" s="23">
        <v>195.93</v>
      </c>
      <c r="P7" s="5" t="str">
        <v>Region</v>
      </c>
      <c r="Q7" t="str">
        <v>East</v>
      </c>
      <c r="R7" t="str">
        <v>South</v>
      </c>
      <c r="S7">
        <v>0</v>
      </c>
      <c r="T7">
        <v>0</v>
      </c>
      <c r="U7" t="str">
        <v>East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tr">
        <v>South</v>
      </c>
      <c r="AC7">
        <v>0</v>
      </c>
      <c r="AD7" t="str">
        <v>East</v>
      </c>
      <c r="AE7" t="str">
        <v>North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 t="str">
        <v>West</v>
      </c>
      <c r="AM7" t="str">
        <v>South</v>
      </c>
      <c r="AN7" t="str">
        <v>North</v>
      </c>
      <c r="AO7" t="str">
        <v>West</v>
      </c>
      <c r="AP7">
        <v>0</v>
      </c>
      <c r="AQ7">
        <v>0</v>
      </c>
      <c r="AR7" t="str">
        <v>West</v>
      </c>
      <c r="AS7">
        <v>0</v>
      </c>
      <c r="AT7" t="str">
        <v>West</v>
      </c>
      <c r="AU7">
        <v>0</v>
      </c>
      <c r="AV7">
        <v>0</v>
      </c>
      <c r="AW7">
        <v>0</v>
      </c>
      <c r="AX7">
        <v>0</v>
      </c>
      <c r="AY7">
        <v>0</v>
      </c>
      <c r="AZ7" t="str">
        <v>South</v>
      </c>
      <c r="BA7">
        <v>0</v>
      </c>
      <c r="BB7">
        <v>0</v>
      </c>
      <c r="BC7" t="str">
        <v>South</v>
      </c>
      <c r="BD7">
        <v>0</v>
      </c>
      <c r="BE7">
        <v>0</v>
      </c>
      <c r="BF7" t="str">
        <v>North</v>
      </c>
      <c r="BG7">
        <v>0</v>
      </c>
      <c r="BH7">
        <v>0</v>
      </c>
      <c r="BI7">
        <v>0</v>
      </c>
      <c r="BJ7" t="str">
        <v>East</v>
      </c>
      <c r="BK7">
        <v>0</v>
      </c>
      <c r="BL7">
        <v>0</v>
      </c>
      <c r="BM7" t="str">
        <v>West</v>
      </c>
      <c r="BN7">
        <v>0</v>
      </c>
      <c r="BO7" t="str">
        <v>East</v>
      </c>
      <c r="BP7">
        <v>0</v>
      </c>
      <c r="BQ7" t="str">
        <v>East</v>
      </c>
      <c r="BR7">
        <v>0</v>
      </c>
      <c r="BS7">
        <v>0</v>
      </c>
      <c r="BT7">
        <v>0</v>
      </c>
      <c r="BU7" t="str">
        <v>West</v>
      </c>
      <c r="BV7" t="str">
        <v>South</v>
      </c>
      <c r="BW7" t="str">
        <v>West</v>
      </c>
      <c r="BX7">
        <v>0</v>
      </c>
      <c r="BY7">
        <v>0</v>
      </c>
      <c r="BZ7">
        <v>0</v>
      </c>
      <c r="CA7">
        <v>0</v>
      </c>
      <c r="CB7" t="str">
        <v>West</v>
      </c>
      <c r="CC7">
        <v>0</v>
      </c>
      <c r="CD7" t="str">
        <v>South</v>
      </c>
      <c r="CE7" t="str">
        <v>South</v>
      </c>
      <c r="CF7" t="str">
        <v>South</v>
      </c>
      <c r="CG7">
        <v>0</v>
      </c>
      <c r="CH7" t="str">
        <v>East</v>
      </c>
      <c r="CI7" t="str">
        <v>North</v>
      </c>
      <c r="CJ7">
        <v>0</v>
      </c>
      <c r="CK7">
        <v>0</v>
      </c>
      <c r="CL7">
        <v>0</v>
      </c>
      <c r="CM7" t="str">
        <v>North</v>
      </c>
      <c r="CN7" t="str">
        <v>East</v>
      </c>
      <c r="CO7">
        <v>0</v>
      </c>
      <c r="CP7">
        <v>0</v>
      </c>
      <c r="CQ7">
        <v>0</v>
      </c>
      <c r="CR7">
        <v>0</v>
      </c>
      <c r="CS7" t="str">
        <v>South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tr">
        <v>South</v>
      </c>
      <c r="DB7" t="str">
        <v>West</v>
      </c>
      <c r="DC7">
        <v>0</v>
      </c>
      <c r="DD7">
        <v>0</v>
      </c>
      <c r="DE7" t="str">
        <v>West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 t="str">
        <v>East</v>
      </c>
      <c r="DQ7">
        <v>0</v>
      </c>
      <c r="DR7" t="str">
        <v>East</v>
      </c>
      <c r="DS7">
        <v>0</v>
      </c>
      <c r="DT7">
        <v>0</v>
      </c>
      <c r="DU7" t="str">
        <v>East</v>
      </c>
      <c r="DV7">
        <v>0</v>
      </c>
      <c r="DW7">
        <v>0</v>
      </c>
      <c r="DX7">
        <v>0</v>
      </c>
      <c r="DY7" t="str">
        <v>East</v>
      </c>
      <c r="DZ7">
        <v>0</v>
      </c>
      <c r="EA7">
        <v>0</v>
      </c>
      <c r="EB7">
        <v>0</v>
      </c>
      <c r="EC7">
        <v>0</v>
      </c>
      <c r="ED7" t="str">
        <v>East</v>
      </c>
      <c r="EE7" t="str">
        <v>North</v>
      </c>
      <c r="EF7" t="str">
        <v>East</v>
      </c>
      <c r="EG7">
        <v>0</v>
      </c>
      <c r="EH7" t="str">
        <v>North</v>
      </c>
      <c r="EI7">
        <v>0</v>
      </c>
      <c r="EJ7" t="str">
        <v>North</v>
      </c>
      <c r="EK7" t="str">
        <v>North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 t="str">
        <v>North</v>
      </c>
      <c r="ET7" t="str">
        <v>South</v>
      </c>
      <c r="EU7">
        <v>0</v>
      </c>
      <c r="EV7">
        <v>0</v>
      </c>
      <c r="EW7" t="str">
        <v>South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 t="str">
        <v>West</v>
      </c>
      <c r="FI7">
        <v>0</v>
      </c>
      <c r="FJ7" t="str">
        <v>North</v>
      </c>
      <c r="FK7">
        <v>0</v>
      </c>
      <c r="FL7">
        <v>0</v>
      </c>
      <c r="FM7">
        <v>0</v>
      </c>
      <c r="FN7">
        <v>0</v>
      </c>
      <c r="FO7" t="str">
        <v>North</v>
      </c>
      <c r="FP7" t="str">
        <v>North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 t="str">
        <v>East</v>
      </c>
      <c r="GF7" t="str">
        <v>East</v>
      </c>
      <c r="GG7">
        <v>0</v>
      </c>
      <c r="GH7">
        <v>0</v>
      </c>
      <c r="GI7" t="str">
        <v>South</v>
      </c>
      <c r="GJ7">
        <v>0</v>
      </c>
      <c r="GK7" t="str">
        <v>North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 t="str">
        <v>East</v>
      </c>
      <c r="GT7" t="str">
        <v>North</v>
      </c>
      <c r="GU7">
        <v>0</v>
      </c>
      <c r="GV7" t="str">
        <v>South</v>
      </c>
      <c r="GW7">
        <v>0</v>
      </c>
      <c r="GX7" t="str">
        <v>West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 t="str">
        <v>West</v>
      </c>
      <c r="HH7">
        <v>0</v>
      </c>
      <c r="HI7">
        <v>0</v>
      </c>
      <c r="HJ7">
        <v>0</v>
      </c>
      <c r="HK7">
        <v>0</v>
      </c>
      <c r="HL7" t="str">
        <v>North</v>
      </c>
      <c r="HM7" t="str">
        <v>East</v>
      </c>
      <c r="HN7">
        <v>0</v>
      </c>
      <c r="HO7">
        <v>0</v>
      </c>
      <c r="HP7" t="str">
        <v>East</v>
      </c>
      <c r="HQ7">
        <v>0</v>
      </c>
      <c r="HR7">
        <v>0</v>
      </c>
      <c r="HS7" t="str">
        <v>West</v>
      </c>
      <c r="HT7">
        <v>0</v>
      </c>
      <c r="HU7" t="str">
        <v>South</v>
      </c>
      <c r="HV7">
        <v>0</v>
      </c>
      <c r="HW7">
        <v>0</v>
      </c>
      <c r="HX7" t="str">
        <v>South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 t="str">
        <v>East</v>
      </c>
      <c r="IF7">
        <v>0</v>
      </c>
      <c r="IG7">
        <v>0</v>
      </c>
      <c r="IH7" t="str">
        <v>West</v>
      </c>
      <c r="II7" t="str">
        <v>East</v>
      </c>
      <c r="IJ7">
        <v>0</v>
      </c>
      <c r="IK7">
        <v>0</v>
      </c>
      <c r="IL7" t="str">
        <v>South</v>
      </c>
      <c r="IM7">
        <v>0</v>
      </c>
      <c r="IN7">
        <v>0</v>
      </c>
      <c r="IO7">
        <v>0</v>
      </c>
      <c r="IP7">
        <v>0</v>
      </c>
      <c r="IQ7" t="str">
        <v>East</v>
      </c>
      <c r="IR7" t="str">
        <v>South</v>
      </c>
      <c r="IS7" t="str">
        <v>West</v>
      </c>
      <c r="IT7" t="str">
        <v>North</v>
      </c>
      <c r="IU7">
        <v>0</v>
      </c>
      <c r="IV7">
        <v>0</v>
      </c>
      <c r="IW7">
        <v>0</v>
      </c>
      <c r="IX7">
        <v>0</v>
      </c>
      <c r="IY7" t="str">
        <v>North</v>
      </c>
      <c r="IZ7" t="str">
        <v>North</v>
      </c>
      <c r="JA7" t="str">
        <v>South</v>
      </c>
      <c r="JB7" t="str">
        <v>West</v>
      </c>
      <c r="JC7">
        <v>0</v>
      </c>
      <c r="JD7">
        <v>0</v>
      </c>
      <c r="JE7" t="str">
        <v>East</v>
      </c>
      <c r="JF7">
        <v>0</v>
      </c>
      <c r="JG7">
        <v>0</v>
      </c>
      <c r="JH7">
        <v>0</v>
      </c>
      <c r="JI7">
        <v>0</v>
      </c>
      <c r="JJ7" t="str">
        <v>West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 t="str">
        <v>East</v>
      </c>
      <c r="JS7">
        <v>0</v>
      </c>
      <c r="JT7">
        <v>0</v>
      </c>
      <c r="JU7" t="str">
        <v>South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 t="str">
        <v>East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 t="str">
        <v>South</v>
      </c>
      <c r="KU7">
        <v>0</v>
      </c>
      <c r="KV7">
        <v>0</v>
      </c>
      <c r="KW7">
        <v>0</v>
      </c>
      <c r="KX7" t="str">
        <v>North</v>
      </c>
      <c r="KY7" t="str">
        <v>North</v>
      </c>
      <c r="KZ7" t="str">
        <v>North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 t="str">
        <v>West</v>
      </c>
      <c r="LI7">
        <v>0</v>
      </c>
      <c r="LJ7">
        <v>0</v>
      </c>
      <c r="LK7">
        <v>0</v>
      </c>
      <c r="LL7" t="str">
        <v>East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 t="str">
        <v>North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 t="str">
        <v>West</v>
      </c>
      <c r="MA7">
        <v>0</v>
      </c>
      <c r="MB7">
        <v>0</v>
      </c>
      <c r="MC7">
        <v>0</v>
      </c>
      <c r="MD7">
        <v>0</v>
      </c>
      <c r="ME7" t="str">
        <v>North</v>
      </c>
      <c r="MF7">
        <v>0</v>
      </c>
      <c r="MG7" t="str">
        <v>East</v>
      </c>
      <c r="MH7" t="str">
        <v>North</v>
      </c>
      <c r="MI7">
        <v>0</v>
      </c>
      <c r="MJ7">
        <v>0</v>
      </c>
      <c r="MK7">
        <v>0</v>
      </c>
      <c r="ML7" t="str">
        <v>North</v>
      </c>
      <c r="MM7">
        <v>0</v>
      </c>
      <c r="MN7">
        <v>0</v>
      </c>
      <c r="MO7">
        <v>0</v>
      </c>
      <c r="MP7">
        <v>0</v>
      </c>
      <c r="MQ7" t="str">
        <v>East</v>
      </c>
      <c r="MR7">
        <v>0</v>
      </c>
      <c r="MS7">
        <v>0</v>
      </c>
      <c r="MT7">
        <v>0</v>
      </c>
      <c r="MU7" t="str">
        <v>West</v>
      </c>
      <c r="MV7">
        <v>0</v>
      </c>
      <c r="MW7">
        <v>0</v>
      </c>
      <c r="MX7" t="str">
        <v>East</v>
      </c>
      <c r="MY7" t="str">
        <v>North</v>
      </c>
      <c r="MZ7">
        <v>0</v>
      </c>
      <c r="NA7">
        <v>0</v>
      </c>
      <c r="NB7" t="str">
        <v>North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 t="str">
        <v>East</v>
      </c>
      <c r="NL7">
        <v>0</v>
      </c>
      <c r="NM7">
        <v>0</v>
      </c>
      <c r="NN7" t="str">
        <v>South</v>
      </c>
      <c r="NO7" t="str">
        <v>South</v>
      </c>
      <c r="NP7">
        <v>0</v>
      </c>
      <c r="NQ7">
        <v>0</v>
      </c>
      <c r="NR7" t="str">
        <v>West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 t="str">
        <v>North</v>
      </c>
      <c r="OB7">
        <v>0</v>
      </c>
      <c r="OC7">
        <v>0</v>
      </c>
      <c r="OD7" t="str">
        <v>West</v>
      </c>
      <c r="OE7" t="str">
        <v>South</v>
      </c>
      <c r="OF7">
        <v>0</v>
      </c>
      <c r="OG7">
        <v>0</v>
      </c>
      <c r="OH7" t="str">
        <v>East</v>
      </c>
      <c r="OI7">
        <v>0</v>
      </c>
      <c r="OJ7" t="str">
        <v>East</v>
      </c>
      <c r="OK7">
        <v>0</v>
      </c>
      <c r="OL7">
        <v>0</v>
      </c>
      <c r="OM7">
        <v>0</v>
      </c>
      <c r="ON7" t="str">
        <v>South</v>
      </c>
      <c r="OO7">
        <v>0</v>
      </c>
      <c r="OP7">
        <v>0</v>
      </c>
      <c r="OQ7" t="str">
        <v>North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 t="str">
        <v>North</v>
      </c>
      <c r="PB7">
        <v>0</v>
      </c>
      <c r="PC7" t="str">
        <v>North</v>
      </c>
      <c r="PD7">
        <v>0</v>
      </c>
      <c r="PE7">
        <v>0</v>
      </c>
      <c r="PF7" t="str">
        <v>West</v>
      </c>
      <c r="PG7" t="str">
        <v>South</v>
      </c>
      <c r="PH7">
        <v>0</v>
      </c>
      <c r="PI7">
        <v>0</v>
      </c>
      <c r="PJ7" t="str">
        <v>North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 t="str">
        <v>North</v>
      </c>
      <c r="PR7">
        <v>0</v>
      </c>
      <c r="PS7">
        <v>0</v>
      </c>
      <c r="PT7">
        <v>0</v>
      </c>
      <c r="PU7" t="str">
        <v>South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 t="str">
        <v>East</v>
      </c>
      <c r="QC7" t="str">
        <v>East</v>
      </c>
      <c r="QD7">
        <v>0</v>
      </c>
      <c r="QE7" t="str">
        <v>East</v>
      </c>
      <c r="QF7" t="str">
        <v>West</v>
      </c>
      <c r="QG7">
        <v>0</v>
      </c>
      <c r="QH7" t="str">
        <v>East</v>
      </c>
      <c r="QI7">
        <v>0</v>
      </c>
      <c r="QJ7">
        <v>0</v>
      </c>
      <c r="QK7" t="str">
        <v>East</v>
      </c>
      <c r="QL7">
        <v>0</v>
      </c>
      <c r="QM7" t="str">
        <v>North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 t="str">
        <v>North</v>
      </c>
      <c r="QV7">
        <v>0</v>
      </c>
      <c r="QW7">
        <v>0</v>
      </c>
      <c r="QX7" t="str">
        <v>South</v>
      </c>
      <c r="QY7" t="str">
        <v>South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 t="str">
        <v>West</v>
      </c>
      <c r="RG7">
        <v>0</v>
      </c>
      <c r="RH7">
        <v>0</v>
      </c>
      <c r="RI7" t="str">
        <v>East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 t="str">
        <v>West</v>
      </c>
      <c r="RS7">
        <v>0</v>
      </c>
      <c r="RT7">
        <v>0</v>
      </c>
      <c r="RU7">
        <v>0</v>
      </c>
      <c r="RV7">
        <v>0</v>
      </c>
      <c r="RW7" t="str">
        <v>East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 t="str">
        <v>East</v>
      </c>
      <c r="SK7">
        <v>0</v>
      </c>
      <c r="SL7">
        <v>0</v>
      </c>
      <c r="SM7">
        <v>0</v>
      </c>
      <c r="SN7">
        <v>0</v>
      </c>
      <c r="SO7">
        <v>0</v>
      </c>
      <c r="SP7" t="str">
        <v>East</v>
      </c>
      <c r="SQ7">
        <v>0</v>
      </c>
      <c r="SR7">
        <v>0</v>
      </c>
      <c r="SS7" t="str">
        <v>East</v>
      </c>
      <c r="ST7" t="str">
        <v>South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 t="str">
        <v>West</v>
      </c>
      <c r="TF7" t="str">
        <v>North</v>
      </c>
      <c r="TG7">
        <v>0</v>
      </c>
      <c r="TH7">
        <v>0</v>
      </c>
      <c r="TI7" t="str">
        <v>East</v>
      </c>
      <c r="TJ7">
        <v>0</v>
      </c>
      <c r="TK7">
        <v>0</v>
      </c>
      <c r="TL7">
        <v>0</v>
      </c>
      <c r="TM7" t="str">
        <v>South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 t="str">
        <v>North</v>
      </c>
      <c r="TU7">
        <v>0</v>
      </c>
      <c r="TV7">
        <v>0</v>
      </c>
      <c r="TW7">
        <v>0</v>
      </c>
      <c r="TX7">
        <v>0</v>
      </c>
      <c r="TY7">
        <v>0</v>
      </c>
      <c r="TZ7" t="str">
        <v>South</v>
      </c>
      <c r="UA7" t="str">
        <v>West</v>
      </c>
      <c r="UB7">
        <v>0</v>
      </c>
      <c r="UC7" t="str">
        <v>East</v>
      </c>
      <c r="UD7">
        <v>0</v>
      </c>
      <c r="UE7">
        <v>0</v>
      </c>
      <c r="UF7">
        <v>0</v>
      </c>
      <c r="UG7">
        <v>0</v>
      </c>
      <c r="UH7">
        <v>0</v>
      </c>
      <c r="UI7" t="str">
        <v>East</v>
      </c>
      <c r="UJ7">
        <v>0</v>
      </c>
      <c r="UK7">
        <v>0</v>
      </c>
      <c r="UL7">
        <v>0</v>
      </c>
      <c r="UM7" t="str">
        <v>South</v>
      </c>
      <c r="UN7" t="str">
        <v>West</v>
      </c>
      <c r="UO7">
        <v>0</v>
      </c>
      <c r="UP7">
        <v>0</v>
      </c>
      <c r="UQ7" t="str">
        <v>South</v>
      </c>
      <c r="UR7">
        <v>0</v>
      </c>
      <c r="US7">
        <v>0</v>
      </c>
      <c r="UT7">
        <v>0</v>
      </c>
      <c r="UU7">
        <v>0</v>
      </c>
      <c r="UV7">
        <v>0</v>
      </c>
      <c r="UW7" t="str">
        <v>North</v>
      </c>
      <c r="UX7">
        <v>0</v>
      </c>
      <c r="UY7">
        <v>0</v>
      </c>
      <c r="UZ7">
        <v>0</v>
      </c>
      <c r="VA7" t="str">
        <v>West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 t="str">
        <v>South</v>
      </c>
      <c r="VK7" t="str">
        <v>East</v>
      </c>
      <c r="VL7">
        <v>0</v>
      </c>
      <c r="VM7">
        <v>0</v>
      </c>
      <c r="VN7">
        <v>0</v>
      </c>
      <c r="VO7">
        <v>0</v>
      </c>
      <c r="VP7">
        <v>0</v>
      </c>
      <c r="VQ7" t="str">
        <v>North</v>
      </c>
      <c r="VR7" t="str">
        <v>North</v>
      </c>
      <c r="VS7">
        <v>0</v>
      </c>
      <c r="VT7" t="str">
        <v>North</v>
      </c>
      <c r="VU7">
        <v>0</v>
      </c>
      <c r="VV7" t="str">
        <v>North</v>
      </c>
      <c r="VW7">
        <v>0</v>
      </c>
      <c r="VX7" t="str">
        <v>North</v>
      </c>
      <c r="VY7" t="str">
        <v>East</v>
      </c>
      <c r="VZ7">
        <v>0</v>
      </c>
      <c r="WA7">
        <v>0</v>
      </c>
      <c r="WB7">
        <v>0</v>
      </c>
      <c r="WC7" t="str">
        <v>West</v>
      </c>
      <c r="WD7" t="str">
        <v>South</v>
      </c>
      <c r="WE7">
        <v>0</v>
      </c>
      <c r="WF7">
        <v>0</v>
      </c>
      <c r="WG7">
        <v>0</v>
      </c>
      <c r="WH7">
        <v>0</v>
      </c>
      <c r="WI7" t="str">
        <v>West</v>
      </c>
      <c r="WJ7" t="str">
        <v>North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 t="str">
        <v>West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 t="str">
        <v>South</v>
      </c>
      <c r="XI7">
        <v>0</v>
      </c>
      <c r="XJ7">
        <v>0</v>
      </c>
      <c r="XK7">
        <v>0</v>
      </c>
      <c r="XL7">
        <v>0</v>
      </c>
      <c r="XM7" t="str">
        <v>South</v>
      </c>
      <c r="XN7" t="str">
        <v>North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 t="str">
        <v>South</v>
      </c>
      <c r="XW7" t="str">
        <v>East</v>
      </c>
      <c r="XX7" t="str">
        <v>South</v>
      </c>
      <c r="XY7">
        <v>0</v>
      </c>
      <c r="XZ7">
        <v>0</v>
      </c>
      <c r="YA7" t="str">
        <v>West</v>
      </c>
      <c r="YB7">
        <v>0</v>
      </c>
      <c r="YC7">
        <v>0</v>
      </c>
      <c r="YD7">
        <v>0</v>
      </c>
      <c r="YE7">
        <v>0</v>
      </c>
      <c r="YF7">
        <v>0</v>
      </c>
      <c r="YG7" t="str">
        <v>East</v>
      </c>
      <c r="YH7" t="str">
        <v>North</v>
      </c>
      <c r="YI7">
        <v>0</v>
      </c>
      <c r="YJ7">
        <v>0</v>
      </c>
      <c r="YK7">
        <v>0</v>
      </c>
      <c r="YL7" t="str">
        <v>South</v>
      </c>
      <c r="YM7">
        <v>0</v>
      </c>
      <c r="YN7">
        <v>0</v>
      </c>
      <c r="YO7" t="str">
        <v>East</v>
      </c>
      <c r="YP7">
        <v>0</v>
      </c>
      <c r="YQ7">
        <v>0</v>
      </c>
      <c r="YR7">
        <v>0</v>
      </c>
      <c r="YS7" t="str">
        <v>East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 t="str">
        <v>East</v>
      </c>
      <c r="ZC7">
        <v>0</v>
      </c>
      <c r="ZD7">
        <v>0</v>
      </c>
      <c r="ZE7">
        <v>0</v>
      </c>
      <c r="ZF7" t="str">
        <v>South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 t="str">
        <v>South</v>
      </c>
      <c r="ZN7" t="str">
        <v>North</v>
      </c>
      <c r="ZO7">
        <v>0</v>
      </c>
      <c r="ZP7">
        <v>0</v>
      </c>
      <c r="ZQ7" t="str">
        <v>West</v>
      </c>
      <c r="ZR7" t="str">
        <v>East</v>
      </c>
      <c r="ZS7">
        <v>0</v>
      </c>
      <c r="ZT7" t="str">
        <v>North</v>
      </c>
      <c r="ZU7" t="str">
        <v>North</v>
      </c>
      <c r="ZV7" t="str">
        <v>East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 t="str">
        <v>East</v>
      </c>
      <c r="AAE7" t="str">
        <v>East</v>
      </c>
      <c r="AAF7">
        <v>0</v>
      </c>
      <c r="AAG7">
        <v>0</v>
      </c>
      <c r="AAH7">
        <v>0</v>
      </c>
      <c r="AAI7">
        <v>0</v>
      </c>
      <c r="AAJ7" t="str">
        <v>South</v>
      </c>
      <c r="AAK7">
        <v>0</v>
      </c>
      <c r="AAL7" t="str">
        <v>West</v>
      </c>
      <c r="AAM7">
        <v>0</v>
      </c>
      <c r="AAN7">
        <v>0</v>
      </c>
      <c r="AAO7" t="str">
        <v>East</v>
      </c>
      <c r="AAP7">
        <v>0</v>
      </c>
      <c r="AAQ7" t="str">
        <v>South</v>
      </c>
      <c r="AAR7">
        <v>0</v>
      </c>
      <c r="AAS7" t="str">
        <v>East</v>
      </c>
      <c r="AAT7" t="str">
        <v>West</v>
      </c>
      <c r="AAU7" t="str">
        <v>North</v>
      </c>
      <c r="AAV7" t="str">
        <v>West</v>
      </c>
      <c r="AAW7">
        <v>0</v>
      </c>
      <c r="AAX7">
        <v>0</v>
      </c>
      <c r="AAY7" t="str">
        <v>South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 t="str">
        <v>South</v>
      </c>
      <c r="ABL7">
        <v>0</v>
      </c>
      <c r="ABM7">
        <v>0</v>
      </c>
      <c r="ABN7">
        <v>0</v>
      </c>
      <c r="ABO7">
        <v>0</v>
      </c>
      <c r="ABP7" t="str">
        <v>South</v>
      </c>
      <c r="ABQ7" t="str">
        <v>East</v>
      </c>
      <c r="ABR7" t="str">
        <v>West</v>
      </c>
      <c r="ABS7" t="str">
        <v>North</v>
      </c>
      <c r="ABT7">
        <v>0</v>
      </c>
      <c r="ABU7">
        <v>0</v>
      </c>
      <c r="ABV7">
        <v>0</v>
      </c>
      <c r="ABW7" t="str">
        <v>East</v>
      </c>
      <c r="ABX7">
        <v>0</v>
      </c>
      <c r="ABY7" t="str">
        <v>North</v>
      </c>
      <c r="ABZ7">
        <v>0</v>
      </c>
      <c r="ACA7">
        <v>0</v>
      </c>
      <c r="ACB7">
        <v>0</v>
      </c>
      <c r="ACC7">
        <v>0</v>
      </c>
      <c r="ACD7">
        <v>0</v>
      </c>
      <c r="ACE7" t="str">
        <v>South</v>
      </c>
      <c r="ACF7" t="str">
        <v>West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 t="str">
        <v>North</v>
      </c>
      <c r="ACS7" t="str">
        <v>West</v>
      </c>
      <c r="ACT7">
        <v>0</v>
      </c>
      <c r="ACU7">
        <v>0</v>
      </c>
      <c r="ACV7">
        <v>0</v>
      </c>
      <c r="ACW7" t="str">
        <v>West</v>
      </c>
      <c r="ACX7">
        <v>0</v>
      </c>
      <c r="ACY7">
        <v>0</v>
      </c>
      <c r="ACZ7" t="str">
        <v>East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 t="str">
        <v>West</v>
      </c>
      <c r="ADM7">
        <v>0</v>
      </c>
      <c r="ADN7">
        <v>0</v>
      </c>
      <c r="ADO7">
        <v>0</v>
      </c>
      <c r="ADP7">
        <v>0</v>
      </c>
      <c r="ADQ7">
        <v>0</v>
      </c>
      <c r="ADR7" t="str">
        <v>North</v>
      </c>
      <c r="ADS7">
        <v>0</v>
      </c>
      <c r="ADT7" t="str">
        <v>South</v>
      </c>
      <c r="ADU7">
        <v>0</v>
      </c>
      <c r="ADV7" t="str">
        <v>West</v>
      </c>
      <c r="ADW7">
        <v>0</v>
      </c>
      <c r="ADX7" t="str">
        <v>West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 t="str">
        <v>West</v>
      </c>
      <c r="AEF7">
        <v>0</v>
      </c>
      <c r="AEG7">
        <v>0</v>
      </c>
      <c r="AEH7">
        <v>0</v>
      </c>
      <c r="AEI7">
        <v>0</v>
      </c>
      <c r="AEJ7" t="str">
        <v>South</v>
      </c>
      <c r="AEK7">
        <v>0</v>
      </c>
      <c r="AEL7">
        <v>0</v>
      </c>
      <c r="AEM7">
        <v>0</v>
      </c>
      <c r="AEN7">
        <v>0</v>
      </c>
      <c r="AEO7" t="str">
        <v>East</v>
      </c>
      <c r="AEP7">
        <v>0</v>
      </c>
      <c r="AEQ7" t="str">
        <v>South</v>
      </c>
      <c r="AER7" t="str">
        <v>East</v>
      </c>
      <c r="AES7">
        <v>0</v>
      </c>
      <c r="AET7">
        <v>0</v>
      </c>
      <c r="AEU7">
        <v>0</v>
      </c>
      <c r="AEV7">
        <v>0</v>
      </c>
      <c r="AEW7">
        <v>0</v>
      </c>
      <c r="AEX7" t="str">
        <v>North</v>
      </c>
      <c r="AEY7">
        <v>0</v>
      </c>
      <c r="AEZ7" t="str">
        <v>South</v>
      </c>
      <c r="AFA7">
        <v>0</v>
      </c>
      <c r="AFB7">
        <v>0</v>
      </c>
      <c r="AFC7" t="str">
        <v>South</v>
      </c>
      <c r="AFD7" t="str">
        <v>West</v>
      </c>
      <c r="AFE7">
        <v>0</v>
      </c>
      <c r="AFF7">
        <v>0</v>
      </c>
      <c r="AFG7">
        <v>0</v>
      </c>
      <c r="AFH7">
        <v>0</v>
      </c>
      <c r="AFI7">
        <v>0</v>
      </c>
      <c r="AFJ7" t="str">
        <v>West</v>
      </c>
      <c r="AFK7" t="str">
        <v>West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 t="str">
        <v>East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 t="str">
        <v>North</v>
      </c>
      <c r="AGB7" t="str">
        <v>South</v>
      </c>
      <c r="AGC7">
        <v>0</v>
      </c>
      <c r="AGD7" t="str">
        <v>East</v>
      </c>
      <c r="AGE7">
        <v>0</v>
      </c>
      <c r="AGF7">
        <v>0</v>
      </c>
      <c r="AGG7" t="str">
        <v>East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 t="str">
        <v>East</v>
      </c>
      <c r="AGT7">
        <v>0</v>
      </c>
      <c r="AGU7" t="str">
        <v>East</v>
      </c>
      <c r="AGV7" t="str">
        <v>West</v>
      </c>
      <c r="AGW7">
        <v>0</v>
      </c>
      <c r="AGX7">
        <v>0</v>
      </c>
      <c r="AGY7" t="str">
        <v>East</v>
      </c>
      <c r="AGZ7" t="str">
        <v>East</v>
      </c>
      <c r="AHA7">
        <v>0</v>
      </c>
      <c r="AHB7" t="str">
        <v>East</v>
      </c>
      <c r="AHC7">
        <v>0</v>
      </c>
      <c r="AHD7">
        <v>0</v>
      </c>
      <c r="AHE7">
        <v>0</v>
      </c>
      <c r="AHF7" t="str">
        <v>South</v>
      </c>
      <c r="AHG7">
        <v>0</v>
      </c>
      <c r="AHH7">
        <v>0</v>
      </c>
      <c r="AHI7">
        <v>0</v>
      </c>
      <c r="AHJ7">
        <v>0</v>
      </c>
      <c r="AHK7" t="str">
        <v>East</v>
      </c>
      <c r="AHL7">
        <v>0</v>
      </c>
      <c r="AHM7" t="str">
        <v>West</v>
      </c>
      <c r="AHN7" t="str">
        <v>East</v>
      </c>
      <c r="AHO7" t="str">
        <v>South</v>
      </c>
      <c r="AHP7">
        <v>0</v>
      </c>
      <c r="AHQ7">
        <v>0</v>
      </c>
      <c r="AHR7" t="str">
        <v>South</v>
      </c>
      <c r="AHS7">
        <v>0</v>
      </c>
      <c r="AHT7" t="str">
        <v>South</v>
      </c>
      <c r="AHU7">
        <v>0</v>
      </c>
      <c r="AHV7">
        <v>0</v>
      </c>
      <c r="AHW7">
        <v>0</v>
      </c>
      <c r="AHX7" t="str">
        <v>West</v>
      </c>
      <c r="AHY7">
        <v>0</v>
      </c>
      <c r="AHZ7" t="str">
        <v>North</v>
      </c>
      <c r="AIA7">
        <v>0</v>
      </c>
      <c r="AIB7">
        <v>0</v>
      </c>
      <c r="AIC7" t="str">
        <v>West</v>
      </c>
      <c r="AID7">
        <v>0</v>
      </c>
      <c r="AIE7">
        <v>0</v>
      </c>
      <c r="AIF7" t="str">
        <v>West</v>
      </c>
      <c r="AIG7" t="str">
        <v>South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 t="str">
        <v>South</v>
      </c>
      <c r="AIO7" t="str">
        <v>North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 t="str">
        <v>North</v>
      </c>
      <c r="AIZ7">
        <v>0</v>
      </c>
      <c r="AJA7" t="str">
        <v>North</v>
      </c>
      <c r="AJB7">
        <v>0</v>
      </c>
      <c r="AJC7">
        <v>0</v>
      </c>
      <c r="AJD7">
        <v>0</v>
      </c>
      <c r="AJE7">
        <v>0</v>
      </c>
      <c r="AJF7" t="str">
        <v>West</v>
      </c>
      <c r="AJG7" t="str">
        <v>East</v>
      </c>
      <c r="AJH7" t="str">
        <v>South</v>
      </c>
      <c r="AJI7" t="str">
        <v>West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 t="str">
        <v>East</v>
      </c>
      <c r="AJQ7" t="str">
        <v>East</v>
      </c>
      <c r="AJR7">
        <v>0</v>
      </c>
      <c r="AJS7">
        <v>0</v>
      </c>
      <c r="AJT7" t="str">
        <v>West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 t="str">
        <v>West</v>
      </c>
      <c r="AKF7">
        <v>0</v>
      </c>
      <c r="AKG7">
        <v>0</v>
      </c>
      <c r="AKH7">
        <v>0</v>
      </c>
      <c r="AKI7">
        <v>0</v>
      </c>
      <c r="AKJ7" t="str">
        <v>South</v>
      </c>
      <c r="AKK7" t="str">
        <v>South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 t="str">
        <v>West</v>
      </c>
      <c r="ALC7">
        <v>0</v>
      </c>
      <c r="ALD7">
        <v>0</v>
      </c>
      <c r="ALE7">
        <v>0</v>
      </c>
      <c r="ALF7">
        <v>0</v>
      </c>
      <c r="ALG7">
        <v>0</v>
      </c>
      <c r="ALH7" t="str">
        <v>South</v>
      </c>
      <c r="ALI7">
        <v>0</v>
      </c>
      <c r="ALJ7">
        <v>0</v>
      </c>
      <c r="ALK7">
        <v>0</v>
      </c>
      <c r="ALL7">
        <v>0</v>
      </c>
      <c r="ALM7">
        <v>0</v>
      </c>
      <c r="ALN7" t="str">
        <v>East</v>
      </c>
      <c r="ALO7" t="str">
        <v>North</v>
      </c>
      <c r="ALP7">
        <v>0</v>
      </c>
      <c r="ALQ7">
        <v>0</v>
      </c>
      <c r="ALR7">
        <v>0</v>
      </c>
      <c r="ALS7">
        <v>0</v>
      </c>
      <c r="ALT7">
        <v>0</v>
      </c>
      <c r="ALU7" t="str">
        <v>North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</row>
    <row r="8" spans="1:1016" ht="32.4" thickTop="1" thickBot="1" x14ac:dyDescent="0.35">
      <c r="A8" s="9" t="s">
        <v>1031</v>
      </c>
      <c r="B8">
        <f>COUNTA('MOCK_DATA (1)'!B2:B1001)</f>
        <v>1000</v>
      </c>
      <c r="E8" s="23">
        <v>333</v>
      </c>
      <c r="F8" s="23" t="str">
        <v>Lucila Severns</v>
      </c>
      <c r="G8" s="23" t="str">
        <v>Prod2</v>
      </c>
      <c r="H8" s="23">
        <v>0</v>
      </c>
      <c r="I8" s="24">
        <v>45627</v>
      </c>
      <c r="J8" s="23">
        <v>0</v>
      </c>
      <c r="K8" s="23">
        <v>583.22</v>
      </c>
      <c r="L8" s="23">
        <v>15</v>
      </c>
      <c r="M8" s="23">
        <v>14</v>
      </c>
      <c r="N8" s="23">
        <v>132.97</v>
      </c>
      <c r="P8" s="5" t="str">
        <v>Sales ()</v>
      </c>
      <c r="Q8">
        <v>878.21</v>
      </c>
      <c r="R8">
        <v>288.92</v>
      </c>
      <c r="S8">
        <v>737.01</v>
      </c>
      <c r="T8">
        <v>551.79</v>
      </c>
      <c r="U8">
        <v>886.53</v>
      </c>
      <c r="V8">
        <v>529.99</v>
      </c>
      <c r="W8">
        <v>780.66</v>
      </c>
      <c r="X8">
        <v>863.85</v>
      </c>
      <c r="Y8">
        <v>313.26</v>
      </c>
      <c r="Z8">
        <v>72.069999999999993</v>
      </c>
      <c r="AA8">
        <v>99.94</v>
      </c>
      <c r="AB8">
        <v>543.80999999999995</v>
      </c>
      <c r="AC8">
        <v>920.56</v>
      </c>
      <c r="AD8">
        <v>744.81</v>
      </c>
      <c r="AE8">
        <v>339.86</v>
      </c>
      <c r="AF8">
        <v>517.35</v>
      </c>
      <c r="AG8">
        <v>523.19000000000005</v>
      </c>
      <c r="AH8">
        <v>169.85</v>
      </c>
      <c r="AI8">
        <v>942.91</v>
      </c>
      <c r="AJ8">
        <v>695.78</v>
      </c>
      <c r="AK8">
        <v>314.11</v>
      </c>
      <c r="AL8">
        <v>898.7</v>
      </c>
      <c r="AM8">
        <v>438</v>
      </c>
      <c r="AN8">
        <v>388.31</v>
      </c>
      <c r="AO8">
        <v>503.23</v>
      </c>
      <c r="AP8">
        <v>622.89</v>
      </c>
      <c r="AQ8">
        <v>811.41</v>
      </c>
      <c r="AR8">
        <v>596.89</v>
      </c>
      <c r="AS8">
        <v>949.45</v>
      </c>
      <c r="AT8">
        <v>623.21</v>
      </c>
      <c r="AU8">
        <v>549.26</v>
      </c>
      <c r="AV8">
        <v>509.98</v>
      </c>
      <c r="AW8">
        <v>475.21</v>
      </c>
      <c r="AX8">
        <v>878.79</v>
      </c>
      <c r="AY8">
        <v>349.37</v>
      </c>
      <c r="AZ8">
        <v>6.33</v>
      </c>
      <c r="BA8">
        <v>740.22</v>
      </c>
      <c r="BB8">
        <v>171.13</v>
      </c>
      <c r="BC8">
        <v>898.59</v>
      </c>
      <c r="BD8">
        <v>986.94</v>
      </c>
      <c r="BE8">
        <v>969.15</v>
      </c>
      <c r="BF8">
        <v>779.56</v>
      </c>
      <c r="BG8">
        <v>207.76</v>
      </c>
      <c r="BH8">
        <v>904.36</v>
      </c>
      <c r="BI8">
        <v>815.97</v>
      </c>
      <c r="BJ8">
        <v>935.2</v>
      </c>
      <c r="BK8">
        <v>601.97</v>
      </c>
      <c r="BL8">
        <v>330.42</v>
      </c>
      <c r="BM8">
        <v>748.87</v>
      </c>
      <c r="BN8">
        <v>329.58</v>
      </c>
      <c r="BO8">
        <v>394.8</v>
      </c>
      <c r="BP8">
        <v>967.26</v>
      </c>
      <c r="BQ8">
        <v>933.79</v>
      </c>
      <c r="BR8">
        <v>507.63</v>
      </c>
      <c r="BS8">
        <v>496.58</v>
      </c>
      <c r="BT8">
        <v>53.65</v>
      </c>
      <c r="BU8">
        <v>293.44</v>
      </c>
      <c r="BV8">
        <v>206.55</v>
      </c>
      <c r="BW8">
        <v>198.84</v>
      </c>
      <c r="BX8">
        <v>617.80999999999995</v>
      </c>
      <c r="BY8">
        <v>898.08</v>
      </c>
      <c r="BZ8">
        <v>727.17</v>
      </c>
      <c r="CA8">
        <v>521.65</v>
      </c>
      <c r="CB8">
        <v>823.63</v>
      </c>
      <c r="CC8">
        <v>976.23</v>
      </c>
      <c r="CD8">
        <v>93.9</v>
      </c>
      <c r="CE8">
        <v>43.92</v>
      </c>
      <c r="CF8">
        <v>703.5</v>
      </c>
      <c r="CG8">
        <v>303.20999999999998</v>
      </c>
      <c r="CH8">
        <v>257.25</v>
      </c>
      <c r="CI8">
        <v>925.66</v>
      </c>
      <c r="CJ8">
        <v>528.97</v>
      </c>
      <c r="CK8">
        <v>18.739999999999998</v>
      </c>
      <c r="CL8">
        <v>740.66</v>
      </c>
      <c r="CM8">
        <v>582.97</v>
      </c>
      <c r="CN8">
        <v>985.38</v>
      </c>
      <c r="CO8">
        <v>252.97</v>
      </c>
      <c r="CP8">
        <v>508.96</v>
      </c>
      <c r="CQ8">
        <v>477.83</v>
      </c>
      <c r="CR8">
        <v>437.48</v>
      </c>
      <c r="CS8">
        <v>903.05</v>
      </c>
      <c r="CT8">
        <v>569.48</v>
      </c>
      <c r="CU8">
        <v>53.53</v>
      </c>
      <c r="CV8">
        <v>191.56</v>
      </c>
      <c r="CW8">
        <v>293.12</v>
      </c>
      <c r="CX8">
        <v>842.46</v>
      </c>
      <c r="CY8">
        <v>979.15</v>
      </c>
      <c r="CZ8">
        <v>182.96</v>
      </c>
      <c r="DA8">
        <v>663.31</v>
      </c>
      <c r="DB8">
        <v>500.29</v>
      </c>
      <c r="DC8">
        <v>645.98</v>
      </c>
      <c r="DD8">
        <v>465.02</v>
      </c>
      <c r="DE8">
        <v>461.41</v>
      </c>
      <c r="DF8">
        <v>516.70000000000005</v>
      </c>
      <c r="DG8">
        <v>847.74</v>
      </c>
      <c r="DH8">
        <v>786.32</v>
      </c>
      <c r="DI8">
        <v>921.17</v>
      </c>
      <c r="DJ8">
        <v>777.64</v>
      </c>
      <c r="DK8">
        <v>690.15</v>
      </c>
      <c r="DL8">
        <v>989.33</v>
      </c>
      <c r="DM8">
        <v>140.68</v>
      </c>
      <c r="DN8">
        <v>878.26</v>
      </c>
      <c r="DO8">
        <v>100.36</v>
      </c>
      <c r="DP8">
        <v>477.71</v>
      </c>
      <c r="DQ8">
        <v>243.93</v>
      </c>
      <c r="DR8">
        <v>637.20000000000005</v>
      </c>
      <c r="DS8">
        <v>865.57</v>
      </c>
      <c r="DT8">
        <v>976.71</v>
      </c>
      <c r="DU8">
        <v>489.66</v>
      </c>
      <c r="DV8">
        <v>191.68</v>
      </c>
      <c r="DW8">
        <v>320.67</v>
      </c>
      <c r="DX8">
        <v>212.7</v>
      </c>
      <c r="DY8">
        <v>650.14</v>
      </c>
      <c r="DZ8">
        <v>627.72</v>
      </c>
      <c r="EA8">
        <v>659.09</v>
      </c>
      <c r="EB8">
        <v>354.28</v>
      </c>
      <c r="EC8">
        <v>74.38</v>
      </c>
      <c r="ED8">
        <v>722.82</v>
      </c>
      <c r="EE8">
        <v>657.95</v>
      </c>
      <c r="EF8">
        <v>756.15</v>
      </c>
      <c r="EG8">
        <v>800.3</v>
      </c>
      <c r="EH8">
        <v>691.88</v>
      </c>
      <c r="EI8">
        <v>710.36</v>
      </c>
      <c r="EJ8">
        <v>427.43</v>
      </c>
      <c r="EK8">
        <v>485.63</v>
      </c>
      <c r="EL8">
        <v>721.16</v>
      </c>
      <c r="EM8">
        <v>259.47000000000003</v>
      </c>
      <c r="EN8">
        <v>771.99</v>
      </c>
      <c r="EO8">
        <v>725</v>
      </c>
      <c r="EP8">
        <v>815.18</v>
      </c>
      <c r="EQ8">
        <v>600.96</v>
      </c>
      <c r="ER8">
        <v>473.12</v>
      </c>
      <c r="ES8">
        <v>492.13</v>
      </c>
      <c r="ET8">
        <v>85.14</v>
      </c>
      <c r="EU8">
        <v>683.35</v>
      </c>
      <c r="EV8">
        <v>278.8</v>
      </c>
      <c r="EW8">
        <v>58.27</v>
      </c>
      <c r="EX8">
        <v>140.47999999999999</v>
      </c>
      <c r="EY8">
        <v>197.18</v>
      </c>
      <c r="EZ8">
        <v>698.64</v>
      </c>
      <c r="FA8">
        <v>724.55</v>
      </c>
      <c r="FB8">
        <v>631.9</v>
      </c>
      <c r="FC8">
        <v>474.88</v>
      </c>
      <c r="FD8">
        <v>137.32</v>
      </c>
      <c r="FE8">
        <v>911.47</v>
      </c>
      <c r="FF8">
        <v>829.17</v>
      </c>
      <c r="FG8">
        <v>134.59</v>
      </c>
      <c r="FH8">
        <v>332.36</v>
      </c>
      <c r="FI8">
        <v>525.63</v>
      </c>
      <c r="FJ8">
        <v>410.23</v>
      </c>
      <c r="FK8">
        <v>635.66999999999996</v>
      </c>
      <c r="FL8">
        <v>942.65</v>
      </c>
      <c r="FM8">
        <v>570.04999999999995</v>
      </c>
      <c r="FN8">
        <v>780.28</v>
      </c>
      <c r="FO8">
        <v>696.38</v>
      </c>
      <c r="FP8">
        <v>602.87</v>
      </c>
      <c r="FQ8">
        <v>938.36</v>
      </c>
      <c r="FR8">
        <v>725.39</v>
      </c>
      <c r="FS8">
        <v>168.08</v>
      </c>
      <c r="FT8">
        <v>16.07</v>
      </c>
      <c r="FU8">
        <v>814.35</v>
      </c>
      <c r="FV8">
        <v>924.4</v>
      </c>
      <c r="FW8">
        <v>499.61</v>
      </c>
      <c r="FX8">
        <v>349.38</v>
      </c>
      <c r="FY8">
        <v>97.24</v>
      </c>
      <c r="FZ8">
        <v>403.17</v>
      </c>
      <c r="GA8">
        <v>578.64</v>
      </c>
      <c r="GB8">
        <v>116.94</v>
      </c>
      <c r="GC8">
        <v>386.81</v>
      </c>
      <c r="GD8">
        <v>982.04</v>
      </c>
      <c r="GE8">
        <v>956.36</v>
      </c>
      <c r="GF8">
        <v>398.23</v>
      </c>
      <c r="GG8">
        <v>120.31</v>
      </c>
      <c r="GH8">
        <v>71.14</v>
      </c>
      <c r="GI8">
        <v>282.93</v>
      </c>
      <c r="GJ8">
        <v>432.48</v>
      </c>
      <c r="GK8">
        <v>197.71</v>
      </c>
      <c r="GL8">
        <v>177.64</v>
      </c>
      <c r="GM8">
        <v>811.05</v>
      </c>
      <c r="GN8">
        <v>864</v>
      </c>
      <c r="GO8">
        <v>920.15</v>
      </c>
      <c r="GP8">
        <v>171.7</v>
      </c>
      <c r="GQ8">
        <v>642.29999999999995</v>
      </c>
      <c r="GR8">
        <v>774.57</v>
      </c>
      <c r="GS8">
        <v>186.24</v>
      </c>
      <c r="GT8">
        <v>235.53</v>
      </c>
      <c r="GU8">
        <v>476.86</v>
      </c>
      <c r="GV8">
        <v>915.49</v>
      </c>
      <c r="GW8">
        <v>536.04</v>
      </c>
      <c r="GX8">
        <v>39.659999999999997</v>
      </c>
      <c r="GY8">
        <v>364.52</v>
      </c>
      <c r="GZ8">
        <v>383.31</v>
      </c>
      <c r="HA8">
        <v>598.79</v>
      </c>
      <c r="HB8">
        <v>77.88</v>
      </c>
      <c r="HC8">
        <v>511.59</v>
      </c>
      <c r="HD8">
        <v>597.46</v>
      </c>
      <c r="HE8">
        <v>518.19000000000005</v>
      </c>
      <c r="HF8">
        <v>238.56</v>
      </c>
      <c r="HG8">
        <v>586.98</v>
      </c>
      <c r="HH8">
        <v>770.26</v>
      </c>
      <c r="HI8">
        <v>367.58</v>
      </c>
      <c r="HJ8">
        <v>632.19000000000005</v>
      </c>
      <c r="HK8">
        <v>237.32</v>
      </c>
      <c r="HL8">
        <v>681.08</v>
      </c>
      <c r="HM8">
        <v>121.23</v>
      </c>
      <c r="HN8">
        <v>35.47</v>
      </c>
      <c r="HO8">
        <v>282.10000000000002</v>
      </c>
      <c r="HP8">
        <v>180.39</v>
      </c>
      <c r="HQ8">
        <v>700.6</v>
      </c>
      <c r="HR8">
        <v>765.1</v>
      </c>
      <c r="HS8">
        <v>800.18</v>
      </c>
      <c r="HT8">
        <v>421.1</v>
      </c>
      <c r="HU8">
        <v>137.47999999999999</v>
      </c>
      <c r="HV8">
        <v>304.08999999999997</v>
      </c>
      <c r="HW8">
        <v>599.73</v>
      </c>
      <c r="HX8">
        <v>532.17999999999995</v>
      </c>
      <c r="HY8">
        <v>138.19</v>
      </c>
      <c r="HZ8">
        <v>940.07</v>
      </c>
      <c r="IA8">
        <v>999.67</v>
      </c>
      <c r="IB8">
        <v>398.58</v>
      </c>
      <c r="IC8">
        <v>319.54000000000002</v>
      </c>
      <c r="ID8">
        <v>56.93</v>
      </c>
      <c r="IE8">
        <v>132.99</v>
      </c>
      <c r="IF8">
        <v>138.97999999999999</v>
      </c>
      <c r="IG8">
        <v>683.13</v>
      </c>
      <c r="IH8">
        <v>220.01</v>
      </c>
      <c r="II8">
        <v>938.96</v>
      </c>
      <c r="IJ8">
        <v>565.08000000000004</v>
      </c>
      <c r="IK8">
        <v>960.17</v>
      </c>
      <c r="IL8">
        <v>514.29999999999995</v>
      </c>
      <c r="IM8">
        <v>947.07</v>
      </c>
      <c r="IN8">
        <v>328.52</v>
      </c>
      <c r="IO8">
        <v>675.18</v>
      </c>
      <c r="IP8">
        <v>669.02</v>
      </c>
      <c r="IQ8">
        <v>886.13</v>
      </c>
      <c r="IR8">
        <v>29.41</v>
      </c>
      <c r="IS8">
        <v>117.29</v>
      </c>
      <c r="IT8">
        <v>811.6</v>
      </c>
      <c r="IU8">
        <v>442.26</v>
      </c>
      <c r="IV8">
        <v>334.24</v>
      </c>
      <c r="IW8">
        <v>884.05</v>
      </c>
      <c r="IX8">
        <v>20.47</v>
      </c>
      <c r="IY8">
        <v>268.16000000000003</v>
      </c>
      <c r="IZ8">
        <v>264.17</v>
      </c>
      <c r="JA8">
        <v>497.75</v>
      </c>
      <c r="JB8">
        <v>720.3</v>
      </c>
      <c r="JC8">
        <v>38.450000000000003</v>
      </c>
      <c r="JD8">
        <v>250.45</v>
      </c>
      <c r="JE8">
        <v>688.42</v>
      </c>
      <c r="JF8">
        <v>450.81</v>
      </c>
      <c r="JG8">
        <v>109.51</v>
      </c>
      <c r="JH8">
        <v>761.25</v>
      </c>
      <c r="JI8">
        <v>509.93</v>
      </c>
      <c r="JJ8">
        <v>180.09</v>
      </c>
      <c r="JK8">
        <v>945.15</v>
      </c>
      <c r="JL8">
        <v>352.92</v>
      </c>
      <c r="JM8">
        <v>993.44</v>
      </c>
      <c r="JN8">
        <v>263.95999999999998</v>
      </c>
      <c r="JO8">
        <v>823.81</v>
      </c>
      <c r="JP8">
        <v>634.1</v>
      </c>
      <c r="JQ8">
        <v>59.44</v>
      </c>
      <c r="JR8">
        <v>12.66</v>
      </c>
      <c r="JS8">
        <v>504.93</v>
      </c>
      <c r="JT8">
        <v>679</v>
      </c>
      <c r="JU8">
        <v>635.52</v>
      </c>
      <c r="JV8">
        <v>891.78</v>
      </c>
      <c r="JW8">
        <v>280.64999999999998</v>
      </c>
      <c r="JX8">
        <v>519.54999999999995</v>
      </c>
      <c r="JY8">
        <v>716.97</v>
      </c>
      <c r="JZ8">
        <v>420.91</v>
      </c>
      <c r="KA8">
        <v>350.12</v>
      </c>
      <c r="KB8">
        <v>763.03</v>
      </c>
      <c r="KC8">
        <v>19.48</v>
      </c>
      <c r="KD8">
        <v>685.12</v>
      </c>
      <c r="KE8">
        <v>121.78</v>
      </c>
      <c r="KF8">
        <v>334.98</v>
      </c>
      <c r="KG8">
        <v>670.38</v>
      </c>
      <c r="KH8">
        <v>627.01</v>
      </c>
      <c r="KI8">
        <v>315.12</v>
      </c>
      <c r="KJ8">
        <v>956.29</v>
      </c>
      <c r="KK8">
        <v>660.3</v>
      </c>
      <c r="KL8">
        <v>782.03</v>
      </c>
      <c r="KM8">
        <v>369.4</v>
      </c>
      <c r="KN8">
        <v>984.22</v>
      </c>
      <c r="KO8">
        <v>18.37</v>
      </c>
      <c r="KP8">
        <v>992.31</v>
      </c>
      <c r="KQ8">
        <v>310.44</v>
      </c>
      <c r="KR8">
        <v>162.53</v>
      </c>
      <c r="KS8">
        <v>789.32</v>
      </c>
      <c r="KT8">
        <v>188.01</v>
      </c>
      <c r="KU8">
        <v>211.05</v>
      </c>
      <c r="KV8">
        <v>699.72</v>
      </c>
      <c r="KW8">
        <v>576.76</v>
      </c>
      <c r="KX8">
        <v>269.25</v>
      </c>
      <c r="KY8">
        <v>236.34</v>
      </c>
      <c r="KZ8">
        <v>264.77</v>
      </c>
      <c r="LA8">
        <v>337.59</v>
      </c>
      <c r="LB8">
        <v>862.29</v>
      </c>
      <c r="LC8">
        <v>731.85</v>
      </c>
      <c r="LD8">
        <v>792.55</v>
      </c>
      <c r="LE8">
        <v>187.27</v>
      </c>
      <c r="LF8">
        <v>774.03</v>
      </c>
      <c r="LG8">
        <v>138.32</v>
      </c>
      <c r="LH8">
        <v>228.42</v>
      </c>
      <c r="LI8">
        <v>447.63</v>
      </c>
      <c r="LJ8">
        <v>199.47</v>
      </c>
      <c r="LK8">
        <v>413.62</v>
      </c>
      <c r="LL8">
        <v>97.99</v>
      </c>
      <c r="LM8">
        <v>54.42</v>
      </c>
      <c r="LN8">
        <v>194.13</v>
      </c>
      <c r="LO8">
        <v>83.08</v>
      </c>
      <c r="LP8">
        <v>773.78</v>
      </c>
      <c r="LQ8">
        <v>740.39</v>
      </c>
      <c r="LR8">
        <v>187.33</v>
      </c>
      <c r="LS8">
        <v>952.41</v>
      </c>
      <c r="LT8">
        <v>322.06</v>
      </c>
      <c r="LU8">
        <v>244.35</v>
      </c>
      <c r="LV8">
        <v>338.97</v>
      </c>
      <c r="LW8">
        <v>118.73</v>
      </c>
      <c r="LX8">
        <v>960.36</v>
      </c>
      <c r="LY8">
        <v>411.63</v>
      </c>
      <c r="LZ8">
        <v>582.83000000000004</v>
      </c>
      <c r="MA8">
        <v>465.88</v>
      </c>
      <c r="MB8">
        <v>579.16</v>
      </c>
      <c r="MC8">
        <v>635.09</v>
      </c>
      <c r="MD8">
        <v>618</v>
      </c>
      <c r="ME8">
        <v>495.76</v>
      </c>
      <c r="MF8">
        <v>86.24</v>
      </c>
      <c r="MG8">
        <v>974.35</v>
      </c>
      <c r="MH8">
        <v>935.63</v>
      </c>
      <c r="MI8">
        <v>512.22</v>
      </c>
      <c r="MJ8">
        <v>597.37</v>
      </c>
      <c r="MK8">
        <v>583.22</v>
      </c>
      <c r="ML8">
        <v>845.56</v>
      </c>
      <c r="MM8">
        <v>612.88</v>
      </c>
      <c r="MN8">
        <v>122.44</v>
      </c>
      <c r="MO8">
        <v>838.09</v>
      </c>
      <c r="MP8">
        <v>112.51</v>
      </c>
      <c r="MQ8">
        <v>680.63</v>
      </c>
      <c r="MR8">
        <v>988.16</v>
      </c>
      <c r="MS8">
        <v>791.74</v>
      </c>
      <c r="MT8">
        <v>653.07000000000005</v>
      </c>
      <c r="MU8">
        <v>366.91</v>
      </c>
      <c r="MV8">
        <v>264.8</v>
      </c>
      <c r="MW8">
        <v>269.35000000000002</v>
      </c>
      <c r="MX8">
        <v>479.96</v>
      </c>
      <c r="MY8">
        <v>800.71</v>
      </c>
      <c r="MZ8">
        <v>441.24</v>
      </c>
      <c r="NA8">
        <v>853.34</v>
      </c>
      <c r="NB8">
        <v>263.22000000000003</v>
      </c>
      <c r="NC8">
        <v>694.91</v>
      </c>
      <c r="ND8">
        <v>615.44000000000005</v>
      </c>
      <c r="NE8">
        <v>779.3</v>
      </c>
      <c r="NF8">
        <v>631.63</v>
      </c>
      <c r="NG8">
        <v>581.15</v>
      </c>
      <c r="NH8">
        <v>637.78</v>
      </c>
      <c r="NI8">
        <v>644.35</v>
      </c>
      <c r="NJ8">
        <v>563.67999999999995</v>
      </c>
      <c r="NK8">
        <v>716.28</v>
      </c>
      <c r="NL8">
        <v>213.82</v>
      </c>
      <c r="NM8">
        <v>493.25</v>
      </c>
      <c r="NN8">
        <v>539.48</v>
      </c>
      <c r="NO8">
        <v>964.94</v>
      </c>
      <c r="NP8">
        <v>348.35</v>
      </c>
      <c r="NQ8">
        <v>305.98</v>
      </c>
      <c r="NR8">
        <v>782.84</v>
      </c>
      <c r="NS8">
        <v>890.89</v>
      </c>
      <c r="NT8">
        <v>565.52</v>
      </c>
      <c r="NU8">
        <v>814.07</v>
      </c>
      <c r="NV8">
        <v>181.3</v>
      </c>
      <c r="NW8">
        <v>728.22</v>
      </c>
      <c r="NX8">
        <v>416.77</v>
      </c>
      <c r="NY8">
        <v>372.9</v>
      </c>
      <c r="NZ8">
        <v>280.27999999999997</v>
      </c>
      <c r="OA8">
        <v>220.29</v>
      </c>
      <c r="OB8">
        <v>897.75</v>
      </c>
      <c r="OC8">
        <v>484.03</v>
      </c>
      <c r="OD8">
        <v>918.92</v>
      </c>
      <c r="OE8">
        <v>961.26</v>
      </c>
      <c r="OF8">
        <v>340.16</v>
      </c>
      <c r="OG8">
        <v>47.11</v>
      </c>
      <c r="OH8">
        <v>1.08</v>
      </c>
      <c r="OI8">
        <v>908.8</v>
      </c>
      <c r="OJ8">
        <v>219.29</v>
      </c>
      <c r="OK8">
        <v>159.35</v>
      </c>
      <c r="OL8">
        <v>664.81</v>
      </c>
      <c r="OM8">
        <v>933.7</v>
      </c>
      <c r="ON8">
        <v>404.09</v>
      </c>
      <c r="OO8">
        <v>415.28</v>
      </c>
      <c r="OP8">
        <v>791.64</v>
      </c>
      <c r="OQ8">
        <v>751.84</v>
      </c>
      <c r="OR8">
        <v>608.34</v>
      </c>
      <c r="OS8">
        <v>726.36</v>
      </c>
      <c r="OT8">
        <v>387.3</v>
      </c>
      <c r="OU8">
        <v>348.78</v>
      </c>
      <c r="OV8">
        <v>294.22000000000003</v>
      </c>
      <c r="OW8">
        <v>913.29</v>
      </c>
      <c r="OX8">
        <v>472.14</v>
      </c>
      <c r="OY8">
        <v>696.68</v>
      </c>
      <c r="OZ8">
        <v>534.02</v>
      </c>
      <c r="PA8">
        <v>752.55</v>
      </c>
      <c r="PB8">
        <v>901.61</v>
      </c>
      <c r="PC8">
        <v>85.57</v>
      </c>
      <c r="PD8">
        <v>744.97</v>
      </c>
      <c r="PE8">
        <v>988.29</v>
      </c>
      <c r="PF8">
        <v>132.66999999999999</v>
      </c>
      <c r="PG8">
        <v>526.08000000000004</v>
      </c>
      <c r="PH8">
        <v>563.99</v>
      </c>
      <c r="PI8">
        <v>643.72</v>
      </c>
      <c r="PJ8">
        <v>855.07</v>
      </c>
      <c r="PK8">
        <v>380.28</v>
      </c>
      <c r="PL8">
        <v>376.95</v>
      </c>
      <c r="PM8">
        <v>200.4</v>
      </c>
      <c r="PN8">
        <v>563.59</v>
      </c>
      <c r="PO8">
        <v>768.7</v>
      </c>
      <c r="PP8">
        <v>792.12</v>
      </c>
      <c r="PQ8">
        <v>275.10000000000002</v>
      </c>
      <c r="PR8">
        <v>785.68</v>
      </c>
      <c r="PS8">
        <v>323.86</v>
      </c>
      <c r="PT8">
        <v>999.46</v>
      </c>
      <c r="PU8">
        <v>494.58</v>
      </c>
      <c r="PV8">
        <v>500.96</v>
      </c>
      <c r="PW8">
        <v>136.03</v>
      </c>
      <c r="PX8">
        <v>435.81</v>
      </c>
      <c r="PY8">
        <v>175.77</v>
      </c>
      <c r="PZ8">
        <v>847.89</v>
      </c>
      <c r="QA8">
        <v>206</v>
      </c>
      <c r="QB8">
        <v>805.02</v>
      </c>
      <c r="QC8">
        <v>716.94</v>
      </c>
      <c r="QD8">
        <v>323.43</v>
      </c>
      <c r="QE8">
        <v>579.77</v>
      </c>
      <c r="QF8">
        <v>369.81</v>
      </c>
      <c r="QG8">
        <v>924.93</v>
      </c>
      <c r="QH8">
        <v>111.15</v>
      </c>
      <c r="QI8">
        <v>667.69</v>
      </c>
      <c r="QJ8">
        <v>476.66</v>
      </c>
      <c r="QK8">
        <v>896.48</v>
      </c>
      <c r="QL8">
        <v>702.9</v>
      </c>
      <c r="QM8">
        <v>27.35</v>
      </c>
      <c r="QN8">
        <v>106.76</v>
      </c>
      <c r="QO8">
        <v>118.37</v>
      </c>
      <c r="QP8">
        <v>554.39</v>
      </c>
      <c r="QQ8">
        <v>458.26</v>
      </c>
      <c r="QR8">
        <v>47.12</v>
      </c>
      <c r="QS8">
        <v>773.78</v>
      </c>
      <c r="QT8">
        <v>629.45000000000005</v>
      </c>
      <c r="QU8">
        <v>119.3</v>
      </c>
      <c r="QV8">
        <v>817.3</v>
      </c>
      <c r="QW8">
        <v>810.13</v>
      </c>
      <c r="QX8">
        <v>464.38</v>
      </c>
      <c r="QY8">
        <v>558.09</v>
      </c>
      <c r="QZ8">
        <v>700.6</v>
      </c>
      <c r="RA8">
        <v>187</v>
      </c>
      <c r="RB8">
        <v>503.75</v>
      </c>
      <c r="RC8">
        <v>246.76</v>
      </c>
      <c r="RD8">
        <v>210.42</v>
      </c>
      <c r="RE8">
        <v>836.36</v>
      </c>
      <c r="RF8">
        <v>82.34</v>
      </c>
      <c r="RG8">
        <v>914.15</v>
      </c>
      <c r="RH8">
        <v>523.92999999999995</v>
      </c>
      <c r="RI8">
        <v>455.23</v>
      </c>
      <c r="RJ8">
        <v>579.61</v>
      </c>
      <c r="RK8">
        <v>660.51</v>
      </c>
      <c r="RL8">
        <v>310.95</v>
      </c>
      <c r="RM8">
        <v>603.47</v>
      </c>
      <c r="RN8">
        <v>300.64999999999998</v>
      </c>
      <c r="RO8">
        <v>416.57</v>
      </c>
      <c r="RP8">
        <v>936.05</v>
      </c>
      <c r="RQ8">
        <v>104.7</v>
      </c>
      <c r="RR8">
        <v>412.15</v>
      </c>
      <c r="RS8">
        <v>483.4</v>
      </c>
      <c r="RT8">
        <v>851.51</v>
      </c>
      <c r="RU8">
        <v>742.47</v>
      </c>
      <c r="RV8">
        <v>557.34</v>
      </c>
      <c r="RW8">
        <v>17.71</v>
      </c>
      <c r="RX8">
        <v>422.32</v>
      </c>
      <c r="RY8">
        <v>980.79</v>
      </c>
      <c r="RZ8">
        <v>193.48</v>
      </c>
      <c r="SA8">
        <v>617.79</v>
      </c>
      <c r="SB8">
        <v>729.28</v>
      </c>
      <c r="SC8">
        <v>761.36</v>
      </c>
      <c r="SD8">
        <v>708.7</v>
      </c>
      <c r="SE8">
        <v>587.71</v>
      </c>
      <c r="SF8">
        <v>289.61</v>
      </c>
      <c r="SG8">
        <v>459.37</v>
      </c>
      <c r="SH8">
        <v>736.95</v>
      </c>
      <c r="SI8">
        <v>388.3</v>
      </c>
      <c r="SJ8">
        <v>160.15</v>
      </c>
      <c r="SK8">
        <v>891.03</v>
      </c>
      <c r="SL8">
        <v>543.32000000000005</v>
      </c>
      <c r="SM8">
        <v>551.09</v>
      </c>
      <c r="SN8">
        <v>268.56</v>
      </c>
      <c r="SO8">
        <v>903.48</v>
      </c>
      <c r="SP8">
        <v>35.549999999999997</v>
      </c>
      <c r="SQ8">
        <v>978.41</v>
      </c>
      <c r="SR8">
        <v>496.44</v>
      </c>
      <c r="SS8">
        <v>203.85</v>
      </c>
      <c r="ST8">
        <v>919.07</v>
      </c>
      <c r="SU8">
        <v>650.47</v>
      </c>
      <c r="SV8">
        <v>359.46</v>
      </c>
      <c r="SW8">
        <v>591.21</v>
      </c>
      <c r="SX8">
        <v>556.01</v>
      </c>
      <c r="SY8">
        <v>420.4</v>
      </c>
      <c r="SZ8">
        <v>743.47</v>
      </c>
      <c r="TA8">
        <v>598.46</v>
      </c>
      <c r="TB8">
        <v>62.48</v>
      </c>
      <c r="TC8">
        <v>239.33</v>
      </c>
      <c r="TD8">
        <v>725.73</v>
      </c>
      <c r="TE8">
        <v>796.68</v>
      </c>
      <c r="TF8">
        <v>80.400000000000006</v>
      </c>
      <c r="TG8">
        <v>172.47</v>
      </c>
      <c r="TH8">
        <v>587.25</v>
      </c>
      <c r="TI8">
        <v>24.75</v>
      </c>
      <c r="TJ8">
        <v>2.76</v>
      </c>
      <c r="TK8">
        <v>450.19</v>
      </c>
      <c r="TL8">
        <v>514.62</v>
      </c>
      <c r="TM8">
        <v>676.3</v>
      </c>
      <c r="TN8">
        <v>746.84</v>
      </c>
      <c r="TO8">
        <v>229.93</v>
      </c>
      <c r="TP8">
        <v>457.9</v>
      </c>
      <c r="TQ8">
        <v>64.510000000000005</v>
      </c>
      <c r="TR8">
        <v>957.32</v>
      </c>
      <c r="TS8">
        <v>561.29999999999995</v>
      </c>
      <c r="TT8">
        <v>589.67999999999995</v>
      </c>
      <c r="TU8">
        <v>744.51</v>
      </c>
      <c r="TV8">
        <v>517.66999999999996</v>
      </c>
      <c r="TW8">
        <v>80.45</v>
      </c>
      <c r="TX8">
        <v>102.35</v>
      </c>
      <c r="TY8">
        <v>414.18</v>
      </c>
      <c r="TZ8">
        <v>412.82</v>
      </c>
      <c r="UA8">
        <v>335.62</v>
      </c>
      <c r="UB8">
        <v>479.94</v>
      </c>
      <c r="UC8">
        <v>14.3</v>
      </c>
      <c r="UD8">
        <v>851.83</v>
      </c>
      <c r="UE8">
        <v>431.84</v>
      </c>
      <c r="UF8">
        <v>181.15</v>
      </c>
      <c r="UG8">
        <v>748.67</v>
      </c>
      <c r="UH8">
        <v>245.37</v>
      </c>
      <c r="UI8">
        <v>123.65</v>
      </c>
      <c r="UJ8">
        <v>197.44</v>
      </c>
      <c r="UK8">
        <v>845.25</v>
      </c>
      <c r="UL8">
        <v>562.37</v>
      </c>
      <c r="UM8">
        <v>807.67</v>
      </c>
      <c r="UN8">
        <v>998.01</v>
      </c>
      <c r="UO8">
        <v>523.77</v>
      </c>
      <c r="UP8">
        <v>627.07000000000005</v>
      </c>
      <c r="UQ8">
        <v>320.74</v>
      </c>
      <c r="UR8">
        <v>928.76</v>
      </c>
      <c r="US8">
        <v>742.78</v>
      </c>
      <c r="UT8">
        <v>930.28</v>
      </c>
      <c r="UU8">
        <v>832.78</v>
      </c>
      <c r="UV8">
        <v>509.03</v>
      </c>
      <c r="UW8">
        <v>254.79</v>
      </c>
      <c r="UX8">
        <v>608.23</v>
      </c>
      <c r="UY8">
        <v>714.8</v>
      </c>
      <c r="UZ8">
        <v>404.75</v>
      </c>
      <c r="VA8">
        <v>452.9</v>
      </c>
      <c r="VB8">
        <v>668.29</v>
      </c>
      <c r="VC8">
        <v>270.73</v>
      </c>
      <c r="VD8">
        <v>302.54000000000002</v>
      </c>
      <c r="VE8">
        <v>437.85</v>
      </c>
      <c r="VF8">
        <v>862.22</v>
      </c>
      <c r="VG8">
        <v>628.72</v>
      </c>
      <c r="VH8">
        <v>162.93</v>
      </c>
      <c r="VI8">
        <v>908.8</v>
      </c>
      <c r="VJ8">
        <v>750.96</v>
      </c>
      <c r="VK8">
        <v>538.71</v>
      </c>
      <c r="VL8">
        <v>480.99</v>
      </c>
      <c r="VM8">
        <v>215.41</v>
      </c>
      <c r="VN8">
        <v>371.42</v>
      </c>
      <c r="VO8">
        <v>330.44</v>
      </c>
      <c r="VP8">
        <v>507.5</v>
      </c>
      <c r="VQ8">
        <v>180.43</v>
      </c>
      <c r="VR8">
        <v>539.85</v>
      </c>
      <c r="VS8">
        <v>876.71</v>
      </c>
      <c r="VT8">
        <v>339.03</v>
      </c>
      <c r="VU8">
        <v>786.42</v>
      </c>
      <c r="VV8">
        <v>356.1</v>
      </c>
      <c r="VW8">
        <v>797.2</v>
      </c>
      <c r="VX8">
        <v>745.42</v>
      </c>
      <c r="VY8">
        <v>458.91</v>
      </c>
      <c r="VZ8">
        <v>492.84</v>
      </c>
      <c r="WA8">
        <v>922.99</v>
      </c>
      <c r="WB8">
        <v>772.28</v>
      </c>
      <c r="WC8">
        <v>855.61</v>
      </c>
      <c r="WD8">
        <v>348.2</v>
      </c>
      <c r="WE8">
        <v>182.88</v>
      </c>
      <c r="WF8">
        <v>209.2</v>
      </c>
      <c r="WG8">
        <v>517.74</v>
      </c>
      <c r="WH8">
        <v>586.12</v>
      </c>
      <c r="WI8">
        <v>924.42</v>
      </c>
      <c r="WJ8">
        <v>582.96</v>
      </c>
      <c r="WK8">
        <v>176.68</v>
      </c>
      <c r="WL8">
        <v>689.64</v>
      </c>
      <c r="WM8">
        <v>854.59</v>
      </c>
      <c r="WN8">
        <v>961.66</v>
      </c>
      <c r="WO8">
        <v>374.11</v>
      </c>
      <c r="WP8">
        <v>89.72</v>
      </c>
      <c r="WQ8">
        <v>90.12</v>
      </c>
      <c r="WR8">
        <v>922.69</v>
      </c>
      <c r="WS8">
        <v>705.76</v>
      </c>
      <c r="WT8">
        <v>901.74</v>
      </c>
      <c r="WU8">
        <v>394.86</v>
      </c>
      <c r="WV8">
        <v>495.49</v>
      </c>
      <c r="WW8">
        <v>320.77</v>
      </c>
      <c r="WX8">
        <v>265.22000000000003</v>
      </c>
      <c r="WY8">
        <v>834.54</v>
      </c>
      <c r="WZ8">
        <v>803.75</v>
      </c>
      <c r="XA8">
        <v>314.17</v>
      </c>
      <c r="XB8">
        <v>272.77999999999997</v>
      </c>
      <c r="XC8">
        <v>775.45</v>
      </c>
      <c r="XD8">
        <v>552.49</v>
      </c>
      <c r="XE8">
        <v>472.09</v>
      </c>
      <c r="XF8">
        <v>122.99</v>
      </c>
      <c r="XG8">
        <v>270.85000000000002</v>
      </c>
      <c r="XH8">
        <v>450.55</v>
      </c>
      <c r="XI8">
        <v>237.11</v>
      </c>
      <c r="XJ8">
        <v>760.57</v>
      </c>
      <c r="XK8">
        <v>173.72</v>
      </c>
      <c r="XL8">
        <v>352.33</v>
      </c>
      <c r="XM8">
        <v>313.55</v>
      </c>
      <c r="XN8">
        <v>210.32</v>
      </c>
      <c r="XO8">
        <v>253.6</v>
      </c>
      <c r="XP8">
        <v>53.7</v>
      </c>
      <c r="XQ8">
        <v>771.35</v>
      </c>
      <c r="XR8">
        <v>504.9</v>
      </c>
      <c r="XS8">
        <v>616.29999999999995</v>
      </c>
      <c r="XT8">
        <v>482.47</v>
      </c>
      <c r="XU8">
        <v>197.85</v>
      </c>
      <c r="XV8">
        <v>146.61000000000001</v>
      </c>
      <c r="XW8">
        <v>612.37</v>
      </c>
      <c r="XX8">
        <v>607.44000000000005</v>
      </c>
      <c r="XY8">
        <v>61.17</v>
      </c>
      <c r="XZ8">
        <v>438.32</v>
      </c>
      <c r="YA8">
        <v>740.26</v>
      </c>
      <c r="YB8">
        <v>517.79</v>
      </c>
      <c r="YC8">
        <v>128.26</v>
      </c>
      <c r="YD8">
        <v>441.76</v>
      </c>
      <c r="YE8">
        <v>979.25</v>
      </c>
      <c r="YF8">
        <v>303.42</v>
      </c>
      <c r="YG8">
        <v>277.92</v>
      </c>
      <c r="YH8">
        <v>522.84</v>
      </c>
      <c r="YI8">
        <v>354.8</v>
      </c>
      <c r="YJ8">
        <v>985.7</v>
      </c>
      <c r="YK8">
        <v>558.15</v>
      </c>
      <c r="YL8">
        <v>70.650000000000006</v>
      </c>
      <c r="YM8">
        <v>389.42</v>
      </c>
      <c r="YN8">
        <v>772.13</v>
      </c>
      <c r="YO8">
        <v>479.92</v>
      </c>
      <c r="YP8">
        <v>867.2</v>
      </c>
      <c r="YQ8">
        <v>180.48</v>
      </c>
      <c r="YR8">
        <v>881.88</v>
      </c>
      <c r="YS8">
        <v>76.540000000000006</v>
      </c>
      <c r="YT8">
        <v>942.16</v>
      </c>
      <c r="YU8">
        <v>558.1</v>
      </c>
      <c r="YV8">
        <v>723.22</v>
      </c>
      <c r="YW8">
        <v>308.45999999999998</v>
      </c>
      <c r="YX8">
        <v>147.26</v>
      </c>
      <c r="YY8">
        <v>57.4</v>
      </c>
      <c r="YZ8">
        <v>376.31</v>
      </c>
      <c r="ZA8">
        <v>339.25</v>
      </c>
      <c r="ZB8">
        <v>744.8</v>
      </c>
      <c r="ZC8">
        <v>705.68</v>
      </c>
      <c r="ZD8">
        <v>329.58</v>
      </c>
      <c r="ZE8">
        <v>614.03</v>
      </c>
      <c r="ZF8">
        <v>751.91</v>
      </c>
      <c r="ZG8">
        <v>923.74</v>
      </c>
      <c r="ZH8">
        <v>503.47</v>
      </c>
      <c r="ZI8">
        <v>600.95000000000005</v>
      </c>
      <c r="ZJ8">
        <v>110.89</v>
      </c>
      <c r="ZK8">
        <v>347.8</v>
      </c>
      <c r="ZL8">
        <v>846.58</v>
      </c>
      <c r="ZM8">
        <v>410.22</v>
      </c>
      <c r="ZN8">
        <v>298.85000000000002</v>
      </c>
      <c r="ZO8">
        <v>453.79</v>
      </c>
      <c r="ZP8">
        <v>467.78</v>
      </c>
      <c r="ZQ8">
        <v>858.14</v>
      </c>
      <c r="ZR8">
        <v>412.7</v>
      </c>
      <c r="ZS8">
        <v>267.38</v>
      </c>
      <c r="ZT8">
        <v>768.47</v>
      </c>
      <c r="ZU8">
        <v>384.53</v>
      </c>
      <c r="ZV8">
        <v>154.01</v>
      </c>
      <c r="ZW8">
        <v>926.07</v>
      </c>
      <c r="ZX8">
        <v>740.91</v>
      </c>
      <c r="ZY8">
        <v>594.16</v>
      </c>
      <c r="ZZ8">
        <v>873.83</v>
      </c>
      <c r="AAA8">
        <v>356.29</v>
      </c>
      <c r="AAB8">
        <v>734.2</v>
      </c>
      <c r="AAC8">
        <v>729.14</v>
      </c>
      <c r="AAD8">
        <v>558.09</v>
      </c>
      <c r="AAE8">
        <v>17.79</v>
      </c>
      <c r="AAF8">
        <v>309.66000000000003</v>
      </c>
      <c r="AAG8">
        <v>621.36</v>
      </c>
      <c r="AAH8">
        <v>166.89</v>
      </c>
      <c r="AAI8">
        <v>466.65</v>
      </c>
      <c r="AAJ8">
        <v>498.78</v>
      </c>
      <c r="AAK8">
        <v>232.54</v>
      </c>
      <c r="AAL8">
        <v>116.84</v>
      </c>
      <c r="AAM8">
        <v>900.87</v>
      </c>
      <c r="AAN8">
        <v>410.26</v>
      </c>
      <c r="AAO8">
        <v>206.67</v>
      </c>
      <c r="AAP8">
        <v>955.19</v>
      </c>
      <c r="AAQ8">
        <v>408.87</v>
      </c>
      <c r="AAR8">
        <v>297.75</v>
      </c>
      <c r="AAS8">
        <v>820.58</v>
      </c>
      <c r="AAT8">
        <v>729.92</v>
      </c>
      <c r="AAU8">
        <v>931.81</v>
      </c>
      <c r="AAV8">
        <v>663.93</v>
      </c>
      <c r="AAW8">
        <v>901.93</v>
      </c>
      <c r="AAX8">
        <v>706.57</v>
      </c>
      <c r="AAY8">
        <v>113.31</v>
      </c>
      <c r="AAZ8">
        <v>670.08</v>
      </c>
      <c r="ABA8">
        <v>843.22</v>
      </c>
      <c r="ABB8">
        <v>385.23</v>
      </c>
      <c r="ABC8">
        <v>325.3</v>
      </c>
      <c r="ABD8">
        <v>588.22</v>
      </c>
      <c r="ABE8">
        <v>251.58</v>
      </c>
      <c r="ABF8">
        <v>762.04</v>
      </c>
      <c r="ABG8">
        <v>339.68</v>
      </c>
      <c r="ABH8">
        <v>971.6</v>
      </c>
      <c r="ABI8">
        <v>311.58</v>
      </c>
      <c r="ABJ8">
        <v>704.39</v>
      </c>
      <c r="ABK8">
        <v>480.97</v>
      </c>
      <c r="ABL8">
        <v>962.94</v>
      </c>
      <c r="ABM8">
        <v>856.43</v>
      </c>
      <c r="ABN8">
        <v>868.01</v>
      </c>
      <c r="ABO8">
        <v>385.17</v>
      </c>
      <c r="ABP8">
        <v>28.65</v>
      </c>
      <c r="ABQ8">
        <v>643.47</v>
      </c>
      <c r="ABR8">
        <v>110.7</v>
      </c>
      <c r="ABS8">
        <v>320.55</v>
      </c>
      <c r="ABT8">
        <v>333.65</v>
      </c>
      <c r="ABU8">
        <v>886.12</v>
      </c>
      <c r="ABV8">
        <v>273.8</v>
      </c>
      <c r="ABW8">
        <v>860.49</v>
      </c>
      <c r="ABX8">
        <v>55.17</v>
      </c>
      <c r="ABY8">
        <v>720.67</v>
      </c>
      <c r="ABZ8">
        <v>682.49</v>
      </c>
      <c r="ACA8">
        <v>868.75</v>
      </c>
      <c r="ACB8">
        <v>531.75</v>
      </c>
      <c r="ACC8">
        <v>96.67</v>
      </c>
      <c r="ACD8">
        <v>225.17</v>
      </c>
      <c r="ACE8">
        <v>728.45</v>
      </c>
      <c r="ACF8">
        <v>668.79</v>
      </c>
      <c r="ACG8">
        <v>407.45</v>
      </c>
      <c r="ACH8">
        <v>329.09</v>
      </c>
      <c r="ACI8">
        <v>586.47</v>
      </c>
      <c r="ACJ8">
        <v>75.02</v>
      </c>
      <c r="ACK8">
        <v>657.68</v>
      </c>
      <c r="ACL8">
        <v>684.38</v>
      </c>
      <c r="ACM8">
        <v>997.99</v>
      </c>
      <c r="ACN8">
        <v>828.77</v>
      </c>
      <c r="ACO8">
        <v>451.6</v>
      </c>
      <c r="ACP8">
        <v>542.94000000000005</v>
      </c>
      <c r="ACQ8">
        <v>929.44</v>
      </c>
      <c r="ACR8">
        <v>738.17</v>
      </c>
      <c r="ACS8">
        <v>319.88</v>
      </c>
      <c r="ACT8">
        <v>101.33</v>
      </c>
      <c r="ACU8">
        <v>29.15</v>
      </c>
      <c r="ACV8">
        <v>670.3</v>
      </c>
      <c r="ACW8">
        <v>780.82</v>
      </c>
      <c r="ACX8">
        <v>983.43</v>
      </c>
      <c r="ACY8">
        <v>120.12</v>
      </c>
      <c r="ACZ8">
        <v>897.86</v>
      </c>
      <c r="ADA8">
        <v>756.33</v>
      </c>
      <c r="ADB8">
        <v>739.55</v>
      </c>
      <c r="ADC8">
        <v>818.43</v>
      </c>
      <c r="ADD8">
        <v>563.98</v>
      </c>
      <c r="ADE8">
        <v>860.66</v>
      </c>
      <c r="ADF8">
        <v>755.09</v>
      </c>
      <c r="ADG8">
        <v>47.28</v>
      </c>
      <c r="ADH8">
        <v>946.53</v>
      </c>
      <c r="ADI8">
        <v>647.58000000000004</v>
      </c>
      <c r="ADJ8">
        <v>620.98</v>
      </c>
      <c r="ADK8">
        <v>922.49</v>
      </c>
      <c r="ADL8">
        <v>901.13</v>
      </c>
      <c r="ADM8">
        <v>708.21</v>
      </c>
      <c r="ADN8">
        <v>830.09</v>
      </c>
      <c r="ADO8">
        <v>104.22</v>
      </c>
      <c r="ADP8">
        <v>502.56</v>
      </c>
      <c r="ADQ8">
        <v>528.73</v>
      </c>
      <c r="ADR8">
        <v>464.14</v>
      </c>
      <c r="ADS8">
        <v>435.99</v>
      </c>
      <c r="ADT8">
        <v>474.47</v>
      </c>
      <c r="ADU8">
        <v>373.48</v>
      </c>
      <c r="ADV8">
        <v>144.6</v>
      </c>
      <c r="ADW8">
        <v>331.22</v>
      </c>
      <c r="ADX8">
        <v>39.15</v>
      </c>
      <c r="ADY8">
        <v>385.11</v>
      </c>
      <c r="ADZ8">
        <v>681.82</v>
      </c>
      <c r="AEA8">
        <v>553.34</v>
      </c>
      <c r="AEB8">
        <v>648.42999999999995</v>
      </c>
      <c r="AEC8">
        <v>245.37</v>
      </c>
      <c r="AED8">
        <v>819.13</v>
      </c>
      <c r="AEE8">
        <v>740.37</v>
      </c>
      <c r="AEF8">
        <v>281.18</v>
      </c>
      <c r="AEG8">
        <v>357.52</v>
      </c>
      <c r="AEH8">
        <v>862.38</v>
      </c>
      <c r="AEI8">
        <v>155.62</v>
      </c>
      <c r="AEJ8">
        <v>908.75</v>
      </c>
      <c r="AEK8">
        <v>48.43</v>
      </c>
      <c r="AEL8">
        <v>828.16</v>
      </c>
      <c r="AEM8">
        <v>991.23</v>
      </c>
      <c r="AEN8">
        <v>115.56</v>
      </c>
      <c r="AEO8">
        <v>497.42</v>
      </c>
      <c r="AEP8">
        <v>426.71</v>
      </c>
      <c r="AEQ8">
        <v>850.32</v>
      </c>
      <c r="AER8">
        <v>999.89</v>
      </c>
      <c r="AES8">
        <v>561.4</v>
      </c>
      <c r="AET8">
        <v>990.04</v>
      </c>
      <c r="AEU8">
        <v>483.23</v>
      </c>
      <c r="AEV8">
        <v>896.19</v>
      </c>
      <c r="AEW8">
        <v>830.02</v>
      </c>
      <c r="AEX8">
        <v>536.25</v>
      </c>
      <c r="AEY8">
        <v>850.87</v>
      </c>
      <c r="AEZ8">
        <v>670.65</v>
      </c>
      <c r="AFA8">
        <v>598.38</v>
      </c>
      <c r="AFB8">
        <v>700.87</v>
      </c>
      <c r="AFC8">
        <v>489.1</v>
      </c>
      <c r="AFD8">
        <v>976.79</v>
      </c>
      <c r="AFE8">
        <v>682.42</v>
      </c>
      <c r="AFF8">
        <v>514.70000000000005</v>
      </c>
      <c r="AFG8">
        <v>984.72</v>
      </c>
      <c r="AFH8">
        <v>8.4700000000000006</v>
      </c>
      <c r="AFI8">
        <v>912.3</v>
      </c>
      <c r="AFJ8">
        <v>298.08</v>
      </c>
      <c r="AFK8">
        <v>77.53</v>
      </c>
      <c r="AFL8">
        <v>867.52</v>
      </c>
      <c r="AFM8">
        <v>245.26</v>
      </c>
      <c r="AFN8">
        <v>953.72</v>
      </c>
      <c r="AFO8">
        <v>32.909999999999997</v>
      </c>
      <c r="AFP8">
        <v>851.8</v>
      </c>
      <c r="AFQ8">
        <v>328.53</v>
      </c>
      <c r="AFR8">
        <v>484.72</v>
      </c>
      <c r="AFS8">
        <v>138.91999999999999</v>
      </c>
      <c r="AFT8">
        <v>692.54</v>
      </c>
      <c r="AFU8">
        <v>431.78</v>
      </c>
      <c r="AFV8">
        <v>61.78</v>
      </c>
      <c r="AFW8">
        <v>759.42</v>
      </c>
      <c r="AFX8">
        <v>456.99</v>
      </c>
      <c r="AFY8">
        <v>74.37</v>
      </c>
      <c r="AFZ8">
        <v>942.43</v>
      </c>
      <c r="AGA8">
        <v>818.09</v>
      </c>
      <c r="AGB8">
        <v>784.18</v>
      </c>
      <c r="AGC8">
        <v>879.79</v>
      </c>
      <c r="AGD8">
        <v>308.12</v>
      </c>
      <c r="AGE8">
        <v>8.09</v>
      </c>
      <c r="AGF8">
        <v>561.44000000000005</v>
      </c>
      <c r="AGG8">
        <v>503.78</v>
      </c>
      <c r="AGH8">
        <v>435.05</v>
      </c>
      <c r="AGI8">
        <v>399.09</v>
      </c>
      <c r="AGJ8">
        <v>623.09</v>
      </c>
      <c r="AGK8">
        <v>257.69</v>
      </c>
      <c r="AGL8">
        <v>905</v>
      </c>
      <c r="AGM8">
        <v>112.9</v>
      </c>
      <c r="AGN8">
        <v>925.93</v>
      </c>
      <c r="AGO8">
        <v>366.46</v>
      </c>
      <c r="AGP8">
        <v>235.35</v>
      </c>
      <c r="AGQ8">
        <v>364.61</v>
      </c>
      <c r="AGR8">
        <v>180.83</v>
      </c>
      <c r="AGS8">
        <v>130.94</v>
      </c>
      <c r="AGT8">
        <v>416.06</v>
      </c>
      <c r="AGU8">
        <v>367.97</v>
      </c>
      <c r="AGV8">
        <v>194.8</v>
      </c>
      <c r="AGW8">
        <v>8.92</v>
      </c>
      <c r="AGX8">
        <v>269.20999999999998</v>
      </c>
      <c r="AGY8">
        <v>532.91999999999996</v>
      </c>
      <c r="AGZ8">
        <v>795.11</v>
      </c>
      <c r="AHA8">
        <v>640.47</v>
      </c>
      <c r="AHB8">
        <v>461.15</v>
      </c>
      <c r="AHC8">
        <v>397.73</v>
      </c>
      <c r="AHD8">
        <v>726.16</v>
      </c>
      <c r="AHE8">
        <v>361.89</v>
      </c>
      <c r="AHF8">
        <v>485.47</v>
      </c>
      <c r="AHG8">
        <v>743.99</v>
      </c>
      <c r="AHH8">
        <v>724.04</v>
      </c>
      <c r="AHI8">
        <v>117.39</v>
      </c>
      <c r="AHJ8">
        <v>155.96</v>
      </c>
      <c r="AHK8">
        <v>763.7</v>
      </c>
      <c r="AHL8">
        <v>334.32</v>
      </c>
      <c r="AHM8">
        <v>839.16</v>
      </c>
      <c r="AHN8">
        <v>483.05</v>
      </c>
      <c r="AHO8">
        <v>357.78</v>
      </c>
      <c r="AHP8">
        <v>587</v>
      </c>
      <c r="AHQ8">
        <v>359.37</v>
      </c>
      <c r="AHR8">
        <v>984.02</v>
      </c>
      <c r="AHS8">
        <v>831.79</v>
      </c>
      <c r="AHT8">
        <v>347.35</v>
      </c>
      <c r="AHU8">
        <v>23.58</v>
      </c>
      <c r="AHV8">
        <v>534.23</v>
      </c>
      <c r="AHW8">
        <v>380.17</v>
      </c>
      <c r="AHX8">
        <v>202.73</v>
      </c>
      <c r="AHY8">
        <v>442.32</v>
      </c>
      <c r="AHZ8">
        <v>717.97</v>
      </c>
      <c r="AIA8">
        <v>988.29</v>
      </c>
      <c r="AIB8">
        <v>202.49</v>
      </c>
      <c r="AIC8">
        <v>76.16</v>
      </c>
      <c r="AID8">
        <v>547.44000000000005</v>
      </c>
      <c r="AIE8">
        <v>379.7</v>
      </c>
      <c r="AIF8">
        <v>581.5</v>
      </c>
      <c r="AIG8">
        <v>763.57</v>
      </c>
      <c r="AIH8">
        <v>269.06</v>
      </c>
      <c r="AII8">
        <v>899.36</v>
      </c>
      <c r="AIJ8">
        <v>545.86</v>
      </c>
      <c r="AIK8">
        <v>803.73</v>
      </c>
      <c r="AIL8">
        <v>222.52</v>
      </c>
      <c r="AIM8">
        <v>684.37</v>
      </c>
      <c r="AIN8">
        <v>427.3</v>
      </c>
      <c r="AIO8">
        <v>969.24</v>
      </c>
      <c r="AIP8">
        <v>255.39</v>
      </c>
      <c r="AIQ8">
        <v>339.93</v>
      </c>
      <c r="AIR8">
        <v>27.31</v>
      </c>
      <c r="AIS8">
        <v>313.98</v>
      </c>
      <c r="AIT8">
        <v>705.1</v>
      </c>
      <c r="AIU8">
        <v>943.13</v>
      </c>
      <c r="AIV8">
        <v>797.88</v>
      </c>
      <c r="AIW8">
        <v>325.45</v>
      </c>
      <c r="AIX8">
        <v>866.55</v>
      </c>
      <c r="AIY8">
        <v>14.54</v>
      </c>
      <c r="AIZ8">
        <v>321.07</v>
      </c>
      <c r="AJA8">
        <v>9.9700000000000006</v>
      </c>
      <c r="AJB8">
        <v>425.97</v>
      </c>
      <c r="AJC8">
        <v>587.07000000000005</v>
      </c>
      <c r="AJD8">
        <v>233.53</v>
      </c>
      <c r="AJE8">
        <v>474.06</v>
      </c>
      <c r="AJF8">
        <v>468.12</v>
      </c>
      <c r="AJG8">
        <v>306.95</v>
      </c>
      <c r="AJH8">
        <v>400.27</v>
      </c>
      <c r="AJI8">
        <v>10.83</v>
      </c>
      <c r="AJJ8">
        <v>354.71</v>
      </c>
      <c r="AJK8">
        <v>140.62</v>
      </c>
      <c r="AJL8">
        <v>178.54</v>
      </c>
      <c r="AJM8">
        <v>329.74</v>
      </c>
      <c r="AJN8">
        <v>10.57</v>
      </c>
      <c r="AJO8">
        <v>21.09</v>
      </c>
      <c r="AJP8">
        <v>40.21</v>
      </c>
      <c r="AJQ8">
        <v>798.87</v>
      </c>
      <c r="AJR8">
        <v>799.85</v>
      </c>
      <c r="AJS8">
        <v>702.26</v>
      </c>
      <c r="AJT8">
        <v>34.380000000000003</v>
      </c>
      <c r="AJU8">
        <v>584.88</v>
      </c>
      <c r="AJV8">
        <v>429.7</v>
      </c>
      <c r="AJW8">
        <v>46.82</v>
      </c>
      <c r="AJX8">
        <v>362.3</v>
      </c>
      <c r="AJY8">
        <v>42.89</v>
      </c>
      <c r="AJZ8">
        <v>987.37</v>
      </c>
      <c r="AKA8">
        <v>343.29</v>
      </c>
      <c r="AKB8">
        <v>152.56</v>
      </c>
      <c r="AKC8">
        <v>104.79</v>
      </c>
      <c r="AKD8">
        <v>671.99</v>
      </c>
      <c r="AKE8">
        <v>327.24</v>
      </c>
      <c r="AKF8">
        <v>163.5</v>
      </c>
      <c r="AKG8">
        <v>737.91</v>
      </c>
      <c r="AKH8">
        <v>293.25</v>
      </c>
      <c r="AKI8">
        <v>405.36</v>
      </c>
      <c r="AKJ8">
        <v>26.7</v>
      </c>
      <c r="AKK8">
        <v>140.43</v>
      </c>
      <c r="AKL8">
        <v>1.1499999999999999</v>
      </c>
      <c r="AKM8">
        <v>777.44</v>
      </c>
      <c r="AKN8">
        <v>222.04</v>
      </c>
      <c r="AKO8">
        <v>473.7</v>
      </c>
      <c r="AKP8">
        <v>255.98</v>
      </c>
      <c r="AKQ8">
        <v>230.92</v>
      </c>
      <c r="AKR8">
        <v>924.92</v>
      </c>
      <c r="AKS8">
        <v>593.45000000000005</v>
      </c>
      <c r="AKT8">
        <v>973.87</v>
      </c>
      <c r="AKU8">
        <v>238.73</v>
      </c>
      <c r="AKV8">
        <v>409.61</v>
      </c>
      <c r="AKW8">
        <v>434.05</v>
      </c>
      <c r="AKX8">
        <v>668.23</v>
      </c>
      <c r="AKY8">
        <v>580.57000000000005</v>
      </c>
      <c r="AKZ8">
        <v>407.23</v>
      </c>
      <c r="ALA8">
        <v>327.47000000000003</v>
      </c>
      <c r="ALB8">
        <v>743.82</v>
      </c>
      <c r="ALC8">
        <v>923.06</v>
      </c>
      <c r="ALD8">
        <v>856.15</v>
      </c>
      <c r="ALE8">
        <v>584.1</v>
      </c>
      <c r="ALF8">
        <v>227.68</v>
      </c>
      <c r="ALG8">
        <v>422.6</v>
      </c>
      <c r="ALH8">
        <v>912.41</v>
      </c>
      <c r="ALI8">
        <v>309.67</v>
      </c>
      <c r="ALJ8">
        <v>524.54999999999995</v>
      </c>
      <c r="ALK8">
        <v>973.05</v>
      </c>
      <c r="ALL8">
        <v>704.02</v>
      </c>
      <c r="ALM8">
        <v>40.18</v>
      </c>
      <c r="ALN8">
        <v>469.91</v>
      </c>
      <c r="ALO8">
        <v>620.48</v>
      </c>
      <c r="ALP8">
        <v>482.97</v>
      </c>
      <c r="ALQ8">
        <v>318.32</v>
      </c>
      <c r="ALR8">
        <v>704.33</v>
      </c>
      <c r="ALS8">
        <v>926.83</v>
      </c>
      <c r="ALT8">
        <v>250.14</v>
      </c>
      <c r="ALU8">
        <v>668.84</v>
      </c>
      <c r="ALV8">
        <v>855.77</v>
      </c>
      <c r="ALW8">
        <v>132.38</v>
      </c>
      <c r="ALX8">
        <v>847.35</v>
      </c>
      <c r="ALY8">
        <v>183.91</v>
      </c>
      <c r="ALZ8">
        <v>312.43</v>
      </c>
      <c r="AMA8">
        <v>774</v>
      </c>
      <c r="AMB8">
        <v>19.32</v>
      </c>
    </row>
    <row r="9" spans="1:1016" ht="16.8" thickTop="1" thickBot="1" x14ac:dyDescent="0.35">
      <c r="A9" s="9" t="s">
        <v>1032</v>
      </c>
      <c r="B9" s="2">
        <f>MAX('MOCK_DATA (1)'!G2:G1001)</f>
        <v>999.89</v>
      </c>
      <c r="E9" s="23">
        <v>340</v>
      </c>
      <c r="F9" s="23" t="str">
        <v>Sybil Ostick</v>
      </c>
      <c r="G9" s="23" t="str">
        <v>Prod5</v>
      </c>
      <c r="H9" s="23" t="str">
        <v>Microwave Oven</v>
      </c>
      <c r="I9" s="24">
        <v>45627</v>
      </c>
      <c r="J9" s="23">
        <v>0</v>
      </c>
      <c r="K9" s="23">
        <v>988.16</v>
      </c>
      <c r="L9" s="23">
        <v>3</v>
      </c>
      <c r="M9" s="23">
        <v>5</v>
      </c>
      <c r="N9" s="23">
        <v>126.25</v>
      </c>
      <c r="P9" s="5" t="str">
        <v>Quantity</v>
      </c>
      <c r="Q9">
        <v>1</v>
      </c>
      <c r="R9">
        <v>12</v>
      </c>
      <c r="S9">
        <v>10</v>
      </c>
      <c r="T9">
        <v>2</v>
      </c>
      <c r="U9">
        <v>15</v>
      </c>
      <c r="V9">
        <v>1</v>
      </c>
      <c r="W9">
        <v>4</v>
      </c>
      <c r="X9">
        <v>2</v>
      </c>
      <c r="Y9">
        <v>6</v>
      </c>
      <c r="Z9">
        <v>2</v>
      </c>
      <c r="AA9">
        <v>2</v>
      </c>
      <c r="AB9">
        <v>13</v>
      </c>
      <c r="AC9">
        <v>2</v>
      </c>
      <c r="AD9">
        <v>9</v>
      </c>
      <c r="AE9">
        <v>4</v>
      </c>
      <c r="AF9">
        <v>9</v>
      </c>
      <c r="AG9">
        <v>1</v>
      </c>
      <c r="AH9">
        <v>9</v>
      </c>
      <c r="AI9">
        <v>6</v>
      </c>
      <c r="AJ9">
        <v>1</v>
      </c>
      <c r="AK9">
        <v>8</v>
      </c>
      <c r="AL9">
        <v>3</v>
      </c>
      <c r="AM9">
        <v>2</v>
      </c>
      <c r="AN9">
        <v>1</v>
      </c>
      <c r="AO9">
        <v>8</v>
      </c>
      <c r="AP9">
        <v>9</v>
      </c>
      <c r="AQ9">
        <v>1</v>
      </c>
      <c r="AR9">
        <v>12</v>
      </c>
      <c r="AS9">
        <v>1</v>
      </c>
      <c r="AT9">
        <v>15</v>
      </c>
      <c r="AU9">
        <v>14</v>
      </c>
      <c r="AV9">
        <v>13</v>
      </c>
      <c r="AW9">
        <v>6</v>
      </c>
      <c r="AX9">
        <v>2</v>
      </c>
      <c r="AY9">
        <v>4</v>
      </c>
      <c r="AZ9">
        <v>9</v>
      </c>
      <c r="BA9">
        <v>5</v>
      </c>
      <c r="BB9">
        <v>5</v>
      </c>
      <c r="BC9">
        <v>9</v>
      </c>
      <c r="BD9">
        <v>12</v>
      </c>
      <c r="BE9">
        <v>1</v>
      </c>
      <c r="BF9">
        <v>1</v>
      </c>
      <c r="BG9">
        <v>1</v>
      </c>
      <c r="BH9">
        <v>15</v>
      </c>
      <c r="BI9">
        <v>4</v>
      </c>
      <c r="BJ9">
        <v>14</v>
      </c>
      <c r="BK9">
        <v>8</v>
      </c>
      <c r="BL9">
        <v>14</v>
      </c>
      <c r="BM9">
        <v>10</v>
      </c>
      <c r="BN9">
        <v>10</v>
      </c>
      <c r="BO9">
        <v>10</v>
      </c>
      <c r="BP9">
        <v>2</v>
      </c>
      <c r="BQ9">
        <v>3</v>
      </c>
      <c r="BR9">
        <v>5</v>
      </c>
      <c r="BS9">
        <v>6</v>
      </c>
      <c r="BT9">
        <v>4</v>
      </c>
      <c r="BU9">
        <v>14</v>
      </c>
      <c r="BV9">
        <v>6</v>
      </c>
      <c r="BW9">
        <v>15</v>
      </c>
      <c r="BX9">
        <v>13</v>
      </c>
      <c r="BY9">
        <v>7</v>
      </c>
      <c r="BZ9">
        <v>10</v>
      </c>
      <c r="CA9">
        <v>3</v>
      </c>
      <c r="CB9">
        <v>2</v>
      </c>
      <c r="CC9">
        <v>2</v>
      </c>
      <c r="CD9">
        <v>8</v>
      </c>
      <c r="CE9">
        <v>5</v>
      </c>
      <c r="CF9">
        <v>12</v>
      </c>
      <c r="CG9">
        <v>2</v>
      </c>
      <c r="CH9">
        <v>4</v>
      </c>
      <c r="CI9">
        <v>2</v>
      </c>
      <c r="CJ9">
        <v>2</v>
      </c>
      <c r="CK9">
        <v>7</v>
      </c>
      <c r="CL9">
        <v>10</v>
      </c>
      <c r="CM9">
        <v>7</v>
      </c>
      <c r="CN9">
        <v>3</v>
      </c>
      <c r="CO9">
        <v>8</v>
      </c>
      <c r="CP9">
        <v>4</v>
      </c>
      <c r="CQ9">
        <v>2</v>
      </c>
      <c r="CR9">
        <v>4</v>
      </c>
      <c r="CS9">
        <v>1</v>
      </c>
      <c r="CT9">
        <v>10</v>
      </c>
      <c r="CU9">
        <v>11</v>
      </c>
      <c r="CV9">
        <v>13</v>
      </c>
      <c r="CW9">
        <v>3</v>
      </c>
      <c r="CX9">
        <v>12</v>
      </c>
      <c r="CY9">
        <v>15</v>
      </c>
      <c r="CZ9">
        <v>3</v>
      </c>
      <c r="DA9">
        <v>3</v>
      </c>
      <c r="DB9">
        <v>9</v>
      </c>
      <c r="DC9">
        <v>6</v>
      </c>
      <c r="DD9">
        <v>13</v>
      </c>
      <c r="DE9">
        <v>13</v>
      </c>
      <c r="DF9">
        <v>9</v>
      </c>
      <c r="DG9">
        <v>7</v>
      </c>
      <c r="DH9">
        <v>4</v>
      </c>
      <c r="DI9">
        <v>4</v>
      </c>
      <c r="DJ9">
        <v>7</v>
      </c>
      <c r="DK9">
        <v>9</v>
      </c>
      <c r="DL9">
        <v>11</v>
      </c>
      <c r="DM9">
        <v>4</v>
      </c>
      <c r="DN9">
        <v>2</v>
      </c>
      <c r="DO9">
        <v>4</v>
      </c>
      <c r="DP9">
        <v>11</v>
      </c>
      <c r="DQ9">
        <v>3</v>
      </c>
      <c r="DR9">
        <v>1</v>
      </c>
      <c r="DS9">
        <v>14</v>
      </c>
      <c r="DT9">
        <v>9</v>
      </c>
      <c r="DU9">
        <v>3</v>
      </c>
      <c r="DV9">
        <v>7</v>
      </c>
      <c r="DW9">
        <v>13</v>
      </c>
      <c r="DX9">
        <v>11</v>
      </c>
      <c r="DY9">
        <v>10</v>
      </c>
      <c r="DZ9">
        <v>14</v>
      </c>
      <c r="EA9">
        <v>7</v>
      </c>
      <c r="EB9">
        <v>2</v>
      </c>
      <c r="EC9">
        <v>9</v>
      </c>
      <c r="ED9">
        <v>15</v>
      </c>
      <c r="EE9">
        <v>8</v>
      </c>
      <c r="EF9">
        <v>12</v>
      </c>
      <c r="EG9">
        <v>6</v>
      </c>
      <c r="EH9">
        <v>6</v>
      </c>
      <c r="EI9">
        <v>3</v>
      </c>
      <c r="EJ9">
        <v>11</v>
      </c>
      <c r="EK9">
        <v>10</v>
      </c>
      <c r="EL9">
        <v>15</v>
      </c>
      <c r="EM9">
        <v>9</v>
      </c>
      <c r="EN9">
        <v>10</v>
      </c>
      <c r="EO9">
        <v>9</v>
      </c>
      <c r="EP9">
        <v>8</v>
      </c>
      <c r="EQ9">
        <v>1</v>
      </c>
      <c r="ER9">
        <v>15</v>
      </c>
      <c r="ES9">
        <v>6</v>
      </c>
      <c r="ET9">
        <v>12</v>
      </c>
      <c r="EU9">
        <v>3</v>
      </c>
      <c r="EV9">
        <v>12</v>
      </c>
      <c r="EW9">
        <v>5</v>
      </c>
      <c r="EX9">
        <v>12</v>
      </c>
      <c r="EY9">
        <v>11</v>
      </c>
      <c r="EZ9">
        <v>9</v>
      </c>
      <c r="FA9">
        <v>10</v>
      </c>
      <c r="FB9">
        <v>7</v>
      </c>
      <c r="FC9">
        <v>9</v>
      </c>
      <c r="FD9">
        <v>7</v>
      </c>
      <c r="FE9">
        <v>9</v>
      </c>
      <c r="FF9">
        <v>6</v>
      </c>
      <c r="FG9">
        <v>15</v>
      </c>
      <c r="FH9">
        <v>5</v>
      </c>
      <c r="FI9">
        <v>5</v>
      </c>
      <c r="FJ9">
        <v>12</v>
      </c>
      <c r="FK9">
        <v>9</v>
      </c>
      <c r="FL9">
        <v>2</v>
      </c>
      <c r="FM9">
        <v>7</v>
      </c>
      <c r="FN9">
        <v>12</v>
      </c>
      <c r="FO9">
        <v>1</v>
      </c>
      <c r="FP9">
        <v>9</v>
      </c>
      <c r="FQ9">
        <v>13</v>
      </c>
      <c r="FR9">
        <v>12</v>
      </c>
      <c r="FS9">
        <v>7</v>
      </c>
      <c r="FT9">
        <v>9</v>
      </c>
      <c r="FU9">
        <v>5</v>
      </c>
      <c r="FV9">
        <v>10</v>
      </c>
      <c r="FW9">
        <v>7</v>
      </c>
      <c r="FX9">
        <v>10</v>
      </c>
      <c r="FY9">
        <v>12</v>
      </c>
      <c r="FZ9">
        <v>7</v>
      </c>
      <c r="GA9">
        <v>13</v>
      </c>
      <c r="GB9">
        <v>9</v>
      </c>
      <c r="GC9">
        <v>5</v>
      </c>
      <c r="GD9">
        <v>3</v>
      </c>
      <c r="GE9">
        <v>14</v>
      </c>
      <c r="GF9">
        <v>1</v>
      </c>
      <c r="GG9">
        <v>13</v>
      </c>
      <c r="GH9">
        <v>4</v>
      </c>
      <c r="GI9">
        <v>1</v>
      </c>
      <c r="GJ9">
        <v>5</v>
      </c>
      <c r="GK9">
        <v>14</v>
      </c>
      <c r="GL9">
        <v>4</v>
      </c>
      <c r="GM9">
        <v>6</v>
      </c>
      <c r="GN9">
        <v>9</v>
      </c>
      <c r="GO9">
        <v>2</v>
      </c>
      <c r="GP9">
        <v>8</v>
      </c>
      <c r="GQ9">
        <v>10</v>
      </c>
      <c r="GR9">
        <v>12</v>
      </c>
      <c r="GS9">
        <v>6</v>
      </c>
      <c r="GT9">
        <v>5</v>
      </c>
      <c r="GU9">
        <v>8</v>
      </c>
      <c r="GV9">
        <v>5</v>
      </c>
      <c r="GW9">
        <v>10</v>
      </c>
      <c r="GX9">
        <v>3</v>
      </c>
      <c r="GY9">
        <v>9</v>
      </c>
      <c r="GZ9">
        <v>5</v>
      </c>
      <c r="HA9">
        <v>12</v>
      </c>
      <c r="HB9">
        <v>9</v>
      </c>
      <c r="HC9">
        <v>15</v>
      </c>
      <c r="HD9">
        <v>15</v>
      </c>
      <c r="HE9">
        <v>7</v>
      </c>
      <c r="HF9">
        <v>4</v>
      </c>
      <c r="HG9">
        <v>1</v>
      </c>
      <c r="HH9">
        <v>14</v>
      </c>
      <c r="HI9">
        <v>1</v>
      </c>
      <c r="HJ9">
        <v>8</v>
      </c>
      <c r="HK9">
        <v>13</v>
      </c>
      <c r="HL9">
        <v>13</v>
      </c>
      <c r="HM9">
        <v>8</v>
      </c>
      <c r="HN9">
        <v>3</v>
      </c>
      <c r="HO9">
        <v>10</v>
      </c>
      <c r="HP9">
        <v>5</v>
      </c>
      <c r="HQ9">
        <v>5</v>
      </c>
      <c r="HR9">
        <v>6</v>
      </c>
      <c r="HS9">
        <v>14</v>
      </c>
      <c r="HT9">
        <v>5</v>
      </c>
      <c r="HU9">
        <v>13</v>
      </c>
      <c r="HV9">
        <v>6</v>
      </c>
      <c r="HW9">
        <v>14</v>
      </c>
      <c r="HX9">
        <v>14</v>
      </c>
      <c r="HY9">
        <v>9</v>
      </c>
      <c r="HZ9">
        <v>13</v>
      </c>
      <c r="IA9">
        <v>13</v>
      </c>
      <c r="IB9">
        <v>6</v>
      </c>
      <c r="IC9">
        <v>4</v>
      </c>
      <c r="ID9">
        <v>10</v>
      </c>
      <c r="IE9">
        <v>11</v>
      </c>
      <c r="IF9">
        <v>3</v>
      </c>
      <c r="IG9">
        <v>14</v>
      </c>
      <c r="IH9">
        <v>3</v>
      </c>
      <c r="II9">
        <v>12</v>
      </c>
      <c r="IJ9">
        <v>15</v>
      </c>
      <c r="IK9">
        <v>1</v>
      </c>
      <c r="IL9">
        <v>11</v>
      </c>
      <c r="IM9">
        <v>12</v>
      </c>
      <c r="IN9">
        <v>6</v>
      </c>
      <c r="IO9">
        <v>6</v>
      </c>
      <c r="IP9">
        <v>10</v>
      </c>
      <c r="IQ9">
        <v>7</v>
      </c>
      <c r="IR9">
        <v>5</v>
      </c>
      <c r="IS9">
        <v>12</v>
      </c>
      <c r="IT9">
        <v>12</v>
      </c>
      <c r="IU9">
        <v>9</v>
      </c>
      <c r="IV9">
        <v>1</v>
      </c>
      <c r="IW9">
        <v>7</v>
      </c>
      <c r="IX9">
        <v>2</v>
      </c>
      <c r="IY9">
        <v>11</v>
      </c>
      <c r="IZ9">
        <v>8</v>
      </c>
      <c r="JA9">
        <v>11</v>
      </c>
      <c r="JB9">
        <v>5</v>
      </c>
      <c r="JC9">
        <v>6</v>
      </c>
      <c r="JD9">
        <v>4</v>
      </c>
      <c r="JE9">
        <v>9</v>
      </c>
      <c r="JF9">
        <v>1</v>
      </c>
      <c r="JG9">
        <v>1</v>
      </c>
      <c r="JH9">
        <v>5</v>
      </c>
      <c r="JI9">
        <v>2</v>
      </c>
      <c r="JJ9">
        <v>11</v>
      </c>
      <c r="JK9">
        <v>7</v>
      </c>
      <c r="JL9">
        <v>8</v>
      </c>
      <c r="JM9">
        <v>15</v>
      </c>
      <c r="JN9">
        <v>15</v>
      </c>
      <c r="JO9">
        <v>3</v>
      </c>
      <c r="JP9">
        <v>1</v>
      </c>
      <c r="JQ9">
        <v>2</v>
      </c>
      <c r="JR9">
        <v>5</v>
      </c>
      <c r="JS9">
        <v>2</v>
      </c>
      <c r="JT9">
        <v>11</v>
      </c>
      <c r="JU9">
        <v>2</v>
      </c>
      <c r="JV9">
        <v>7</v>
      </c>
      <c r="JW9">
        <v>13</v>
      </c>
      <c r="JX9">
        <v>5</v>
      </c>
      <c r="JY9">
        <v>11</v>
      </c>
      <c r="JZ9">
        <v>3</v>
      </c>
      <c r="KA9">
        <v>7</v>
      </c>
      <c r="KB9">
        <v>11</v>
      </c>
      <c r="KC9">
        <v>6</v>
      </c>
      <c r="KD9">
        <v>11</v>
      </c>
      <c r="KE9">
        <v>9</v>
      </c>
      <c r="KF9">
        <v>9</v>
      </c>
      <c r="KG9">
        <v>13</v>
      </c>
      <c r="KH9">
        <v>6</v>
      </c>
      <c r="KI9">
        <v>15</v>
      </c>
      <c r="KJ9">
        <v>6</v>
      </c>
      <c r="KK9">
        <v>14</v>
      </c>
      <c r="KL9">
        <v>7</v>
      </c>
      <c r="KM9">
        <v>10</v>
      </c>
      <c r="KN9">
        <v>15</v>
      </c>
      <c r="KO9">
        <v>4</v>
      </c>
      <c r="KP9">
        <v>10</v>
      </c>
      <c r="KQ9">
        <v>1</v>
      </c>
      <c r="KR9">
        <v>1</v>
      </c>
      <c r="KS9">
        <v>14</v>
      </c>
      <c r="KT9">
        <v>14</v>
      </c>
      <c r="KU9">
        <v>7</v>
      </c>
      <c r="KV9">
        <v>14</v>
      </c>
      <c r="KW9">
        <v>2</v>
      </c>
      <c r="KX9">
        <v>4</v>
      </c>
      <c r="KY9">
        <v>8</v>
      </c>
      <c r="KZ9">
        <v>1</v>
      </c>
      <c r="LA9">
        <v>8</v>
      </c>
      <c r="LB9">
        <v>12</v>
      </c>
      <c r="LC9">
        <v>7</v>
      </c>
      <c r="LD9">
        <v>1</v>
      </c>
      <c r="LE9">
        <v>2</v>
      </c>
      <c r="LF9">
        <v>9</v>
      </c>
      <c r="LG9">
        <v>8</v>
      </c>
      <c r="LH9">
        <v>12</v>
      </c>
      <c r="LI9">
        <v>5</v>
      </c>
      <c r="LJ9">
        <v>9</v>
      </c>
      <c r="LK9">
        <v>11</v>
      </c>
      <c r="LL9">
        <v>7</v>
      </c>
      <c r="LM9">
        <v>13</v>
      </c>
      <c r="LN9">
        <v>10</v>
      </c>
      <c r="LO9">
        <v>3</v>
      </c>
      <c r="LP9">
        <v>9</v>
      </c>
      <c r="LQ9">
        <v>3</v>
      </c>
      <c r="LR9">
        <v>9</v>
      </c>
      <c r="LS9">
        <v>14</v>
      </c>
      <c r="LT9">
        <v>7</v>
      </c>
      <c r="LU9">
        <v>1</v>
      </c>
      <c r="LV9">
        <v>2</v>
      </c>
      <c r="LW9">
        <v>13</v>
      </c>
      <c r="LX9">
        <v>3</v>
      </c>
      <c r="LY9">
        <v>13</v>
      </c>
      <c r="LZ9">
        <v>7</v>
      </c>
      <c r="MA9">
        <v>8</v>
      </c>
      <c r="MB9">
        <v>8</v>
      </c>
      <c r="MC9">
        <v>2</v>
      </c>
      <c r="MD9">
        <v>15</v>
      </c>
      <c r="ME9">
        <v>11</v>
      </c>
      <c r="MF9">
        <v>7</v>
      </c>
      <c r="MG9">
        <v>1</v>
      </c>
      <c r="MH9">
        <v>6</v>
      </c>
      <c r="MI9">
        <v>7</v>
      </c>
      <c r="MJ9">
        <v>10</v>
      </c>
      <c r="MK9">
        <v>15</v>
      </c>
      <c r="ML9">
        <v>5</v>
      </c>
      <c r="MM9">
        <v>3</v>
      </c>
      <c r="MN9">
        <v>14</v>
      </c>
      <c r="MO9">
        <v>12</v>
      </c>
      <c r="MP9">
        <v>7</v>
      </c>
      <c r="MQ9">
        <v>14</v>
      </c>
      <c r="MR9">
        <v>3</v>
      </c>
      <c r="MS9">
        <v>4</v>
      </c>
      <c r="MT9">
        <v>9</v>
      </c>
      <c r="MU9">
        <v>4</v>
      </c>
      <c r="MV9">
        <v>6</v>
      </c>
      <c r="MW9">
        <v>13</v>
      </c>
      <c r="MX9">
        <v>1</v>
      </c>
      <c r="MY9">
        <v>5</v>
      </c>
      <c r="MZ9">
        <v>10</v>
      </c>
      <c r="NA9">
        <v>4</v>
      </c>
      <c r="NB9">
        <v>3</v>
      </c>
      <c r="NC9">
        <v>1</v>
      </c>
      <c r="ND9">
        <v>4</v>
      </c>
      <c r="NE9">
        <v>9</v>
      </c>
      <c r="NF9">
        <v>11</v>
      </c>
      <c r="NG9">
        <v>5</v>
      </c>
      <c r="NH9">
        <v>8</v>
      </c>
      <c r="NI9">
        <v>5</v>
      </c>
      <c r="NJ9">
        <v>7</v>
      </c>
      <c r="NK9">
        <v>1</v>
      </c>
      <c r="NL9">
        <v>9</v>
      </c>
      <c r="NM9">
        <v>12</v>
      </c>
      <c r="NN9">
        <v>11</v>
      </c>
      <c r="NO9">
        <v>14</v>
      </c>
      <c r="NP9">
        <v>4</v>
      </c>
      <c r="NQ9">
        <v>8</v>
      </c>
      <c r="NR9">
        <v>9</v>
      </c>
      <c r="NS9">
        <v>13</v>
      </c>
      <c r="NT9">
        <v>10</v>
      </c>
      <c r="NU9">
        <v>3</v>
      </c>
      <c r="NV9">
        <v>4</v>
      </c>
      <c r="NW9">
        <v>10</v>
      </c>
      <c r="NX9">
        <v>5</v>
      </c>
      <c r="NY9">
        <v>9</v>
      </c>
      <c r="NZ9">
        <v>3</v>
      </c>
      <c r="OA9">
        <v>3</v>
      </c>
      <c r="OB9">
        <v>9</v>
      </c>
      <c r="OC9">
        <v>12</v>
      </c>
      <c r="OD9">
        <v>8</v>
      </c>
      <c r="OE9">
        <v>7</v>
      </c>
      <c r="OF9">
        <v>15</v>
      </c>
      <c r="OG9">
        <v>3</v>
      </c>
      <c r="OH9">
        <v>9</v>
      </c>
      <c r="OI9">
        <v>3</v>
      </c>
      <c r="OJ9">
        <v>6</v>
      </c>
      <c r="OK9">
        <v>12</v>
      </c>
      <c r="OL9">
        <v>9</v>
      </c>
      <c r="OM9">
        <v>13</v>
      </c>
      <c r="ON9">
        <v>2</v>
      </c>
      <c r="OO9">
        <v>10</v>
      </c>
      <c r="OP9">
        <v>14</v>
      </c>
      <c r="OQ9">
        <v>11</v>
      </c>
      <c r="OR9">
        <v>1</v>
      </c>
      <c r="OS9">
        <v>8</v>
      </c>
      <c r="OT9">
        <v>15</v>
      </c>
      <c r="OU9">
        <v>1</v>
      </c>
      <c r="OV9">
        <v>8</v>
      </c>
      <c r="OW9">
        <v>2</v>
      </c>
      <c r="OX9">
        <v>6</v>
      </c>
      <c r="OY9">
        <v>11</v>
      </c>
      <c r="OZ9">
        <v>6</v>
      </c>
      <c r="PA9">
        <v>2</v>
      </c>
      <c r="PB9">
        <v>8</v>
      </c>
      <c r="PC9">
        <v>7</v>
      </c>
      <c r="PD9">
        <v>12</v>
      </c>
      <c r="PE9">
        <v>12</v>
      </c>
      <c r="PF9">
        <v>14</v>
      </c>
      <c r="PG9">
        <v>4</v>
      </c>
      <c r="PH9">
        <v>2</v>
      </c>
      <c r="PI9">
        <v>15</v>
      </c>
      <c r="PJ9">
        <v>11</v>
      </c>
      <c r="PK9">
        <v>5</v>
      </c>
      <c r="PL9">
        <v>11</v>
      </c>
      <c r="PM9">
        <v>9</v>
      </c>
      <c r="PN9">
        <v>2</v>
      </c>
      <c r="PO9">
        <v>3</v>
      </c>
      <c r="PP9">
        <v>1</v>
      </c>
      <c r="PQ9">
        <v>11</v>
      </c>
      <c r="PR9">
        <v>8</v>
      </c>
      <c r="PS9">
        <v>1</v>
      </c>
      <c r="PT9">
        <v>1</v>
      </c>
      <c r="PU9">
        <v>6</v>
      </c>
      <c r="PV9">
        <v>12</v>
      </c>
      <c r="PW9">
        <v>5</v>
      </c>
      <c r="PX9">
        <v>15</v>
      </c>
      <c r="PY9">
        <v>7</v>
      </c>
      <c r="PZ9">
        <v>15</v>
      </c>
      <c r="QA9">
        <v>11</v>
      </c>
      <c r="QB9">
        <v>14</v>
      </c>
      <c r="QC9">
        <v>12</v>
      </c>
      <c r="QD9">
        <v>7</v>
      </c>
      <c r="QE9">
        <v>11</v>
      </c>
      <c r="QF9">
        <v>2</v>
      </c>
      <c r="QG9">
        <v>9</v>
      </c>
      <c r="QH9">
        <v>14</v>
      </c>
      <c r="QI9">
        <v>6</v>
      </c>
      <c r="QJ9">
        <v>2</v>
      </c>
      <c r="QK9">
        <v>14</v>
      </c>
      <c r="QL9">
        <v>1</v>
      </c>
      <c r="QM9">
        <v>7</v>
      </c>
      <c r="QN9">
        <v>2</v>
      </c>
      <c r="QO9">
        <v>1</v>
      </c>
      <c r="QP9">
        <v>1</v>
      </c>
      <c r="QQ9">
        <v>4</v>
      </c>
      <c r="QR9">
        <v>10</v>
      </c>
      <c r="QS9">
        <v>6</v>
      </c>
      <c r="QT9">
        <v>7</v>
      </c>
      <c r="QU9">
        <v>10</v>
      </c>
      <c r="QV9">
        <v>6</v>
      </c>
      <c r="QW9">
        <v>12</v>
      </c>
      <c r="QX9">
        <v>12</v>
      </c>
      <c r="QY9">
        <v>13</v>
      </c>
      <c r="QZ9">
        <v>11</v>
      </c>
      <c r="RA9">
        <v>12</v>
      </c>
      <c r="RB9">
        <v>13</v>
      </c>
      <c r="RC9">
        <v>1</v>
      </c>
      <c r="RD9">
        <v>13</v>
      </c>
      <c r="RE9">
        <v>8</v>
      </c>
      <c r="RF9">
        <v>8</v>
      </c>
      <c r="RG9">
        <v>10</v>
      </c>
      <c r="RH9">
        <v>4</v>
      </c>
      <c r="RI9">
        <v>8</v>
      </c>
      <c r="RJ9">
        <v>6</v>
      </c>
      <c r="RK9">
        <v>6</v>
      </c>
      <c r="RL9">
        <v>2</v>
      </c>
      <c r="RM9">
        <v>7</v>
      </c>
      <c r="RN9">
        <v>10</v>
      </c>
      <c r="RO9">
        <v>10</v>
      </c>
      <c r="RP9">
        <v>7</v>
      </c>
      <c r="RQ9">
        <v>5</v>
      </c>
      <c r="RR9">
        <v>14</v>
      </c>
      <c r="RS9">
        <v>10</v>
      </c>
      <c r="RT9">
        <v>8</v>
      </c>
      <c r="RU9">
        <v>8</v>
      </c>
      <c r="RV9">
        <v>10</v>
      </c>
      <c r="RW9">
        <v>10</v>
      </c>
      <c r="RX9">
        <v>12</v>
      </c>
      <c r="RY9">
        <v>12</v>
      </c>
      <c r="RZ9">
        <v>12</v>
      </c>
      <c r="SA9">
        <v>3</v>
      </c>
      <c r="SB9">
        <v>1</v>
      </c>
      <c r="SC9">
        <v>14</v>
      </c>
      <c r="SD9">
        <v>2</v>
      </c>
      <c r="SE9">
        <v>15</v>
      </c>
      <c r="SF9">
        <v>6</v>
      </c>
      <c r="SG9">
        <v>5</v>
      </c>
      <c r="SH9">
        <v>11</v>
      </c>
      <c r="SI9">
        <v>13</v>
      </c>
      <c r="SJ9">
        <v>5</v>
      </c>
      <c r="SK9">
        <v>8</v>
      </c>
      <c r="SL9">
        <v>3</v>
      </c>
      <c r="SM9">
        <v>8</v>
      </c>
      <c r="SN9">
        <v>6</v>
      </c>
      <c r="SO9">
        <v>5</v>
      </c>
      <c r="SP9">
        <v>4</v>
      </c>
      <c r="SQ9">
        <v>2</v>
      </c>
      <c r="SR9">
        <v>1</v>
      </c>
      <c r="SS9">
        <v>8</v>
      </c>
      <c r="ST9">
        <v>14</v>
      </c>
      <c r="SU9">
        <v>8</v>
      </c>
      <c r="SV9">
        <v>4</v>
      </c>
      <c r="SW9">
        <v>13</v>
      </c>
      <c r="SX9">
        <v>12</v>
      </c>
      <c r="SY9">
        <v>11</v>
      </c>
      <c r="SZ9">
        <v>9</v>
      </c>
      <c r="TA9">
        <v>10</v>
      </c>
      <c r="TB9">
        <v>14</v>
      </c>
      <c r="TC9">
        <v>3</v>
      </c>
      <c r="TD9">
        <v>2</v>
      </c>
      <c r="TE9">
        <v>13</v>
      </c>
      <c r="TF9">
        <v>3</v>
      </c>
      <c r="TG9">
        <v>11</v>
      </c>
      <c r="TH9">
        <v>5</v>
      </c>
      <c r="TI9">
        <v>12</v>
      </c>
      <c r="TJ9">
        <v>1</v>
      </c>
      <c r="TK9">
        <v>10</v>
      </c>
      <c r="TL9">
        <v>4</v>
      </c>
      <c r="TM9">
        <v>10</v>
      </c>
      <c r="TN9">
        <v>9</v>
      </c>
      <c r="TO9">
        <v>12</v>
      </c>
      <c r="TP9">
        <v>15</v>
      </c>
      <c r="TQ9">
        <v>11</v>
      </c>
      <c r="TR9">
        <v>11</v>
      </c>
      <c r="TS9">
        <v>12</v>
      </c>
      <c r="TT9">
        <v>1</v>
      </c>
      <c r="TU9">
        <v>15</v>
      </c>
      <c r="TV9">
        <v>12</v>
      </c>
      <c r="TW9">
        <v>4</v>
      </c>
      <c r="TX9">
        <v>5</v>
      </c>
      <c r="TY9">
        <v>3</v>
      </c>
      <c r="TZ9">
        <v>4</v>
      </c>
      <c r="UA9">
        <v>13</v>
      </c>
      <c r="UB9">
        <v>9</v>
      </c>
      <c r="UC9">
        <v>11</v>
      </c>
      <c r="UD9">
        <v>4</v>
      </c>
      <c r="UE9">
        <v>3</v>
      </c>
      <c r="UF9">
        <v>1</v>
      </c>
      <c r="UG9">
        <v>4</v>
      </c>
      <c r="UH9">
        <v>2</v>
      </c>
      <c r="UI9">
        <v>6</v>
      </c>
      <c r="UJ9">
        <v>12</v>
      </c>
      <c r="UK9">
        <v>11</v>
      </c>
      <c r="UL9">
        <v>4</v>
      </c>
      <c r="UM9">
        <v>5</v>
      </c>
      <c r="UN9">
        <v>12</v>
      </c>
      <c r="UO9">
        <v>7</v>
      </c>
      <c r="UP9">
        <v>5</v>
      </c>
      <c r="UQ9">
        <v>1</v>
      </c>
      <c r="UR9">
        <v>9</v>
      </c>
      <c r="US9">
        <v>14</v>
      </c>
      <c r="UT9">
        <v>10</v>
      </c>
      <c r="UU9">
        <v>15</v>
      </c>
      <c r="UV9">
        <v>9</v>
      </c>
      <c r="UW9">
        <v>8</v>
      </c>
      <c r="UX9">
        <v>2</v>
      </c>
      <c r="UY9">
        <v>10</v>
      </c>
      <c r="UZ9">
        <v>11</v>
      </c>
      <c r="VA9">
        <v>5</v>
      </c>
      <c r="VB9">
        <v>10</v>
      </c>
      <c r="VC9">
        <v>1</v>
      </c>
      <c r="VD9">
        <v>12</v>
      </c>
      <c r="VE9">
        <v>9</v>
      </c>
      <c r="VF9">
        <v>2</v>
      </c>
      <c r="VG9">
        <v>1</v>
      </c>
      <c r="VH9">
        <v>7</v>
      </c>
      <c r="VI9">
        <v>3</v>
      </c>
      <c r="VJ9">
        <v>13</v>
      </c>
      <c r="VK9">
        <v>14</v>
      </c>
      <c r="VL9">
        <v>4</v>
      </c>
      <c r="VM9">
        <v>13</v>
      </c>
      <c r="VN9">
        <v>3</v>
      </c>
      <c r="VO9">
        <v>14</v>
      </c>
      <c r="VP9">
        <v>15</v>
      </c>
      <c r="VQ9">
        <v>15</v>
      </c>
      <c r="VR9">
        <v>1</v>
      </c>
      <c r="VS9">
        <v>13</v>
      </c>
      <c r="VT9">
        <v>11</v>
      </c>
      <c r="VU9">
        <v>2</v>
      </c>
      <c r="VV9">
        <v>14</v>
      </c>
      <c r="VW9">
        <v>12</v>
      </c>
      <c r="VX9">
        <v>2</v>
      </c>
      <c r="VY9">
        <v>12</v>
      </c>
      <c r="VZ9">
        <v>6</v>
      </c>
      <c r="WA9">
        <v>2</v>
      </c>
      <c r="WB9">
        <v>13</v>
      </c>
      <c r="WC9">
        <v>9</v>
      </c>
      <c r="WD9">
        <v>4</v>
      </c>
      <c r="WE9">
        <v>6</v>
      </c>
      <c r="WF9">
        <v>1</v>
      </c>
      <c r="WG9">
        <v>4</v>
      </c>
      <c r="WH9">
        <v>5</v>
      </c>
      <c r="WI9">
        <v>6</v>
      </c>
      <c r="WJ9">
        <v>10</v>
      </c>
      <c r="WK9">
        <v>12</v>
      </c>
      <c r="WL9">
        <v>15</v>
      </c>
      <c r="WM9">
        <v>7</v>
      </c>
      <c r="WN9">
        <v>11</v>
      </c>
      <c r="WO9">
        <v>4</v>
      </c>
      <c r="WP9">
        <v>15</v>
      </c>
      <c r="WQ9">
        <v>9</v>
      </c>
      <c r="WR9">
        <v>4</v>
      </c>
      <c r="WS9">
        <v>3</v>
      </c>
      <c r="WT9">
        <v>6</v>
      </c>
      <c r="WU9">
        <v>7</v>
      </c>
      <c r="WV9">
        <v>9</v>
      </c>
      <c r="WW9">
        <v>15</v>
      </c>
      <c r="WX9">
        <v>11</v>
      </c>
      <c r="WY9">
        <v>8</v>
      </c>
      <c r="WZ9">
        <v>1</v>
      </c>
      <c r="XA9">
        <v>1</v>
      </c>
      <c r="XB9">
        <v>2</v>
      </c>
      <c r="XC9">
        <v>14</v>
      </c>
      <c r="XD9">
        <v>7</v>
      </c>
      <c r="XE9">
        <v>10</v>
      </c>
      <c r="XF9">
        <v>6</v>
      </c>
      <c r="XG9">
        <v>1</v>
      </c>
      <c r="XH9">
        <v>11</v>
      </c>
      <c r="XI9">
        <v>4</v>
      </c>
      <c r="XJ9">
        <v>10</v>
      </c>
      <c r="XK9">
        <v>12</v>
      </c>
      <c r="XL9">
        <v>1</v>
      </c>
      <c r="XM9">
        <v>13</v>
      </c>
      <c r="XN9">
        <v>5</v>
      </c>
      <c r="XO9">
        <v>5</v>
      </c>
      <c r="XP9">
        <v>6</v>
      </c>
      <c r="XQ9">
        <v>4</v>
      </c>
      <c r="XR9">
        <v>8</v>
      </c>
      <c r="XS9">
        <v>14</v>
      </c>
      <c r="XT9">
        <v>3</v>
      </c>
      <c r="XU9">
        <v>1</v>
      </c>
      <c r="XV9">
        <v>10</v>
      </c>
      <c r="XW9">
        <v>13</v>
      </c>
      <c r="XX9">
        <v>10</v>
      </c>
      <c r="XY9">
        <v>2</v>
      </c>
      <c r="XZ9">
        <v>6</v>
      </c>
      <c r="YA9">
        <v>7</v>
      </c>
      <c r="YB9">
        <v>10</v>
      </c>
      <c r="YC9">
        <v>8</v>
      </c>
      <c r="YD9">
        <v>12</v>
      </c>
      <c r="YE9">
        <v>9</v>
      </c>
      <c r="YF9">
        <v>10</v>
      </c>
      <c r="YG9">
        <v>5</v>
      </c>
      <c r="YH9">
        <v>5</v>
      </c>
      <c r="YI9">
        <v>5</v>
      </c>
      <c r="YJ9">
        <v>10</v>
      </c>
      <c r="YK9">
        <v>11</v>
      </c>
      <c r="YL9">
        <v>10</v>
      </c>
      <c r="YM9">
        <v>12</v>
      </c>
      <c r="YN9">
        <v>7</v>
      </c>
      <c r="YO9">
        <v>5</v>
      </c>
      <c r="YP9">
        <v>5</v>
      </c>
      <c r="YQ9">
        <v>5</v>
      </c>
      <c r="YR9">
        <v>14</v>
      </c>
      <c r="YS9">
        <v>2</v>
      </c>
      <c r="YT9">
        <v>2</v>
      </c>
      <c r="YU9">
        <v>15</v>
      </c>
      <c r="YV9">
        <v>8</v>
      </c>
      <c r="YW9">
        <v>2</v>
      </c>
      <c r="YX9">
        <v>7</v>
      </c>
      <c r="YY9">
        <v>3</v>
      </c>
      <c r="YZ9">
        <v>11</v>
      </c>
      <c r="ZA9">
        <v>5</v>
      </c>
      <c r="ZB9">
        <v>1</v>
      </c>
      <c r="ZC9">
        <v>14</v>
      </c>
      <c r="ZD9">
        <v>13</v>
      </c>
      <c r="ZE9">
        <v>2</v>
      </c>
      <c r="ZF9">
        <v>13</v>
      </c>
      <c r="ZG9">
        <v>12</v>
      </c>
      <c r="ZH9">
        <v>14</v>
      </c>
      <c r="ZI9">
        <v>4</v>
      </c>
      <c r="ZJ9">
        <v>4</v>
      </c>
      <c r="ZK9">
        <v>2</v>
      </c>
      <c r="ZL9">
        <v>14</v>
      </c>
      <c r="ZM9">
        <v>4</v>
      </c>
      <c r="ZN9">
        <v>1</v>
      </c>
      <c r="ZO9">
        <v>11</v>
      </c>
      <c r="ZP9">
        <v>10</v>
      </c>
      <c r="ZQ9">
        <v>13</v>
      </c>
      <c r="ZR9">
        <v>7</v>
      </c>
      <c r="ZS9">
        <v>9</v>
      </c>
      <c r="ZT9">
        <v>3</v>
      </c>
      <c r="ZU9">
        <v>10</v>
      </c>
      <c r="ZV9">
        <v>3</v>
      </c>
      <c r="ZW9">
        <v>9</v>
      </c>
      <c r="ZX9">
        <v>4</v>
      </c>
      <c r="ZY9">
        <v>13</v>
      </c>
      <c r="ZZ9">
        <v>9</v>
      </c>
      <c r="AAA9">
        <v>1</v>
      </c>
      <c r="AAB9">
        <v>11</v>
      </c>
      <c r="AAC9">
        <v>5</v>
      </c>
      <c r="AAD9">
        <v>1</v>
      </c>
      <c r="AAE9">
        <v>10</v>
      </c>
      <c r="AAF9">
        <v>6</v>
      </c>
      <c r="AAG9">
        <v>12</v>
      </c>
      <c r="AAH9">
        <v>11</v>
      </c>
      <c r="AAI9">
        <v>14</v>
      </c>
      <c r="AAJ9">
        <v>13</v>
      </c>
      <c r="AAK9">
        <v>7</v>
      </c>
      <c r="AAL9">
        <v>10</v>
      </c>
      <c r="AAM9">
        <v>12</v>
      </c>
      <c r="AAN9">
        <v>12</v>
      </c>
      <c r="AAO9">
        <v>14</v>
      </c>
      <c r="AAP9">
        <v>7</v>
      </c>
      <c r="AAQ9">
        <v>9</v>
      </c>
      <c r="AAR9">
        <v>2</v>
      </c>
      <c r="AAS9">
        <v>12</v>
      </c>
      <c r="AAT9">
        <v>3</v>
      </c>
      <c r="AAU9">
        <v>13</v>
      </c>
      <c r="AAV9">
        <v>14</v>
      </c>
      <c r="AAW9">
        <v>5</v>
      </c>
      <c r="AAX9">
        <v>5</v>
      </c>
      <c r="AAY9">
        <v>13</v>
      </c>
      <c r="AAZ9">
        <v>12</v>
      </c>
      <c r="ABA9">
        <v>4</v>
      </c>
      <c r="ABB9">
        <v>15</v>
      </c>
      <c r="ABC9">
        <v>8</v>
      </c>
      <c r="ABD9">
        <v>11</v>
      </c>
      <c r="ABE9">
        <v>3</v>
      </c>
      <c r="ABF9">
        <v>13</v>
      </c>
      <c r="ABG9">
        <v>10</v>
      </c>
      <c r="ABH9">
        <v>3</v>
      </c>
      <c r="ABI9">
        <v>2</v>
      </c>
      <c r="ABJ9">
        <v>5</v>
      </c>
      <c r="ABK9">
        <v>5</v>
      </c>
      <c r="ABL9">
        <v>8</v>
      </c>
      <c r="ABM9">
        <v>4</v>
      </c>
      <c r="ABN9">
        <v>15</v>
      </c>
      <c r="ABO9">
        <v>4</v>
      </c>
      <c r="ABP9">
        <v>1</v>
      </c>
      <c r="ABQ9">
        <v>2</v>
      </c>
      <c r="ABR9">
        <v>1</v>
      </c>
      <c r="ABS9">
        <v>13</v>
      </c>
      <c r="ABT9">
        <v>15</v>
      </c>
      <c r="ABU9">
        <v>1</v>
      </c>
      <c r="ABV9">
        <v>14</v>
      </c>
      <c r="ABW9">
        <v>1</v>
      </c>
      <c r="ABX9">
        <v>15</v>
      </c>
      <c r="ABY9">
        <v>7</v>
      </c>
      <c r="ABZ9">
        <v>5</v>
      </c>
      <c r="ACA9">
        <v>8</v>
      </c>
      <c r="ACB9">
        <v>8</v>
      </c>
      <c r="ACC9">
        <v>13</v>
      </c>
      <c r="ACD9">
        <v>4</v>
      </c>
      <c r="ACE9">
        <v>8</v>
      </c>
      <c r="ACF9">
        <v>6</v>
      </c>
      <c r="ACG9">
        <v>9</v>
      </c>
      <c r="ACH9">
        <v>9</v>
      </c>
      <c r="ACI9">
        <v>2</v>
      </c>
      <c r="ACJ9">
        <v>3</v>
      </c>
      <c r="ACK9">
        <v>12</v>
      </c>
      <c r="ACL9">
        <v>8</v>
      </c>
      <c r="ACM9">
        <v>1</v>
      </c>
      <c r="ACN9">
        <v>3</v>
      </c>
      <c r="ACO9">
        <v>15</v>
      </c>
      <c r="ACP9">
        <v>9</v>
      </c>
      <c r="ACQ9">
        <v>3</v>
      </c>
      <c r="ACR9">
        <v>9</v>
      </c>
      <c r="ACS9">
        <v>12</v>
      </c>
      <c r="ACT9">
        <v>10</v>
      </c>
      <c r="ACU9">
        <v>15</v>
      </c>
      <c r="ACV9">
        <v>3</v>
      </c>
      <c r="ACW9">
        <v>13</v>
      </c>
      <c r="ACX9">
        <v>4</v>
      </c>
      <c r="ACY9">
        <v>3</v>
      </c>
      <c r="ACZ9">
        <v>10</v>
      </c>
      <c r="ADA9">
        <v>2</v>
      </c>
      <c r="ADB9">
        <v>10</v>
      </c>
      <c r="ADC9">
        <v>9</v>
      </c>
      <c r="ADD9">
        <v>7</v>
      </c>
      <c r="ADE9">
        <v>13</v>
      </c>
      <c r="ADF9">
        <v>2</v>
      </c>
      <c r="ADG9">
        <v>7</v>
      </c>
      <c r="ADH9">
        <v>11</v>
      </c>
      <c r="ADI9">
        <v>1</v>
      </c>
      <c r="ADJ9">
        <v>6</v>
      </c>
      <c r="ADK9">
        <v>1</v>
      </c>
      <c r="ADL9">
        <v>15</v>
      </c>
      <c r="ADM9">
        <v>4</v>
      </c>
      <c r="ADN9">
        <v>12</v>
      </c>
      <c r="ADO9">
        <v>9</v>
      </c>
      <c r="ADP9">
        <v>14</v>
      </c>
      <c r="ADQ9">
        <v>2</v>
      </c>
      <c r="ADR9">
        <v>10</v>
      </c>
      <c r="ADS9">
        <v>11</v>
      </c>
      <c r="ADT9">
        <v>12</v>
      </c>
      <c r="ADU9">
        <v>10</v>
      </c>
      <c r="ADV9">
        <v>4</v>
      </c>
      <c r="ADW9">
        <v>15</v>
      </c>
      <c r="ADX9">
        <v>5</v>
      </c>
      <c r="ADY9">
        <v>9</v>
      </c>
      <c r="ADZ9">
        <v>10</v>
      </c>
      <c r="AEA9">
        <v>14</v>
      </c>
      <c r="AEB9">
        <v>9</v>
      </c>
      <c r="AEC9">
        <v>7</v>
      </c>
      <c r="AED9">
        <v>12</v>
      </c>
      <c r="AEE9">
        <v>2</v>
      </c>
      <c r="AEF9">
        <v>2</v>
      </c>
      <c r="AEG9">
        <v>6</v>
      </c>
      <c r="AEH9">
        <v>11</v>
      </c>
      <c r="AEI9">
        <v>12</v>
      </c>
      <c r="AEJ9">
        <v>13</v>
      </c>
      <c r="AEK9">
        <v>9</v>
      </c>
      <c r="AEL9">
        <v>14</v>
      </c>
      <c r="AEM9">
        <v>11</v>
      </c>
      <c r="AEN9">
        <v>10</v>
      </c>
      <c r="AEO9">
        <v>3</v>
      </c>
      <c r="AEP9">
        <v>1</v>
      </c>
      <c r="AEQ9">
        <v>7</v>
      </c>
      <c r="AER9">
        <v>5</v>
      </c>
      <c r="AES9">
        <v>5</v>
      </c>
      <c r="AET9">
        <v>4</v>
      </c>
      <c r="AEU9">
        <v>4</v>
      </c>
      <c r="AEV9">
        <v>6</v>
      </c>
      <c r="AEW9">
        <v>12</v>
      </c>
      <c r="AEX9">
        <v>6</v>
      </c>
      <c r="AEY9">
        <v>4</v>
      </c>
      <c r="AEZ9">
        <v>6</v>
      </c>
      <c r="AFA9">
        <v>14</v>
      </c>
      <c r="AFB9">
        <v>10</v>
      </c>
      <c r="AFC9">
        <v>1</v>
      </c>
      <c r="AFD9">
        <v>6</v>
      </c>
      <c r="AFE9">
        <v>3</v>
      </c>
      <c r="AFF9">
        <v>10</v>
      </c>
      <c r="AFG9">
        <v>6</v>
      </c>
      <c r="AFH9">
        <v>9</v>
      </c>
      <c r="AFI9">
        <v>3</v>
      </c>
      <c r="AFJ9">
        <v>10</v>
      </c>
      <c r="AFK9">
        <v>2</v>
      </c>
      <c r="AFL9">
        <v>4</v>
      </c>
      <c r="AFM9">
        <v>8</v>
      </c>
      <c r="AFN9">
        <v>1</v>
      </c>
      <c r="AFO9">
        <v>15</v>
      </c>
      <c r="AFP9">
        <v>3</v>
      </c>
      <c r="AFQ9">
        <v>13</v>
      </c>
      <c r="AFR9">
        <v>6</v>
      </c>
      <c r="AFS9">
        <v>14</v>
      </c>
      <c r="AFT9">
        <v>14</v>
      </c>
      <c r="AFU9">
        <v>6</v>
      </c>
      <c r="AFV9">
        <v>15</v>
      </c>
      <c r="AFW9">
        <v>8</v>
      </c>
      <c r="AFX9">
        <v>4</v>
      </c>
      <c r="AFY9">
        <v>7</v>
      </c>
      <c r="AFZ9">
        <v>4</v>
      </c>
      <c r="AGA9">
        <v>14</v>
      </c>
      <c r="AGB9">
        <v>15</v>
      </c>
      <c r="AGC9">
        <v>12</v>
      </c>
      <c r="AGD9">
        <v>15</v>
      </c>
      <c r="AGE9">
        <v>4</v>
      </c>
      <c r="AGF9">
        <v>4</v>
      </c>
      <c r="AGG9">
        <v>2</v>
      </c>
      <c r="AGH9">
        <v>14</v>
      </c>
      <c r="AGI9">
        <v>10</v>
      </c>
      <c r="AGJ9">
        <v>6</v>
      </c>
      <c r="AGK9">
        <v>14</v>
      </c>
      <c r="AGL9">
        <v>7</v>
      </c>
      <c r="AGM9">
        <v>3</v>
      </c>
      <c r="AGN9">
        <v>11</v>
      </c>
      <c r="AGO9">
        <v>5</v>
      </c>
      <c r="AGP9">
        <v>7</v>
      </c>
      <c r="AGQ9">
        <v>6</v>
      </c>
      <c r="AGR9">
        <v>11</v>
      </c>
      <c r="AGS9">
        <v>15</v>
      </c>
      <c r="AGT9">
        <v>8</v>
      </c>
      <c r="AGU9">
        <v>9</v>
      </c>
      <c r="AGV9">
        <v>6</v>
      </c>
      <c r="AGW9">
        <v>12</v>
      </c>
      <c r="AGX9">
        <v>6</v>
      </c>
      <c r="AGY9">
        <v>14</v>
      </c>
      <c r="AGZ9">
        <v>2</v>
      </c>
      <c r="AHA9">
        <v>13</v>
      </c>
      <c r="AHB9">
        <v>7</v>
      </c>
      <c r="AHC9">
        <v>11</v>
      </c>
      <c r="AHD9">
        <v>2</v>
      </c>
      <c r="AHE9">
        <v>11</v>
      </c>
      <c r="AHF9">
        <v>6</v>
      </c>
      <c r="AHG9">
        <v>10</v>
      </c>
      <c r="AHH9">
        <v>3</v>
      </c>
      <c r="AHI9">
        <v>7</v>
      </c>
      <c r="AHJ9">
        <v>15</v>
      </c>
      <c r="AHK9">
        <v>14</v>
      </c>
      <c r="AHL9">
        <v>5</v>
      </c>
      <c r="AHM9">
        <v>5</v>
      </c>
      <c r="AHN9">
        <v>15</v>
      </c>
      <c r="AHO9">
        <v>3</v>
      </c>
      <c r="AHP9">
        <v>11</v>
      </c>
      <c r="AHQ9">
        <v>15</v>
      </c>
      <c r="AHR9">
        <v>13</v>
      </c>
      <c r="AHS9">
        <v>13</v>
      </c>
      <c r="AHT9">
        <v>14</v>
      </c>
      <c r="AHU9">
        <v>7</v>
      </c>
      <c r="AHV9">
        <v>10</v>
      </c>
      <c r="AHW9">
        <v>15</v>
      </c>
      <c r="AHX9">
        <v>15</v>
      </c>
      <c r="AHY9">
        <v>6</v>
      </c>
      <c r="AHZ9">
        <v>3</v>
      </c>
      <c r="AIA9">
        <v>15</v>
      </c>
      <c r="AIB9">
        <v>3</v>
      </c>
      <c r="AIC9">
        <v>6</v>
      </c>
      <c r="AID9">
        <v>1</v>
      </c>
      <c r="AIE9">
        <v>10</v>
      </c>
      <c r="AIF9">
        <v>14</v>
      </c>
      <c r="AIG9">
        <v>5</v>
      </c>
      <c r="AIH9">
        <v>13</v>
      </c>
      <c r="AII9">
        <v>1</v>
      </c>
      <c r="AIJ9">
        <v>4</v>
      </c>
      <c r="AIK9">
        <v>1</v>
      </c>
      <c r="AIL9">
        <v>14</v>
      </c>
      <c r="AIM9">
        <v>14</v>
      </c>
      <c r="AIN9">
        <v>15</v>
      </c>
      <c r="AIO9">
        <v>14</v>
      </c>
      <c r="AIP9">
        <v>3</v>
      </c>
      <c r="AIQ9">
        <v>8</v>
      </c>
      <c r="AIR9">
        <v>1</v>
      </c>
      <c r="AIS9">
        <v>15</v>
      </c>
      <c r="AIT9">
        <v>7</v>
      </c>
      <c r="AIU9">
        <v>6</v>
      </c>
      <c r="AIV9">
        <v>6</v>
      </c>
      <c r="AIW9">
        <v>5</v>
      </c>
      <c r="AIX9">
        <v>9</v>
      </c>
      <c r="AIY9">
        <v>4</v>
      </c>
      <c r="AIZ9">
        <v>11</v>
      </c>
      <c r="AJA9">
        <v>3</v>
      </c>
      <c r="AJB9">
        <v>15</v>
      </c>
      <c r="AJC9">
        <v>5</v>
      </c>
      <c r="AJD9">
        <v>5</v>
      </c>
      <c r="AJE9">
        <v>9</v>
      </c>
      <c r="AJF9">
        <v>11</v>
      </c>
      <c r="AJG9">
        <v>11</v>
      </c>
      <c r="AJH9">
        <v>15</v>
      </c>
      <c r="AJI9">
        <v>14</v>
      </c>
      <c r="AJJ9">
        <v>6</v>
      </c>
      <c r="AJK9">
        <v>15</v>
      </c>
      <c r="AJL9">
        <v>7</v>
      </c>
      <c r="AJM9">
        <v>2</v>
      </c>
      <c r="AJN9">
        <v>11</v>
      </c>
      <c r="AJO9">
        <v>4</v>
      </c>
      <c r="AJP9">
        <v>6</v>
      </c>
      <c r="AJQ9">
        <v>5</v>
      </c>
      <c r="AJR9">
        <v>6</v>
      </c>
      <c r="AJS9">
        <v>11</v>
      </c>
      <c r="AJT9">
        <v>8</v>
      </c>
      <c r="AJU9">
        <v>7</v>
      </c>
      <c r="AJV9">
        <v>15</v>
      </c>
      <c r="AJW9">
        <v>1</v>
      </c>
      <c r="AJX9">
        <v>6</v>
      </c>
      <c r="AJY9">
        <v>11</v>
      </c>
      <c r="AJZ9">
        <v>2</v>
      </c>
      <c r="AKA9">
        <v>2</v>
      </c>
      <c r="AKB9">
        <v>9</v>
      </c>
      <c r="AKC9">
        <v>15</v>
      </c>
      <c r="AKD9">
        <v>9</v>
      </c>
      <c r="AKE9">
        <v>9</v>
      </c>
      <c r="AKF9">
        <v>6</v>
      </c>
      <c r="AKG9">
        <v>3</v>
      </c>
      <c r="AKH9">
        <v>12</v>
      </c>
      <c r="AKI9">
        <v>8</v>
      </c>
      <c r="AKJ9">
        <v>12</v>
      </c>
      <c r="AKK9">
        <v>3</v>
      </c>
      <c r="AKL9">
        <v>10</v>
      </c>
      <c r="AKM9">
        <v>4</v>
      </c>
      <c r="AKN9">
        <v>6</v>
      </c>
      <c r="AKO9">
        <v>14</v>
      </c>
      <c r="AKP9">
        <v>15</v>
      </c>
      <c r="AKQ9">
        <v>7</v>
      </c>
      <c r="AKR9">
        <v>2</v>
      </c>
      <c r="AKS9">
        <v>1</v>
      </c>
      <c r="AKT9">
        <v>14</v>
      </c>
      <c r="AKU9">
        <v>12</v>
      </c>
      <c r="AKV9">
        <v>7</v>
      </c>
      <c r="AKW9">
        <v>15</v>
      </c>
      <c r="AKX9">
        <v>14</v>
      </c>
      <c r="AKY9">
        <v>6</v>
      </c>
      <c r="AKZ9">
        <v>3</v>
      </c>
      <c r="ALA9">
        <v>6</v>
      </c>
      <c r="ALB9">
        <v>12</v>
      </c>
      <c r="ALC9">
        <v>8</v>
      </c>
      <c r="ALD9">
        <v>8</v>
      </c>
      <c r="ALE9">
        <v>12</v>
      </c>
      <c r="ALF9">
        <v>7</v>
      </c>
      <c r="ALG9">
        <v>14</v>
      </c>
      <c r="ALH9">
        <v>13</v>
      </c>
      <c r="ALI9">
        <v>13</v>
      </c>
      <c r="ALJ9">
        <v>5</v>
      </c>
      <c r="ALK9">
        <v>10</v>
      </c>
      <c r="ALL9">
        <v>11</v>
      </c>
      <c r="ALM9">
        <v>9</v>
      </c>
      <c r="ALN9">
        <v>4</v>
      </c>
      <c r="ALO9">
        <v>3</v>
      </c>
      <c r="ALP9">
        <v>2</v>
      </c>
      <c r="ALQ9">
        <v>3</v>
      </c>
      <c r="ALR9">
        <v>9</v>
      </c>
      <c r="ALS9">
        <v>12</v>
      </c>
      <c r="ALT9">
        <v>6</v>
      </c>
      <c r="ALU9">
        <v>3</v>
      </c>
      <c r="ALV9">
        <v>3</v>
      </c>
      <c r="ALW9">
        <v>11</v>
      </c>
      <c r="ALX9">
        <v>12</v>
      </c>
      <c r="ALY9">
        <v>15</v>
      </c>
      <c r="ALZ9">
        <v>8</v>
      </c>
      <c r="AMA9">
        <v>3</v>
      </c>
      <c r="AMB9">
        <v>12</v>
      </c>
    </row>
    <row r="10" spans="1:1016" ht="16.8" thickTop="1" thickBot="1" x14ac:dyDescent="0.35">
      <c r="A10" s="9" t="s">
        <v>1033</v>
      </c>
      <c r="B10">
        <f>MAX('MOCK_DATA (1)'!J2:J1001)</f>
        <v>499.43</v>
      </c>
      <c r="E10" s="23">
        <v>350</v>
      </c>
      <c r="F10" s="23" t="str">
        <v>Max Di Frisco</v>
      </c>
      <c r="G10" s="23" t="str">
        <v>Prod1</v>
      </c>
      <c r="H10" s="23" t="str">
        <v>Laptop</v>
      </c>
      <c r="I10" s="24">
        <v>45627</v>
      </c>
      <c r="J10" s="23" t="str">
        <v>North</v>
      </c>
      <c r="K10" s="23">
        <v>263.22000000000003</v>
      </c>
      <c r="L10" s="23">
        <v>3</v>
      </c>
      <c r="M10" s="23">
        <v>15</v>
      </c>
      <c r="N10" s="23">
        <v>371.01</v>
      </c>
      <c r="P10" s="5" t="str">
        <v>Discount (%)</v>
      </c>
      <c r="Q10">
        <v>12</v>
      </c>
      <c r="R10">
        <v>6</v>
      </c>
      <c r="S10">
        <v>17</v>
      </c>
      <c r="T10">
        <v>12</v>
      </c>
      <c r="U10">
        <v>9</v>
      </c>
      <c r="V10">
        <v>15</v>
      </c>
      <c r="W10">
        <v>17</v>
      </c>
      <c r="X10">
        <v>9</v>
      </c>
      <c r="Y10">
        <v>19</v>
      </c>
      <c r="Z10">
        <v>20</v>
      </c>
      <c r="AA10">
        <v>5</v>
      </c>
      <c r="AB10">
        <v>5</v>
      </c>
      <c r="AC10">
        <v>4</v>
      </c>
      <c r="AD10">
        <v>7</v>
      </c>
      <c r="AE10">
        <v>20</v>
      </c>
      <c r="AF10">
        <v>11</v>
      </c>
      <c r="AG10">
        <v>19</v>
      </c>
      <c r="AH10">
        <v>15</v>
      </c>
      <c r="AI10">
        <v>15</v>
      </c>
      <c r="AJ10">
        <v>13</v>
      </c>
      <c r="AK10">
        <v>6</v>
      </c>
      <c r="AL10">
        <v>16</v>
      </c>
      <c r="AM10">
        <v>13</v>
      </c>
      <c r="AN10">
        <v>5</v>
      </c>
      <c r="AO10">
        <v>17</v>
      </c>
      <c r="AP10">
        <v>18</v>
      </c>
      <c r="AQ10">
        <v>11</v>
      </c>
      <c r="AR10">
        <v>14</v>
      </c>
      <c r="AS10">
        <v>5</v>
      </c>
      <c r="AT10">
        <v>2</v>
      </c>
      <c r="AU10">
        <v>15</v>
      </c>
      <c r="AV10">
        <v>15</v>
      </c>
      <c r="AW10">
        <v>5</v>
      </c>
      <c r="AX10">
        <v>16</v>
      </c>
      <c r="AY10">
        <v>0</v>
      </c>
      <c r="AZ10">
        <v>13</v>
      </c>
      <c r="BA10">
        <v>17</v>
      </c>
      <c r="BB10">
        <v>3</v>
      </c>
      <c r="BC10">
        <v>18</v>
      </c>
      <c r="BD10">
        <v>11</v>
      </c>
      <c r="BE10">
        <v>11</v>
      </c>
      <c r="BF10">
        <v>9</v>
      </c>
      <c r="BG10">
        <v>12</v>
      </c>
      <c r="BH10">
        <v>8</v>
      </c>
      <c r="BI10">
        <v>15</v>
      </c>
      <c r="BJ10">
        <v>5</v>
      </c>
      <c r="BK10">
        <v>2</v>
      </c>
      <c r="BL10">
        <v>14</v>
      </c>
      <c r="BM10">
        <v>6</v>
      </c>
      <c r="BN10">
        <v>5</v>
      </c>
      <c r="BO10">
        <v>7</v>
      </c>
      <c r="BP10">
        <v>3</v>
      </c>
      <c r="BQ10">
        <v>5</v>
      </c>
      <c r="BR10">
        <v>20</v>
      </c>
      <c r="BS10">
        <v>0</v>
      </c>
      <c r="BT10">
        <v>2</v>
      </c>
      <c r="BU10">
        <v>9</v>
      </c>
      <c r="BV10">
        <v>2</v>
      </c>
      <c r="BW10">
        <v>20</v>
      </c>
      <c r="BX10">
        <v>0</v>
      </c>
      <c r="BY10">
        <v>20</v>
      </c>
      <c r="BZ10">
        <v>13</v>
      </c>
      <c r="CA10">
        <v>9</v>
      </c>
      <c r="CB10">
        <v>2</v>
      </c>
      <c r="CC10">
        <v>2</v>
      </c>
      <c r="CD10">
        <v>7</v>
      </c>
      <c r="CE10">
        <v>13</v>
      </c>
      <c r="CF10">
        <v>11</v>
      </c>
      <c r="CG10">
        <v>12</v>
      </c>
      <c r="CH10">
        <v>6</v>
      </c>
      <c r="CI10">
        <v>7</v>
      </c>
      <c r="CJ10">
        <v>1</v>
      </c>
      <c r="CK10">
        <v>17</v>
      </c>
      <c r="CL10">
        <v>12</v>
      </c>
      <c r="CM10">
        <v>3</v>
      </c>
      <c r="CN10">
        <v>17</v>
      </c>
      <c r="CO10">
        <v>6</v>
      </c>
      <c r="CP10">
        <v>17</v>
      </c>
      <c r="CQ10">
        <v>5</v>
      </c>
      <c r="CR10">
        <v>12</v>
      </c>
      <c r="CS10">
        <v>14</v>
      </c>
      <c r="CT10">
        <v>6</v>
      </c>
      <c r="CU10">
        <v>5</v>
      </c>
      <c r="CV10">
        <v>13</v>
      </c>
      <c r="CW10">
        <v>1</v>
      </c>
      <c r="CX10">
        <v>4</v>
      </c>
      <c r="CY10">
        <v>1</v>
      </c>
      <c r="CZ10">
        <v>20</v>
      </c>
      <c r="DA10">
        <v>17</v>
      </c>
      <c r="DB10">
        <v>19</v>
      </c>
      <c r="DC10">
        <v>0</v>
      </c>
      <c r="DD10">
        <v>17</v>
      </c>
      <c r="DE10">
        <v>1</v>
      </c>
      <c r="DF10">
        <v>15</v>
      </c>
      <c r="DG10">
        <v>1</v>
      </c>
      <c r="DH10">
        <v>1</v>
      </c>
      <c r="DI10">
        <v>12</v>
      </c>
      <c r="DJ10">
        <v>9</v>
      </c>
      <c r="DK10">
        <v>18</v>
      </c>
      <c r="DL10">
        <v>6</v>
      </c>
      <c r="DM10">
        <v>14</v>
      </c>
      <c r="DN10">
        <v>19</v>
      </c>
      <c r="DO10">
        <v>16</v>
      </c>
      <c r="DP10">
        <v>6</v>
      </c>
      <c r="DQ10">
        <v>11</v>
      </c>
      <c r="DR10">
        <v>18</v>
      </c>
      <c r="DS10">
        <v>5</v>
      </c>
      <c r="DT10">
        <v>0</v>
      </c>
      <c r="DU10">
        <v>19</v>
      </c>
      <c r="DV10">
        <v>1</v>
      </c>
      <c r="DW10">
        <v>6</v>
      </c>
      <c r="DX10">
        <v>11</v>
      </c>
      <c r="DY10">
        <v>20</v>
      </c>
      <c r="DZ10">
        <v>19</v>
      </c>
      <c r="EA10">
        <v>12</v>
      </c>
      <c r="EB10">
        <v>5</v>
      </c>
      <c r="EC10">
        <v>4</v>
      </c>
      <c r="ED10">
        <v>9</v>
      </c>
      <c r="EE10">
        <v>17</v>
      </c>
      <c r="EF10">
        <v>5</v>
      </c>
      <c r="EG10">
        <v>14</v>
      </c>
      <c r="EH10">
        <v>14</v>
      </c>
      <c r="EI10">
        <v>14</v>
      </c>
      <c r="EJ10">
        <v>12</v>
      </c>
      <c r="EK10">
        <v>10</v>
      </c>
      <c r="EL10">
        <v>13</v>
      </c>
      <c r="EM10">
        <v>13</v>
      </c>
      <c r="EN10">
        <v>3</v>
      </c>
      <c r="EO10">
        <v>9</v>
      </c>
      <c r="EP10">
        <v>12</v>
      </c>
      <c r="EQ10">
        <v>19</v>
      </c>
      <c r="ER10">
        <v>14</v>
      </c>
      <c r="ES10">
        <v>20</v>
      </c>
      <c r="ET10">
        <v>13</v>
      </c>
      <c r="EU10">
        <v>6</v>
      </c>
      <c r="EV10">
        <v>3</v>
      </c>
      <c r="EW10">
        <v>11</v>
      </c>
      <c r="EX10">
        <v>13</v>
      </c>
      <c r="EY10">
        <v>17</v>
      </c>
      <c r="EZ10">
        <v>9</v>
      </c>
      <c r="FA10">
        <v>4</v>
      </c>
      <c r="FB10">
        <v>5</v>
      </c>
      <c r="FC10">
        <v>13</v>
      </c>
      <c r="FD10">
        <v>13</v>
      </c>
      <c r="FE10">
        <v>17</v>
      </c>
      <c r="FF10">
        <v>9</v>
      </c>
      <c r="FG10">
        <v>8</v>
      </c>
      <c r="FH10">
        <v>18</v>
      </c>
      <c r="FI10">
        <v>0</v>
      </c>
      <c r="FJ10">
        <v>10</v>
      </c>
      <c r="FK10">
        <v>16</v>
      </c>
      <c r="FL10">
        <v>2</v>
      </c>
      <c r="FM10">
        <v>20</v>
      </c>
      <c r="FN10">
        <v>8</v>
      </c>
      <c r="FO10">
        <v>20</v>
      </c>
      <c r="FP10">
        <v>8</v>
      </c>
      <c r="FQ10">
        <v>7</v>
      </c>
      <c r="FR10">
        <v>2</v>
      </c>
      <c r="FS10">
        <v>15</v>
      </c>
      <c r="FT10">
        <v>8</v>
      </c>
      <c r="FU10">
        <v>10</v>
      </c>
      <c r="FV10">
        <v>15</v>
      </c>
      <c r="FW10">
        <v>3</v>
      </c>
      <c r="FX10">
        <v>15</v>
      </c>
      <c r="FY10">
        <v>12</v>
      </c>
      <c r="FZ10">
        <v>20</v>
      </c>
      <c r="GA10">
        <v>16</v>
      </c>
      <c r="GB10">
        <v>15</v>
      </c>
      <c r="GC10">
        <v>1</v>
      </c>
      <c r="GD10">
        <v>7</v>
      </c>
      <c r="GE10">
        <v>3</v>
      </c>
      <c r="GF10">
        <v>11</v>
      </c>
      <c r="GG10">
        <v>4</v>
      </c>
      <c r="GH10">
        <v>14</v>
      </c>
      <c r="GI10">
        <v>7</v>
      </c>
      <c r="GJ10">
        <v>19</v>
      </c>
      <c r="GK10">
        <v>2</v>
      </c>
      <c r="GL10">
        <v>2</v>
      </c>
      <c r="GM10">
        <v>3</v>
      </c>
      <c r="GN10">
        <v>0</v>
      </c>
      <c r="GO10">
        <v>16</v>
      </c>
      <c r="GP10">
        <v>18</v>
      </c>
      <c r="GQ10">
        <v>20</v>
      </c>
      <c r="GR10">
        <v>16</v>
      </c>
      <c r="GS10">
        <v>0</v>
      </c>
      <c r="GT10">
        <v>15</v>
      </c>
      <c r="GU10">
        <v>17</v>
      </c>
      <c r="GV10">
        <v>4</v>
      </c>
      <c r="GW10">
        <v>13</v>
      </c>
      <c r="GX10">
        <v>7</v>
      </c>
      <c r="GY10">
        <v>2</v>
      </c>
      <c r="GZ10">
        <v>18</v>
      </c>
      <c r="HA10">
        <v>17</v>
      </c>
      <c r="HB10">
        <v>15</v>
      </c>
      <c r="HC10">
        <v>8</v>
      </c>
      <c r="HD10">
        <v>8</v>
      </c>
      <c r="HE10">
        <v>2</v>
      </c>
      <c r="HF10">
        <v>18</v>
      </c>
      <c r="HG10">
        <v>20</v>
      </c>
      <c r="HH10">
        <v>13</v>
      </c>
      <c r="HI10">
        <v>11</v>
      </c>
      <c r="HJ10">
        <v>6</v>
      </c>
      <c r="HK10">
        <v>15</v>
      </c>
      <c r="HL10">
        <v>13</v>
      </c>
      <c r="HM10">
        <v>19</v>
      </c>
      <c r="HN10">
        <v>15</v>
      </c>
      <c r="HO10">
        <v>12</v>
      </c>
      <c r="HP10">
        <v>18</v>
      </c>
      <c r="HQ10">
        <v>16</v>
      </c>
      <c r="HR10">
        <v>14</v>
      </c>
      <c r="HS10">
        <v>9</v>
      </c>
      <c r="HT10">
        <v>0</v>
      </c>
      <c r="HU10">
        <v>17</v>
      </c>
      <c r="HV10">
        <v>11</v>
      </c>
      <c r="HW10">
        <v>6</v>
      </c>
      <c r="HX10">
        <v>14</v>
      </c>
      <c r="HY10">
        <v>15</v>
      </c>
      <c r="HZ10">
        <v>8</v>
      </c>
      <c r="IA10">
        <v>8</v>
      </c>
      <c r="IB10">
        <v>5</v>
      </c>
      <c r="IC10">
        <v>13</v>
      </c>
      <c r="ID10">
        <v>1</v>
      </c>
      <c r="IE10">
        <v>5</v>
      </c>
      <c r="IF10">
        <v>17</v>
      </c>
      <c r="IG10">
        <v>16</v>
      </c>
      <c r="IH10">
        <v>11</v>
      </c>
      <c r="II10">
        <v>5</v>
      </c>
      <c r="IJ10">
        <v>11</v>
      </c>
      <c r="IK10">
        <v>9</v>
      </c>
      <c r="IL10">
        <v>16</v>
      </c>
      <c r="IM10">
        <v>14</v>
      </c>
      <c r="IN10">
        <v>20</v>
      </c>
      <c r="IO10">
        <v>15</v>
      </c>
      <c r="IP10">
        <v>16</v>
      </c>
      <c r="IQ10">
        <v>4</v>
      </c>
      <c r="IR10">
        <v>20</v>
      </c>
      <c r="IS10">
        <v>4</v>
      </c>
      <c r="IT10">
        <v>15</v>
      </c>
      <c r="IU10">
        <v>7</v>
      </c>
      <c r="IV10">
        <v>18</v>
      </c>
      <c r="IW10">
        <v>12</v>
      </c>
      <c r="IX10">
        <v>7</v>
      </c>
      <c r="IY10">
        <v>8</v>
      </c>
      <c r="IZ10">
        <v>2</v>
      </c>
      <c r="JA10">
        <v>5</v>
      </c>
      <c r="JB10">
        <v>20</v>
      </c>
      <c r="JC10">
        <v>19</v>
      </c>
      <c r="JD10">
        <v>0</v>
      </c>
      <c r="JE10">
        <v>16</v>
      </c>
      <c r="JF10">
        <v>8</v>
      </c>
      <c r="JG10">
        <v>10</v>
      </c>
      <c r="JH10">
        <v>19</v>
      </c>
      <c r="JI10">
        <v>2</v>
      </c>
      <c r="JJ10">
        <v>3</v>
      </c>
      <c r="JK10">
        <v>2</v>
      </c>
      <c r="JL10">
        <v>17</v>
      </c>
      <c r="JM10">
        <v>1</v>
      </c>
      <c r="JN10">
        <v>11</v>
      </c>
      <c r="JO10">
        <v>20</v>
      </c>
      <c r="JP10">
        <v>19</v>
      </c>
      <c r="JQ10">
        <v>16</v>
      </c>
      <c r="JR10">
        <v>20</v>
      </c>
      <c r="JS10">
        <v>18</v>
      </c>
      <c r="JT10">
        <v>18</v>
      </c>
      <c r="JU10">
        <v>16</v>
      </c>
      <c r="JV10">
        <v>20</v>
      </c>
      <c r="JW10">
        <v>10</v>
      </c>
      <c r="JX10">
        <v>4</v>
      </c>
      <c r="JY10">
        <v>20</v>
      </c>
      <c r="JZ10">
        <v>3</v>
      </c>
      <c r="KA10">
        <v>17</v>
      </c>
      <c r="KB10">
        <v>16</v>
      </c>
      <c r="KC10">
        <v>1</v>
      </c>
      <c r="KD10">
        <v>2</v>
      </c>
      <c r="KE10">
        <v>18</v>
      </c>
      <c r="KF10">
        <v>4</v>
      </c>
      <c r="KG10">
        <v>12</v>
      </c>
      <c r="KH10">
        <v>12</v>
      </c>
      <c r="KI10">
        <v>14</v>
      </c>
      <c r="KJ10">
        <v>17</v>
      </c>
      <c r="KK10">
        <v>16</v>
      </c>
      <c r="KL10">
        <v>12</v>
      </c>
      <c r="KM10">
        <v>5</v>
      </c>
      <c r="KN10">
        <v>14</v>
      </c>
      <c r="KO10">
        <v>11</v>
      </c>
      <c r="KP10">
        <v>11</v>
      </c>
      <c r="KQ10">
        <v>13</v>
      </c>
      <c r="KR10">
        <v>17</v>
      </c>
      <c r="KS10">
        <v>4</v>
      </c>
      <c r="KT10">
        <v>11</v>
      </c>
      <c r="KU10">
        <v>20</v>
      </c>
      <c r="KV10">
        <v>16</v>
      </c>
      <c r="KW10">
        <v>0</v>
      </c>
      <c r="KX10">
        <v>8</v>
      </c>
      <c r="KY10">
        <v>16</v>
      </c>
      <c r="KZ10">
        <v>10</v>
      </c>
      <c r="LA10">
        <v>18</v>
      </c>
      <c r="LB10">
        <v>9</v>
      </c>
      <c r="LC10">
        <v>13</v>
      </c>
      <c r="LD10">
        <v>15</v>
      </c>
      <c r="LE10">
        <v>8</v>
      </c>
      <c r="LF10">
        <v>12</v>
      </c>
      <c r="LG10">
        <v>9</v>
      </c>
      <c r="LH10">
        <v>20</v>
      </c>
      <c r="LI10">
        <v>15</v>
      </c>
      <c r="LJ10">
        <v>16</v>
      </c>
      <c r="LK10">
        <v>7</v>
      </c>
      <c r="LL10">
        <v>14</v>
      </c>
      <c r="LM10">
        <v>19</v>
      </c>
      <c r="LN10">
        <v>3</v>
      </c>
      <c r="LO10">
        <v>9</v>
      </c>
      <c r="LP10">
        <v>13</v>
      </c>
      <c r="LQ10">
        <v>2</v>
      </c>
      <c r="LR10">
        <v>7</v>
      </c>
      <c r="LS10">
        <v>6</v>
      </c>
      <c r="LT10">
        <v>19</v>
      </c>
      <c r="LU10">
        <v>3</v>
      </c>
      <c r="LV10">
        <v>16</v>
      </c>
      <c r="LW10">
        <v>5</v>
      </c>
      <c r="LX10">
        <v>8</v>
      </c>
      <c r="LY10">
        <v>20</v>
      </c>
      <c r="LZ10">
        <v>8</v>
      </c>
      <c r="MA10">
        <v>20</v>
      </c>
      <c r="MB10">
        <v>19</v>
      </c>
      <c r="MC10">
        <v>11</v>
      </c>
      <c r="MD10">
        <v>20</v>
      </c>
      <c r="ME10">
        <v>2</v>
      </c>
      <c r="MF10">
        <v>9</v>
      </c>
      <c r="MG10">
        <v>8</v>
      </c>
      <c r="MH10">
        <v>11</v>
      </c>
      <c r="MI10">
        <v>15</v>
      </c>
      <c r="MJ10">
        <v>0</v>
      </c>
      <c r="MK10">
        <v>14</v>
      </c>
      <c r="ML10">
        <v>11</v>
      </c>
      <c r="MM10">
        <v>13</v>
      </c>
      <c r="MN10">
        <v>12</v>
      </c>
      <c r="MO10">
        <v>18</v>
      </c>
      <c r="MP10">
        <v>16</v>
      </c>
      <c r="MQ10">
        <v>13</v>
      </c>
      <c r="MR10">
        <v>5</v>
      </c>
      <c r="MS10">
        <v>13</v>
      </c>
      <c r="MT10">
        <v>20</v>
      </c>
      <c r="MU10">
        <v>7</v>
      </c>
      <c r="MV10">
        <v>15</v>
      </c>
      <c r="MW10">
        <v>3</v>
      </c>
      <c r="MX10">
        <v>18</v>
      </c>
      <c r="MY10">
        <v>13</v>
      </c>
      <c r="MZ10">
        <v>3</v>
      </c>
      <c r="NA10">
        <v>0</v>
      </c>
      <c r="NB10">
        <v>15</v>
      </c>
      <c r="NC10">
        <v>4</v>
      </c>
      <c r="ND10">
        <v>0</v>
      </c>
      <c r="NE10">
        <v>16</v>
      </c>
      <c r="NF10">
        <v>7</v>
      </c>
      <c r="NG10">
        <v>20</v>
      </c>
      <c r="NH10">
        <v>12</v>
      </c>
      <c r="NI10">
        <v>18</v>
      </c>
      <c r="NJ10">
        <v>13</v>
      </c>
      <c r="NK10">
        <v>13</v>
      </c>
      <c r="NL10">
        <v>4</v>
      </c>
      <c r="NM10">
        <v>16</v>
      </c>
      <c r="NN10">
        <v>13</v>
      </c>
      <c r="NO10">
        <v>16</v>
      </c>
      <c r="NP10">
        <v>13</v>
      </c>
      <c r="NQ10">
        <v>5</v>
      </c>
      <c r="NR10">
        <v>16</v>
      </c>
      <c r="NS10">
        <v>13</v>
      </c>
      <c r="NT10">
        <v>14</v>
      </c>
      <c r="NU10">
        <v>18</v>
      </c>
      <c r="NV10">
        <v>16</v>
      </c>
      <c r="NW10">
        <v>12</v>
      </c>
      <c r="NX10">
        <v>13</v>
      </c>
      <c r="NY10">
        <v>6</v>
      </c>
      <c r="NZ10">
        <v>16</v>
      </c>
      <c r="OA10">
        <v>18</v>
      </c>
      <c r="OB10">
        <v>3</v>
      </c>
      <c r="OC10">
        <v>2</v>
      </c>
      <c r="OD10">
        <v>9</v>
      </c>
      <c r="OE10">
        <v>10</v>
      </c>
      <c r="OF10">
        <v>6</v>
      </c>
      <c r="OG10">
        <v>20</v>
      </c>
      <c r="OH10">
        <v>14</v>
      </c>
      <c r="OI10">
        <v>19</v>
      </c>
      <c r="OJ10">
        <v>3</v>
      </c>
      <c r="OK10">
        <v>13</v>
      </c>
      <c r="OL10">
        <v>7</v>
      </c>
      <c r="OM10">
        <v>11</v>
      </c>
      <c r="ON10">
        <v>17</v>
      </c>
      <c r="OO10">
        <v>14</v>
      </c>
      <c r="OP10">
        <v>2</v>
      </c>
      <c r="OQ10">
        <v>3</v>
      </c>
      <c r="OR10">
        <v>2</v>
      </c>
      <c r="OS10">
        <v>15</v>
      </c>
      <c r="OT10">
        <v>13</v>
      </c>
      <c r="OU10">
        <v>4</v>
      </c>
      <c r="OV10">
        <v>8</v>
      </c>
      <c r="OW10">
        <v>17</v>
      </c>
      <c r="OX10">
        <v>1</v>
      </c>
      <c r="OY10">
        <v>14</v>
      </c>
      <c r="OZ10">
        <v>6</v>
      </c>
      <c r="PA10">
        <v>13</v>
      </c>
      <c r="PB10">
        <v>11</v>
      </c>
      <c r="PC10">
        <v>1</v>
      </c>
      <c r="PD10">
        <v>18</v>
      </c>
      <c r="PE10">
        <v>4</v>
      </c>
      <c r="PF10">
        <v>9</v>
      </c>
      <c r="PG10">
        <v>1</v>
      </c>
      <c r="PH10">
        <v>16</v>
      </c>
      <c r="PI10">
        <v>4</v>
      </c>
      <c r="PJ10">
        <v>4</v>
      </c>
      <c r="PK10">
        <v>6</v>
      </c>
      <c r="PL10">
        <v>7</v>
      </c>
      <c r="PM10">
        <v>12</v>
      </c>
      <c r="PN10">
        <v>20</v>
      </c>
      <c r="PO10">
        <v>13</v>
      </c>
      <c r="PP10">
        <v>19</v>
      </c>
      <c r="PQ10">
        <v>13</v>
      </c>
      <c r="PR10">
        <v>17</v>
      </c>
      <c r="PS10">
        <v>17</v>
      </c>
      <c r="PT10">
        <v>4</v>
      </c>
      <c r="PU10">
        <v>10</v>
      </c>
      <c r="PV10">
        <v>16</v>
      </c>
      <c r="PW10">
        <v>3</v>
      </c>
      <c r="PX10">
        <v>16</v>
      </c>
      <c r="PY10">
        <v>2</v>
      </c>
      <c r="PZ10">
        <v>9</v>
      </c>
      <c r="QA10">
        <v>5</v>
      </c>
      <c r="QB10">
        <v>13</v>
      </c>
      <c r="QC10">
        <v>0</v>
      </c>
      <c r="QD10">
        <v>1</v>
      </c>
      <c r="QE10">
        <v>10</v>
      </c>
      <c r="QF10">
        <v>15</v>
      </c>
      <c r="QG10">
        <v>17</v>
      </c>
      <c r="QH10">
        <v>4</v>
      </c>
      <c r="QI10">
        <v>16</v>
      </c>
      <c r="QJ10">
        <v>8</v>
      </c>
      <c r="QK10">
        <v>1</v>
      </c>
      <c r="QL10">
        <v>19</v>
      </c>
      <c r="QM10">
        <v>13</v>
      </c>
      <c r="QN10">
        <v>12</v>
      </c>
      <c r="QO10">
        <v>19</v>
      </c>
      <c r="QP10">
        <v>0</v>
      </c>
      <c r="QQ10">
        <v>16</v>
      </c>
      <c r="QR10">
        <v>3</v>
      </c>
      <c r="QS10">
        <v>2</v>
      </c>
      <c r="QT10">
        <v>4</v>
      </c>
      <c r="QU10">
        <v>2</v>
      </c>
      <c r="QV10">
        <v>3</v>
      </c>
      <c r="QW10">
        <v>13</v>
      </c>
      <c r="QX10">
        <v>16</v>
      </c>
      <c r="QY10">
        <v>9</v>
      </c>
      <c r="QZ10">
        <v>0</v>
      </c>
      <c r="RA10">
        <v>9</v>
      </c>
      <c r="RB10">
        <v>16</v>
      </c>
      <c r="RC10">
        <v>17</v>
      </c>
      <c r="RD10">
        <v>19</v>
      </c>
      <c r="RE10">
        <v>14</v>
      </c>
      <c r="RF10">
        <v>11</v>
      </c>
      <c r="RG10">
        <v>7</v>
      </c>
      <c r="RH10">
        <v>9</v>
      </c>
      <c r="RI10">
        <v>2</v>
      </c>
      <c r="RJ10">
        <v>17</v>
      </c>
      <c r="RK10">
        <v>18</v>
      </c>
      <c r="RL10">
        <v>11</v>
      </c>
      <c r="RM10">
        <v>14</v>
      </c>
      <c r="RN10">
        <v>6</v>
      </c>
      <c r="RO10">
        <v>19</v>
      </c>
      <c r="RP10">
        <v>7</v>
      </c>
      <c r="RQ10">
        <v>17</v>
      </c>
      <c r="RR10">
        <v>14</v>
      </c>
      <c r="RS10">
        <v>16</v>
      </c>
      <c r="RT10">
        <v>2</v>
      </c>
      <c r="RU10">
        <v>0</v>
      </c>
      <c r="RV10">
        <v>7</v>
      </c>
      <c r="RW10">
        <v>0</v>
      </c>
      <c r="RX10">
        <v>1</v>
      </c>
      <c r="RY10">
        <v>11</v>
      </c>
      <c r="RZ10">
        <v>19</v>
      </c>
      <c r="SA10">
        <v>13</v>
      </c>
      <c r="SB10">
        <v>12</v>
      </c>
      <c r="SC10">
        <v>20</v>
      </c>
      <c r="SD10">
        <v>6</v>
      </c>
      <c r="SE10">
        <v>13</v>
      </c>
      <c r="SF10">
        <v>17</v>
      </c>
      <c r="SG10">
        <v>11</v>
      </c>
      <c r="SH10">
        <v>6</v>
      </c>
      <c r="SI10">
        <v>0</v>
      </c>
      <c r="SJ10">
        <v>7</v>
      </c>
      <c r="SK10">
        <v>20</v>
      </c>
      <c r="SL10">
        <v>5</v>
      </c>
      <c r="SM10">
        <v>0</v>
      </c>
      <c r="SN10">
        <v>1</v>
      </c>
      <c r="SO10">
        <v>13</v>
      </c>
      <c r="SP10">
        <v>16</v>
      </c>
      <c r="SQ10">
        <v>2</v>
      </c>
      <c r="SR10">
        <v>0</v>
      </c>
      <c r="SS10">
        <v>2</v>
      </c>
      <c r="ST10">
        <v>18</v>
      </c>
      <c r="SU10">
        <v>20</v>
      </c>
      <c r="SV10">
        <v>13</v>
      </c>
      <c r="SW10">
        <v>17</v>
      </c>
      <c r="SX10">
        <v>15</v>
      </c>
      <c r="SY10">
        <v>19</v>
      </c>
      <c r="SZ10">
        <v>7</v>
      </c>
      <c r="TA10">
        <v>16</v>
      </c>
      <c r="TB10">
        <v>15</v>
      </c>
      <c r="TC10">
        <v>18</v>
      </c>
      <c r="TD10">
        <v>16</v>
      </c>
      <c r="TE10">
        <v>0</v>
      </c>
      <c r="TF10">
        <v>12</v>
      </c>
      <c r="TG10">
        <v>14</v>
      </c>
      <c r="TH10">
        <v>11</v>
      </c>
      <c r="TI10">
        <v>6</v>
      </c>
      <c r="TJ10">
        <v>4</v>
      </c>
      <c r="TK10">
        <v>19</v>
      </c>
      <c r="TL10">
        <v>11</v>
      </c>
      <c r="TM10">
        <v>15</v>
      </c>
      <c r="TN10">
        <v>1</v>
      </c>
      <c r="TO10">
        <v>20</v>
      </c>
      <c r="TP10">
        <v>3</v>
      </c>
      <c r="TQ10">
        <v>10</v>
      </c>
      <c r="TR10">
        <v>12</v>
      </c>
      <c r="TS10">
        <v>18</v>
      </c>
      <c r="TT10">
        <v>17</v>
      </c>
      <c r="TU10">
        <v>17</v>
      </c>
      <c r="TV10">
        <v>12</v>
      </c>
      <c r="TW10">
        <v>16</v>
      </c>
      <c r="TX10">
        <v>0</v>
      </c>
      <c r="TY10">
        <v>16</v>
      </c>
      <c r="TZ10">
        <v>14</v>
      </c>
      <c r="UA10">
        <v>17</v>
      </c>
      <c r="UB10">
        <v>8</v>
      </c>
      <c r="UC10">
        <v>4</v>
      </c>
      <c r="UD10">
        <v>20</v>
      </c>
      <c r="UE10">
        <v>15</v>
      </c>
      <c r="UF10">
        <v>3</v>
      </c>
      <c r="UG10">
        <v>11</v>
      </c>
      <c r="UH10">
        <v>5</v>
      </c>
      <c r="UI10">
        <v>12</v>
      </c>
      <c r="UJ10">
        <v>8</v>
      </c>
      <c r="UK10">
        <v>16</v>
      </c>
      <c r="UL10">
        <v>6</v>
      </c>
      <c r="UM10">
        <v>16</v>
      </c>
      <c r="UN10">
        <v>4</v>
      </c>
      <c r="UO10">
        <v>6</v>
      </c>
      <c r="UP10">
        <v>17</v>
      </c>
      <c r="UQ10">
        <v>1</v>
      </c>
      <c r="UR10">
        <v>1</v>
      </c>
      <c r="US10">
        <v>14</v>
      </c>
      <c r="UT10">
        <v>5</v>
      </c>
      <c r="UU10">
        <v>15</v>
      </c>
      <c r="UV10">
        <v>12</v>
      </c>
      <c r="UW10">
        <v>14</v>
      </c>
      <c r="UX10">
        <v>0</v>
      </c>
      <c r="UY10">
        <v>2</v>
      </c>
      <c r="UZ10">
        <v>19</v>
      </c>
      <c r="VA10">
        <v>20</v>
      </c>
      <c r="VB10">
        <v>7</v>
      </c>
      <c r="VC10">
        <v>17</v>
      </c>
      <c r="VD10">
        <v>9</v>
      </c>
      <c r="VE10">
        <v>17</v>
      </c>
      <c r="VF10">
        <v>19</v>
      </c>
      <c r="VG10">
        <v>16</v>
      </c>
      <c r="VH10">
        <v>7</v>
      </c>
      <c r="VI10">
        <v>5</v>
      </c>
      <c r="VJ10">
        <v>5</v>
      </c>
      <c r="VK10">
        <v>8</v>
      </c>
      <c r="VL10">
        <v>6</v>
      </c>
      <c r="VM10">
        <v>0</v>
      </c>
      <c r="VN10">
        <v>5</v>
      </c>
      <c r="VO10">
        <v>1</v>
      </c>
      <c r="VP10">
        <v>13</v>
      </c>
      <c r="VQ10">
        <v>14</v>
      </c>
      <c r="VR10">
        <v>5</v>
      </c>
      <c r="VS10">
        <v>16</v>
      </c>
      <c r="VT10">
        <v>17</v>
      </c>
      <c r="VU10">
        <v>13</v>
      </c>
      <c r="VV10">
        <v>9</v>
      </c>
      <c r="VW10">
        <v>19</v>
      </c>
      <c r="VX10">
        <v>9</v>
      </c>
      <c r="VY10">
        <v>9</v>
      </c>
      <c r="VZ10">
        <v>14</v>
      </c>
      <c r="WA10">
        <v>9</v>
      </c>
      <c r="WB10">
        <v>14</v>
      </c>
      <c r="WC10">
        <v>18</v>
      </c>
      <c r="WD10">
        <v>3</v>
      </c>
      <c r="WE10">
        <v>4</v>
      </c>
      <c r="WF10">
        <v>20</v>
      </c>
      <c r="WG10">
        <v>0</v>
      </c>
      <c r="WH10">
        <v>6</v>
      </c>
      <c r="WI10">
        <v>15</v>
      </c>
      <c r="WJ10">
        <v>18</v>
      </c>
      <c r="WK10">
        <v>18</v>
      </c>
      <c r="WL10">
        <v>6</v>
      </c>
      <c r="WM10">
        <v>6</v>
      </c>
      <c r="WN10">
        <v>2</v>
      </c>
      <c r="WO10">
        <v>6</v>
      </c>
      <c r="WP10">
        <v>16</v>
      </c>
      <c r="WQ10">
        <v>11</v>
      </c>
      <c r="WR10">
        <v>2</v>
      </c>
      <c r="WS10">
        <v>13</v>
      </c>
      <c r="WT10">
        <v>14</v>
      </c>
      <c r="WU10">
        <v>3</v>
      </c>
      <c r="WV10">
        <v>13</v>
      </c>
      <c r="WW10">
        <v>12</v>
      </c>
      <c r="WX10">
        <v>6</v>
      </c>
      <c r="WY10">
        <v>11</v>
      </c>
      <c r="WZ10">
        <v>9</v>
      </c>
      <c r="XA10">
        <v>11</v>
      </c>
      <c r="XB10">
        <v>7</v>
      </c>
      <c r="XC10">
        <v>15</v>
      </c>
      <c r="XD10">
        <v>3</v>
      </c>
      <c r="XE10">
        <v>12</v>
      </c>
      <c r="XF10">
        <v>12</v>
      </c>
      <c r="XG10">
        <v>9</v>
      </c>
      <c r="XH10">
        <v>16</v>
      </c>
      <c r="XI10">
        <v>15</v>
      </c>
      <c r="XJ10">
        <v>19</v>
      </c>
      <c r="XK10">
        <v>5</v>
      </c>
      <c r="XL10">
        <v>13</v>
      </c>
      <c r="XM10">
        <v>13</v>
      </c>
      <c r="XN10">
        <v>17</v>
      </c>
      <c r="XO10">
        <v>20</v>
      </c>
      <c r="XP10">
        <v>0</v>
      </c>
      <c r="XQ10">
        <v>9</v>
      </c>
      <c r="XR10">
        <v>19</v>
      </c>
      <c r="XS10">
        <v>0</v>
      </c>
      <c r="XT10">
        <v>18</v>
      </c>
      <c r="XU10">
        <v>14</v>
      </c>
      <c r="XV10">
        <v>20</v>
      </c>
      <c r="XW10">
        <v>9</v>
      </c>
      <c r="XX10">
        <v>4</v>
      </c>
      <c r="XY10">
        <v>20</v>
      </c>
      <c r="XZ10">
        <v>12</v>
      </c>
      <c r="YA10">
        <v>15</v>
      </c>
      <c r="YB10">
        <v>14</v>
      </c>
      <c r="YC10">
        <v>2</v>
      </c>
      <c r="YD10">
        <v>9</v>
      </c>
      <c r="YE10">
        <v>15</v>
      </c>
      <c r="YF10">
        <v>15</v>
      </c>
      <c r="YG10">
        <v>13</v>
      </c>
      <c r="YH10">
        <v>2</v>
      </c>
      <c r="YI10">
        <v>14</v>
      </c>
      <c r="YJ10">
        <v>6</v>
      </c>
      <c r="YK10">
        <v>10</v>
      </c>
      <c r="YL10">
        <v>11</v>
      </c>
      <c r="YM10">
        <v>3</v>
      </c>
      <c r="YN10">
        <v>17</v>
      </c>
      <c r="YO10">
        <v>5</v>
      </c>
      <c r="YP10">
        <v>20</v>
      </c>
      <c r="YQ10">
        <v>4</v>
      </c>
      <c r="YR10">
        <v>9</v>
      </c>
      <c r="YS10">
        <v>1</v>
      </c>
      <c r="YT10">
        <v>11</v>
      </c>
      <c r="YU10">
        <v>9</v>
      </c>
      <c r="YV10">
        <v>11</v>
      </c>
      <c r="YW10">
        <v>3</v>
      </c>
      <c r="YX10">
        <v>13</v>
      </c>
      <c r="YY10">
        <v>8</v>
      </c>
      <c r="YZ10">
        <v>13</v>
      </c>
      <c r="ZA10">
        <v>17</v>
      </c>
      <c r="ZB10">
        <v>9</v>
      </c>
      <c r="ZC10">
        <v>20</v>
      </c>
      <c r="ZD10">
        <v>12</v>
      </c>
      <c r="ZE10">
        <v>8</v>
      </c>
      <c r="ZF10">
        <v>10</v>
      </c>
      <c r="ZG10">
        <v>20</v>
      </c>
      <c r="ZH10">
        <v>20</v>
      </c>
      <c r="ZI10">
        <v>19</v>
      </c>
      <c r="ZJ10">
        <v>10</v>
      </c>
      <c r="ZK10">
        <v>11</v>
      </c>
      <c r="ZL10">
        <v>9</v>
      </c>
      <c r="ZM10">
        <v>18</v>
      </c>
      <c r="ZN10">
        <v>8</v>
      </c>
      <c r="ZO10">
        <v>9</v>
      </c>
      <c r="ZP10">
        <v>6</v>
      </c>
      <c r="ZQ10">
        <v>15</v>
      </c>
      <c r="ZR10">
        <v>3</v>
      </c>
      <c r="ZS10">
        <v>18</v>
      </c>
      <c r="ZT10">
        <v>10</v>
      </c>
      <c r="ZU10">
        <v>12</v>
      </c>
      <c r="ZV10">
        <v>10</v>
      </c>
      <c r="ZW10">
        <v>12</v>
      </c>
      <c r="ZX10">
        <v>6</v>
      </c>
      <c r="ZY10">
        <v>18</v>
      </c>
      <c r="ZZ10">
        <v>1</v>
      </c>
      <c r="AAA10">
        <v>13</v>
      </c>
      <c r="AAB10">
        <v>0</v>
      </c>
      <c r="AAC10">
        <v>7</v>
      </c>
      <c r="AAD10">
        <v>4</v>
      </c>
      <c r="AAE10">
        <v>19</v>
      </c>
      <c r="AAF10">
        <v>13</v>
      </c>
      <c r="AAG10">
        <v>0</v>
      </c>
      <c r="AAH10">
        <v>6</v>
      </c>
      <c r="AAI10">
        <v>17</v>
      </c>
      <c r="AAJ10">
        <v>3</v>
      </c>
      <c r="AAK10">
        <v>3</v>
      </c>
      <c r="AAL10">
        <v>11</v>
      </c>
      <c r="AAM10">
        <v>17</v>
      </c>
      <c r="AAN10">
        <v>7</v>
      </c>
      <c r="AAO10">
        <v>2</v>
      </c>
      <c r="AAP10">
        <v>17</v>
      </c>
      <c r="AAQ10">
        <v>2</v>
      </c>
      <c r="AAR10">
        <v>3</v>
      </c>
      <c r="AAS10">
        <v>17</v>
      </c>
      <c r="AAT10">
        <v>5</v>
      </c>
      <c r="AAU10">
        <v>0</v>
      </c>
      <c r="AAV10">
        <v>9</v>
      </c>
      <c r="AAW10">
        <v>19</v>
      </c>
      <c r="AAX10">
        <v>5</v>
      </c>
      <c r="AAY10">
        <v>20</v>
      </c>
      <c r="AAZ10">
        <v>6</v>
      </c>
      <c r="ABA10">
        <v>12</v>
      </c>
      <c r="ABB10">
        <v>18</v>
      </c>
      <c r="ABC10">
        <v>5</v>
      </c>
      <c r="ABD10">
        <v>1</v>
      </c>
      <c r="ABE10">
        <v>6</v>
      </c>
      <c r="ABF10">
        <v>14</v>
      </c>
      <c r="ABG10">
        <v>11</v>
      </c>
      <c r="ABH10">
        <v>1</v>
      </c>
      <c r="ABI10">
        <v>8</v>
      </c>
      <c r="ABJ10">
        <v>14</v>
      </c>
      <c r="ABK10">
        <v>7</v>
      </c>
      <c r="ABL10">
        <v>11</v>
      </c>
      <c r="ABM10">
        <v>10</v>
      </c>
      <c r="ABN10">
        <v>17</v>
      </c>
      <c r="ABO10">
        <v>2</v>
      </c>
      <c r="ABP10">
        <v>6</v>
      </c>
      <c r="ABQ10">
        <v>14</v>
      </c>
      <c r="ABR10">
        <v>19</v>
      </c>
      <c r="ABS10">
        <v>6</v>
      </c>
      <c r="ABT10">
        <v>10</v>
      </c>
      <c r="ABU10">
        <v>13</v>
      </c>
      <c r="ABV10">
        <v>1</v>
      </c>
      <c r="ABW10">
        <v>17</v>
      </c>
      <c r="ABX10">
        <v>8</v>
      </c>
      <c r="ABY10">
        <v>8</v>
      </c>
      <c r="ABZ10">
        <v>11</v>
      </c>
      <c r="ACA10">
        <v>9</v>
      </c>
      <c r="ACB10">
        <v>12</v>
      </c>
      <c r="ACC10">
        <v>8</v>
      </c>
      <c r="ACD10">
        <v>1</v>
      </c>
      <c r="ACE10">
        <v>11</v>
      </c>
      <c r="ACF10">
        <v>19</v>
      </c>
      <c r="ACG10">
        <v>12</v>
      </c>
      <c r="ACH10">
        <v>6</v>
      </c>
      <c r="ACI10">
        <v>9</v>
      </c>
      <c r="ACJ10">
        <v>6</v>
      </c>
      <c r="ACK10">
        <v>18</v>
      </c>
      <c r="ACL10">
        <v>6</v>
      </c>
      <c r="ACM10">
        <v>11</v>
      </c>
      <c r="ACN10">
        <v>6</v>
      </c>
      <c r="ACO10">
        <v>13</v>
      </c>
      <c r="ACP10">
        <v>9</v>
      </c>
      <c r="ACQ10">
        <v>0</v>
      </c>
      <c r="ACR10">
        <v>11</v>
      </c>
      <c r="ACS10">
        <v>3</v>
      </c>
      <c r="ACT10">
        <v>6</v>
      </c>
      <c r="ACU10">
        <v>1</v>
      </c>
      <c r="ACV10">
        <v>1</v>
      </c>
      <c r="ACW10">
        <v>11</v>
      </c>
      <c r="ACX10">
        <v>20</v>
      </c>
      <c r="ACY10">
        <v>6</v>
      </c>
      <c r="ACZ10">
        <v>10</v>
      </c>
      <c r="ADA10">
        <v>0</v>
      </c>
      <c r="ADB10">
        <v>15</v>
      </c>
      <c r="ADC10">
        <v>0</v>
      </c>
      <c r="ADD10">
        <v>11</v>
      </c>
      <c r="ADE10">
        <v>11</v>
      </c>
      <c r="ADF10">
        <v>0</v>
      </c>
      <c r="ADG10">
        <v>8</v>
      </c>
      <c r="ADH10">
        <v>4</v>
      </c>
      <c r="ADI10">
        <v>18</v>
      </c>
      <c r="ADJ10">
        <v>18</v>
      </c>
      <c r="ADK10">
        <v>13</v>
      </c>
      <c r="ADL10">
        <v>14</v>
      </c>
      <c r="ADM10">
        <v>19</v>
      </c>
      <c r="ADN10">
        <v>18</v>
      </c>
      <c r="ADO10">
        <v>0</v>
      </c>
      <c r="ADP10">
        <v>17</v>
      </c>
      <c r="ADQ10">
        <v>18</v>
      </c>
      <c r="ADR10">
        <v>20</v>
      </c>
      <c r="ADS10">
        <v>18</v>
      </c>
      <c r="ADT10">
        <v>15</v>
      </c>
      <c r="ADU10">
        <v>1</v>
      </c>
      <c r="ADV10">
        <v>4</v>
      </c>
      <c r="ADW10">
        <v>4</v>
      </c>
      <c r="ADX10">
        <v>16</v>
      </c>
      <c r="ADY10">
        <v>12</v>
      </c>
      <c r="ADZ10">
        <v>17</v>
      </c>
      <c r="AEA10">
        <v>18</v>
      </c>
      <c r="AEB10">
        <v>2</v>
      </c>
      <c r="AEC10">
        <v>2</v>
      </c>
      <c r="AED10">
        <v>5</v>
      </c>
      <c r="AEE10">
        <v>13</v>
      </c>
      <c r="AEF10">
        <v>8</v>
      </c>
      <c r="AEG10">
        <v>6</v>
      </c>
      <c r="AEH10">
        <v>15</v>
      </c>
      <c r="AEI10">
        <v>15</v>
      </c>
      <c r="AEJ10">
        <v>2</v>
      </c>
      <c r="AEK10">
        <v>8</v>
      </c>
      <c r="AEL10">
        <v>14</v>
      </c>
      <c r="AEM10">
        <v>17</v>
      </c>
      <c r="AEN10">
        <v>1</v>
      </c>
      <c r="AEO10">
        <v>2</v>
      </c>
      <c r="AEP10">
        <v>9</v>
      </c>
      <c r="AEQ10">
        <v>6</v>
      </c>
      <c r="AER10">
        <v>10</v>
      </c>
      <c r="AES10">
        <v>15</v>
      </c>
      <c r="AET10">
        <v>12</v>
      </c>
      <c r="AEU10">
        <v>1</v>
      </c>
      <c r="AEV10">
        <v>7</v>
      </c>
      <c r="AEW10">
        <v>20</v>
      </c>
      <c r="AEX10">
        <v>5</v>
      </c>
      <c r="AEY10">
        <v>5</v>
      </c>
      <c r="AEZ10">
        <v>10</v>
      </c>
      <c r="AFA10">
        <v>8</v>
      </c>
      <c r="AFB10">
        <v>9</v>
      </c>
      <c r="AFC10">
        <v>11</v>
      </c>
      <c r="AFD10">
        <v>4</v>
      </c>
      <c r="AFE10">
        <v>5</v>
      </c>
      <c r="AFF10">
        <v>12</v>
      </c>
      <c r="AFG10">
        <v>13</v>
      </c>
      <c r="AFH10">
        <v>4</v>
      </c>
      <c r="AFI10">
        <v>16</v>
      </c>
      <c r="AFJ10">
        <v>6</v>
      </c>
      <c r="AFK10">
        <v>11</v>
      </c>
      <c r="AFL10">
        <v>14</v>
      </c>
      <c r="AFM10">
        <v>8</v>
      </c>
      <c r="AFN10">
        <v>17</v>
      </c>
      <c r="AFO10">
        <v>10</v>
      </c>
      <c r="AFP10">
        <v>12</v>
      </c>
      <c r="AFQ10">
        <v>13</v>
      </c>
      <c r="AFR10">
        <v>19</v>
      </c>
      <c r="AFS10">
        <v>18</v>
      </c>
      <c r="AFT10">
        <v>2</v>
      </c>
      <c r="AFU10">
        <v>14</v>
      </c>
      <c r="AFV10">
        <v>9</v>
      </c>
      <c r="AFW10">
        <v>5</v>
      </c>
      <c r="AFX10">
        <v>9</v>
      </c>
      <c r="AFY10">
        <v>4</v>
      </c>
      <c r="AFZ10">
        <v>12</v>
      </c>
      <c r="AGA10">
        <v>1</v>
      </c>
      <c r="AGB10">
        <v>7</v>
      </c>
      <c r="AGC10">
        <v>8</v>
      </c>
      <c r="AGD10">
        <v>9</v>
      </c>
      <c r="AGE10">
        <v>6</v>
      </c>
      <c r="AGF10">
        <v>19</v>
      </c>
      <c r="AGG10">
        <v>5</v>
      </c>
      <c r="AGH10">
        <v>8</v>
      </c>
      <c r="AGI10">
        <v>12</v>
      </c>
      <c r="AGJ10">
        <v>19</v>
      </c>
      <c r="AGK10">
        <v>12</v>
      </c>
      <c r="AGL10">
        <v>0</v>
      </c>
      <c r="AGM10">
        <v>18</v>
      </c>
      <c r="AGN10">
        <v>13</v>
      </c>
      <c r="AGO10">
        <v>10</v>
      </c>
      <c r="AGP10">
        <v>2</v>
      </c>
      <c r="AGQ10">
        <v>6</v>
      </c>
      <c r="AGR10">
        <v>17</v>
      </c>
      <c r="AGS10">
        <v>16</v>
      </c>
      <c r="AGT10">
        <v>20</v>
      </c>
      <c r="AGU10">
        <v>18</v>
      </c>
      <c r="AGV10">
        <v>16</v>
      </c>
      <c r="AGW10">
        <v>7</v>
      </c>
      <c r="AGX10">
        <v>0</v>
      </c>
      <c r="AGY10">
        <v>0</v>
      </c>
      <c r="AGZ10">
        <v>20</v>
      </c>
      <c r="AHA10">
        <v>10</v>
      </c>
      <c r="AHB10">
        <v>2</v>
      </c>
      <c r="AHC10">
        <v>20</v>
      </c>
      <c r="AHD10">
        <v>18</v>
      </c>
      <c r="AHE10">
        <v>2</v>
      </c>
      <c r="AHF10">
        <v>10</v>
      </c>
      <c r="AHG10">
        <v>15</v>
      </c>
      <c r="AHH10">
        <v>11</v>
      </c>
      <c r="AHI10">
        <v>16</v>
      </c>
      <c r="AHJ10">
        <v>17</v>
      </c>
      <c r="AHK10">
        <v>5</v>
      </c>
      <c r="AHL10">
        <v>5</v>
      </c>
      <c r="AHM10">
        <v>10</v>
      </c>
      <c r="AHN10">
        <v>20</v>
      </c>
      <c r="AHO10">
        <v>14</v>
      </c>
      <c r="AHP10">
        <v>15</v>
      </c>
      <c r="AHQ10">
        <v>11</v>
      </c>
      <c r="AHR10">
        <v>2</v>
      </c>
      <c r="AHS10">
        <v>10</v>
      </c>
      <c r="AHT10">
        <v>10</v>
      </c>
      <c r="AHU10">
        <v>17</v>
      </c>
      <c r="AHV10">
        <v>16</v>
      </c>
      <c r="AHW10">
        <v>17</v>
      </c>
      <c r="AHX10">
        <v>18</v>
      </c>
      <c r="AHY10">
        <v>5</v>
      </c>
      <c r="AHZ10">
        <v>3</v>
      </c>
      <c r="AIA10">
        <v>6</v>
      </c>
      <c r="AIB10">
        <v>6</v>
      </c>
      <c r="AIC10">
        <v>5</v>
      </c>
      <c r="AID10">
        <v>6</v>
      </c>
      <c r="AIE10">
        <v>2</v>
      </c>
      <c r="AIF10">
        <v>18</v>
      </c>
      <c r="AIG10">
        <v>1</v>
      </c>
      <c r="AIH10">
        <v>13</v>
      </c>
      <c r="AII10">
        <v>1</v>
      </c>
      <c r="AIJ10">
        <v>6</v>
      </c>
      <c r="AIK10">
        <v>0</v>
      </c>
      <c r="AIL10">
        <v>12</v>
      </c>
      <c r="AIM10">
        <v>0</v>
      </c>
      <c r="AIN10">
        <v>5</v>
      </c>
      <c r="AIO10">
        <v>8</v>
      </c>
      <c r="AIP10">
        <v>7</v>
      </c>
      <c r="AIQ10">
        <v>20</v>
      </c>
      <c r="AIR10">
        <v>10</v>
      </c>
      <c r="AIS10">
        <v>9</v>
      </c>
      <c r="AIT10">
        <v>9</v>
      </c>
      <c r="AIU10">
        <v>4</v>
      </c>
      <c r="AIV10">
        <v>6</v>
      </c>
      <c r="AIW10">
        <v>4</v>
      </c>
      <c r="AIX10">
        <v>11</v>
      </c>
      <c r="AIY10">
        <v>13</v>
      </c>
      <c r="AIZ10">
        <v>0</v>
      </c>
      <c r="AJA10">
        <v>1</v>
      </c>
      <c r="AJB10">
        <v>13</v>
      </c>
      <c r="AJC10">
        <v>9</v>
      </c>
      <c r="AJD10">
        <v>8</v>
      </c>
      <c r="AJE10">
        <v>0</v>
      </c>
      <c r="AJF10">
        <v>2</v>
      </c>
      <c r="AJG10">
        <v>6</v>
      </c>
      <c r="AJH10">
        <v>19</v>
      </c>
      <c r="AJI10">
        <v>13</v>
      </c>
      <c r="AJJ10">
        <v>11</v>
      </c>
      <c r="AJK10">
        <v>9</v>
      </c>
      <c r="AJL10">
        <v>8</v>
      </c>
      <c r="AJM10">
        <v>20</v>
      </c>
      <c r="AJN10">
        <v>5</v>
      </c>
      <c r="AJO10">
        <v>16</v>
      </c>
      <c r="AJP10">
        <v>16</v>
      </c>
      <c r="AJQ10">
        <v>13</v>
      </c>
      <c r="AJR10">
        <v>16</v>
      </c>
      <c r="AJS10">
        <v>6</v>
      </c>
      <c r="AJT10">
        <v>16</v>
      </c>
      <c r="AJU10">
        <v>6</v>
      </c>
      <c r="AJV10">
        <v>12</v>
      </c>
      <c r="AJW10">
        <v>14</v>
      </c>
      <c r="AJX10">
        <v>20</v>
      </c>
      <c r="AJY10">
        <v>2</v>
      </c>
      <c r="AJZ10">
        <v>0</v>
      </c>
      <c r="AKA10">
        <v>19</v>
      </c>
      <c r="AKB10">
        <v>17</v>
      </c>
      <c r="AKC10">
        <v>9</v>
      </c>
      <c r="AKD10">
        <v>0</v>
      </c>
      <c r="AKE10">
        <v>11</v>
      </c>
      <c r="AKF10">
        <v>2</v>
      </c>
      <c r="AKG10">
        <v>8</v>
      </c>
      <c r="AKH10">
        <v>17</v>
      </c>
      <c r="AKI10">
        <v>20</v>
      </c>
      <c r="AKJ10">
        <v>5</v>
      </c>
      <c r="AKK10">
        <v>12</v>
      </c>
      <c r="AKL10">
        <v>19</v>
      </c>
      <c r="AKM10">
        <v>4</v>
      </c>
      <c r="AKN10">
        <v>4</v>
      </c>
      <c r="AKO10">
        <v>9</v>
      </c>
      <c r="AKP10">
        <v>15</v>
      </c>
      <c r="AKQ10">
        <v>9</v>
      </c>
      <c r="AKR10">
        <v>1</v>
      </c>
      <c r="AKS10">
        <v>12</v>
      </c>
      <c r="AKT10">
        <v>19</v>
      </c>
      <c r="AKU10">
        <v>10</v>
      </c>
      <c r="AKV10">
        <v>14</v>
      </c>
      <c r="AKW10">
        <v>17</v>
      </c>
      <c r="AKX10">
        <v>0</v>
      </c>
      <c r="AKY10">
        <v>1</v>
      </c>
      <c r="AKZ10">
        <v>11</v>
      </c>
      <c r="ALA10">
        <v>9</v>
      </c>
      <c r="ALB10">
        <v>16</v>
      </c>
      <c r="ALC10">
        <v>19</v>
      </c>
      <c r="ALD10">
        <v>12</v>
      </c>
      <c r="ALE10">
        <v>9</v>
      </c>
      <c r="ALF10">
        <v>4</v>
      </c>
      <c r="ALG10">
        <v>1</v>
      </c>
      <c r="ALH10">
        <v>20</v>
      </c>
      <c r="ALI10">
        <v>4</v>
      </c>
      <c r="ALJ10">
        <v>6</v>
      </c>
      <c r="ALK10">
        <v>2</v>
      </c>
      <c r="ALL10">
        <v>20</v>
      </c>
      <c r="ALM10">
        <v>10</v>
      </c>
      <c r="ALN10">
        <v>1</v>
      </c>
      <c r="ALO10">
        <v>5</v>
      </c>
      <c r="ALP10">
        <v>8</v>
      </c>
      <c r="ALQ10">
        <v>11</v>
      </c>
      <c r="ALR10">
        <v>8</v>
      </c>
      <c r="ALS10">
        <v>13</v>
      </c>
      <c r="ALT10">
        <v>9</v>
      </c>
      <c r="ALU10">
        <v>13</v>
      </c>
      <c r="ALV10">
        <v>6</v>
      </c>
      <c r="ALW10">
        <v>2</v>
      </c>
      <c r="ALX10">
        <v>16</v>
      </c>
      <c r="ALY10">
        <v>17</v>
      </c>
      <c r="ALZ10">
        <v>1</v>
      </c>
      <c r="AMA10">
        <v>10</v>
      </c>
      <c r="AMB10">
        <v>6</v>
      </c>
    </row>
    <row r="11" spans="1:1016" ht="16.8" thickTop="1" thickBot="1" x14ac:dyDescent="0.35">
      <c r="A11" s="9" t="s">
        <v>1034</v>
      </c>
      <c r="B11" s="2">
        <f>MIN('MOCK_DATA (1)'!G2:G1001)</f>
        <v>1.08</v>
      </c>
      <c r="E11" s="23">
        <v>400</v>
      </c>
      <c r="F11" s="23" t="str">
        <v>Ole Escritt</v>
      </c>
      <c r="G11" s="23" t="str">
        <v>Prod1</v>
      </c>
      <c r="H11" s="23">
        <v>0</v>
      </c>
      <c r="I11" s="24">
        <v>45627</v>
      </c>
      <c r="J11" s="23">
        <v>0</v>
      </c>
      <c r="K11" s="23">
        <v>534.02</v>
      </c>
      <c r="L11" s="23">
        <v>6</v>
      </c>
      <c r="M11" s="23">
        <v>6</v>
      </c>
      <c r="N11" s="23">
        <v>395.58</v>
      </c>
      <c r="P11" s="5" t="str">
        <v>Profit ()</v>
      </c>
      <c r="Q11">
        <v>23.38</v>
      </c>
      <c r="R11">
        <v>282.89999999999998</v>
      </c>
      <c r="S11">
        <v>74.89</v>
      </c>
      <c r="T11">
        <v>300.95</v>
      </c>
      <c r="U11">
        <v>327.35000000000002</v>
      </c>
      <c r="V11">
        <v>205.11</v>
      </c>
      <c r="W11">
        <v>442.21</v>
      </c>
      <c r="X11">
        <v>422.45</v>
      </c>
      <c r="Y11">
        <v>236.67</v>
      </c>
      <c r="Z11">
        <v>428.84</v>
      </c>
      <c r="AA11">
        <v>51.54</v>
      </c>
      <c r="AB11">
        <v>494.47</v>
      </c>
      <c r="AC11">
        <v>155.18</v>
      </c>
      <c r="AD11">
        <v>39.01</v>
      </c>
      <c r="AE11">
        <v>173.79</v>
      </c>
      <c r="AF11">
        <v>280.19</v>
      </c>
      <c r="AG11">
        <v>366.78</v>
      </c>
      <c r="AH11">
        <v>476.43</v>
      </c>
      <c r="AI11">
        <v>320.77</v>
      </c>
      <c r="AJ11">
        <v>233.14</v>
      </c>
      <c r="AK11">
        <v>6.76</v>
      </c>
      <c r="AL11">
        <v>498.41</v>
      </c>
      <c r="AM11">
        <v>317.41000000000003</v>
      </c>
      <c r="AN11">
        <v>308.24</v>
      </c>
      <c r="AO11">
        <v>387.07</v>
      </c>
      <c r="AP11">
        <v>29.79</v>
      </c>
      <c r="AQ11">
        <v>207.95</v>
      </c>
      <c r="AR11">
        <v>396.75</v>
      </c>
      <c r="AS11">
        <v>480.48</v>
      </c>
      <c r="AT11">
        <v>213.09</v>
      </c>
      <c r="AU11">
        <v>230.95</v>
      </c>
      <c r="AV11">
        <v>91.84</v>
      </c>
      <c r="AW11">
        <v>494.31</v>
      </c>
      <c r="AX11">
        <v>227.05</v>
      </c>
      <c r="AY11">
        <v>267.98</v>
      </c>
      <c r="AZ11">
        <v>118.64</v>
      </c>
      <c r="BA11">
        <v>98.63</v>
      </c>
      <c r="BB11">
        <v>105.48</v>
      </c>
      <c r="BC11">
        <v>480.52</v>
      </c>
      <c r="BD11">
        <v>194.92</v>
      </c>
      <c r="BE11">
        <v>298.54000000000002</v>
      </c>
      <c r="BF11">
        <v>368.75</v>
      </c>
      <c r="BG11">
        <v>434.7</v>
      </c>
      <c r="BH11">
        <v>52.14</v>
      </c>
      <c r="BI11">
        <v>363.81</v>
      </c>
      <c r="BJ11">
        <v>295.26</v>
      </c>
      <c r="BK11">
        <v>19.510000000000002</v>
      </c>
      <c r="BL11">
        <v>468.4</v>
      </c>
      <c r="BM11">
        <v>240.67</v>
      </c>
      <c r="BN11">
        <v>206.93</v>
      </c>
      <c r="BO11">
        <v>214.35</v>
      </c>
      <c r="BP11">
        <v>341.81</v>
      </c>
      <c r="BQ11">
        <v>265.82</v>
      </c>
      <c r="BR11">
        <v>118.13</v>
      </c>
      <c r="BS11">
        <v>322.73</v>
      </c>
      <c r="BT11">
        <v>44.67</v>
      </c>
      <c r="BU11">
        <v>152.63</v>
      </c>
      <c r="BV11">
        <v>78.77</v>
      </c>
      <c r="BW11">
        <v>225.52</v>
      </c>
      <c r="BX11">
        <v>376.54</v>
      </c>
      <c r="BY11">
        <v>408.93</v>
      </c>
      <c r="BZ11">
        <v>423.71</v>
      </c>
      <c r="CA11">
        <v>232.1</v>
      </c>
      <c r="CB11">
        <v>485.93</v>
      </c>
      <c r="CC11">
        <v>193.63</v>
      </c>
      <c r="CD11">
        <v>487.14</v>
      </c>
      <c r="CE11">
        <v>0.97</v>
      </c>
      <c r="CF11">
        <v>329.38</v>
      </c>
      <c r="CG11">
        <v>486.35</v>
      </c>
      <c r="CH11">
        <v>193.38</v>
      </c>
      <c r="CI11">
        <v>115.97</v>
      </c>
      <c r="CJ11">
        <v>469.88</v>
      </c>
      <c r="CK11">
        <v>158.84</v>
      </c>
      <c r="CL11">
        <v>198.67</v>
      </c>
      <c r="CM11">
        <v>349.98</v>
      </c>
      <c r="CN11">
        <v>164.65</v>
      </c>
      <c r="CO11">
        <v>102.77</v>
      </c>
      <c r="CP11">
        <v>472.77</v>
      </c>
      <c r="CQ11">
        <v>17.23</v>
      </c>
      <c r="CR11">
        <v>149.28</v>
      </c>
      <c r="CS11">
        <v>66.08</v>
      </c>
      <c r="CT11">
        <v>320.97000000000003</v>
      </c>
      <c r="CU11">
        <v>165.8</v>
      </c>
      <c r="CV11">
        <v>44.01</v>
      </c>
      <c r="CW11">
        <v>432.96</v>
      </c>
      <c r="CX11">
        <v>158.94999999999999</v>
      </c>
      <c r="CY11">
        <v>329.45</v>
      </c>
      <c r="CZ11">
        <v>280.61</v>
      </c>
      <c r="DA11">
        <v>135.24</v>
      </c>
      <c r="DB11">
        <v>301.55</v>
      </c>
      <c r="DC11">
        <v>202.81</v>
      </c>
      <c r="DD11">
        <v>483.56</v>
      </c>
      <c r="DE11">
        <v>97.93</v>
      </c>
      <c r="DF11">
        <v>275.24</v>
      </c>
      <c r="DG11">
        <v>128.66999999999999</v>
      </c>
      <c r="DH11">
        <v>279.43</v>
      </c>
      <c r="DI11">
        <v>196.08</v>
      </c>
      <c r="DJ11">
        <v>365.76</v>
      </c>
      <c r="DK11">
        <v>328.02</v>
      </c>
      <c r="DL11">
        <v>421.44</v>
      </c>
      <c r="DM11">
        <v>356.59</v>
      </c>
      <c r="DN11">
        <v>392.54</v>
      </c>
      <c r="DO11">
        <v>435.69</v>
      </c>
      <c r="DP11">
        <v>217.92</v>
      </c>
      <c r="DQ11">
        <v>211.06</v>
      </c>
      <c r="DR11">
        <v>156.03</v>
      </c>
      <c r="DS11">
        <v>417.34</v>
      </c>
      <c r="DT11">
        <v>95.57</v>
      </c>
      <c r="DU11">
        <v>25.6</v>
      </c>
      <c r="DV11">
        <v>381.13</v>
      </c>
      <c r="DW11">
        <v>60.12</v>
      </c>
      <c r="DX11">
        <v>7.31</v>
      </c>
      <c r="DY11">
        <v>152.03</v>
      </c>
      <c r="DZ11">
        <v>143.69</v>
      </c>
      <c r="EA11">
        <v>323.27</v>
      </c>
      <c r="EB11">
        <v>224.11</v>
      </c>
      <c r="EC11">
        <v>133.97</v>
      </c>
      <c r="ED11">
        <v>205.59</v>
      </c>
      <c r="EE11">
        <v>195.31</v>
      </c>
      <c r="EF11">
        <v>158.37</v>
      </c>
      <c r="EG11">
        <v>54.86</v>
      </c>
      <c r="EH11">
        <v>460.31</v>
      </c>
      <c r="EI11">
        <v>0.14000000000000001</v>
      </c>
      <c r="EJ11">
        <v>214.15</v>
      </c>
      <c r="EK11">
        <v>85.53</v>
      </c>
      <c r="EL11">
        <v>360.78</v>
      </c>
      <c r="EM11">
        <v>381.56</v>
      </c>
      <c r="EN11">
        <v>31.35</v>
      </c>
      <c r="EO11">
        <v>469.73</v>
      </c>
      <c r="EP11">
        <v>368.48</v>
      </c>
      <c r="EQ11">
        <v>446.57</v>
      </c>
      <c r="ER11">
        <v>343.85</v>
      </c>
      <c r="ES11">
        <v>135.27000000000001</v>
      </c>
      <c r="ET11">
        <v>347.28</v>
      </c>
      <c r="EU11">
        <v>379.49</v>
      </c>
      <c r="EV11">
        <v>483.29</v>
      </c>
      <c r="EW11">
        <v>273.94</v>
      </c>
      <c r="EX11">
        <v>108.96</v>
      </c>
      <c r="EY11">
        <v>195.57</v>
      </c>
      <c r="EZ11">
        <v>42.21</v>
      </c>
      <c r="FA11">
        <v>168.79</v>
      </c>
      <c r="FB11">
        <v>151.16</v>
      </c>
      <c r="FC11">
        <v>177.76</v>
      </c>
      <c r="FD11">
        <v>488.58</v>
      </c>
      <c r="FE11">
        <v>266.39999999999998</v>
      </c>
      <c r="FF11">
        <v>290.87</v>
      </c>
      <c r="FG11">
        <v>307.25</v>
      </c>
      <c r="FH11">
        <v>338.12</v>
      </c>
      <c r="FI11">
        <v>415.71</v>
      </c>
      <c r="FJ11">
        <v>16.13</v>
      </c>
      <c r="FK11">
        <v>426.07</v>
      </c>
      <c r="FL11">
        <v>152.66</v>
      </c>
      <c r="FM11">
        <v>255.09</v>
      </c>
      <c r="FN11">
        <v>180.61</v>
      </c>
      <c r="FO11">
        <v>399.31</v>
      </c>
      <c r="FP11">
        <v>369.81</v>
      </c>
      <c r="FQ11">
        <v>87.7</v>
      </c>
      <c r="FR11">
        <v>165.38</v>
      </c>
      <c r="FS11">
        <v>126.93</v>
      </c>
      <c r="FT11">
        <v>101.19</v>
      </c>
      <c r="FU11">
        <v>304.76</v>
      </c>
      <c r="FV11">
        <v>383.68</v>
      </c>
      <c r="FW11">
        <v>219.35</v>
      </c>
      <c r="FX11">
        <v>412.18</v>
      </c>
      <c r="FY11">
        <v>273.06</v>
      </c>
      <c r="FZ11">
        <v>326.8</v>
      </c>
      <c r="GA11">
        <v>366.39</v>
      </c>
      <c r="GB11">
        <v>154.22</v>
      </c>
      <c r="GC11">
        <v>217.35</v>
      </c>
      <c r="GD11">
        <v>135.94</v>
      </c>
      <c r="GE11">
        <v>85.8</v>
      </c>
      <c r="GF11">
        <v>265.64999999999998</v>
      </c>
      <c r="GG11">
        <v>368.69</v>
      </c>
      <c r="GH11">
        <v>233.2</v>
      </c>
      <c r="GI11">
        <v>167.53</v>
      </c>
      <c r="GJ11">
        <v>56.02</v>
      </c>
      <c r="GK11">
        <v>197.93</v>
      </c>
      <c r="GL11">
        <v>17.05</v>
      </c>
      <c r="GM11">
        <v>103.07</v>
      </c>
      <c r="GN11">
        <v>219.26</v>
      </c>
      <c r="GO11">
        <v>436.24</v>
      </c>
      <c r="GP11">
        <v>441.45</v>
      </c>
      <c r="GQ11">
        <v>438.46</v>
      </c>
      <c r="GR11">
        <v>353.51</v>
      </c>
      <c r="GS11">
        <v>217.41</v>
      </c>
      <c r="GT11">
        <v>447.67</v>
      </c>
      <c r="GU11">
        <v>110.57</v>
      </c>
      <c r="GV11">
        <v>292.39999999999998</v>
      </c>
      <c r="GW11">
        <v>204.79</v>
      </c>
      <c r="GX11">
        <v>182.65</v>
      </c>
      <c r="GY11">
        <v>435.43</v>
      </c>
      <c r="GZ11">
        <v>181.55</v>
      </c>
      <c r="HA11">
        <v>45.23</v>
      </c>
      <c r="HB11">
        <v>93.79</v>
      </c>
      <c r="HC11">
        <v>100.68</v>
      </c>
      <c r="HD11">
        <v>77.430000000000007</v>
      </c>
      <c r="HE11">
        <v>342.5</v>
      </c>
      <c r="HF11">
        <v>311.7</v>
      </c>
      <c r="HG11">
        <v>108.15</v>
      </c>
      <c r="HH11">
        <v>21.89</v>
      </c>
      <c r="HI11">
        <v>319.08999999999997</v>
      </c>
      <c r="HJ11">
        <v>154.13</v>
      </c>
      <c r="HK11">
        <v>65.33</v>
      </c>
      <c r="HL11">
        <v>85.82</v>
      </c>
      <c r="HM11">
        <v>398.91</v>
      </c>
      <c r="HN11">
        <v>188.12</v>
      </c>
      <c r="HO11">
        <v>368.69</v>
      </c>
      <c r="HP11">
        <v>137.74</v>
      </c>
      <c r="HQ11">
        <v>464.85</v>
      </c>
      <c r="HR11">
        <v>497.09</v>
      </c>
      <c r="HS11">
        <v>55.5</v>
      </c>
      <c r="HT11">
        <v>398.83</v>
      </c>
      <c r="HU11">
        <v>71.84</v>
      </c>
      <c r="HV11">
        <v>127.87</v>
      </c>
      <c r="HW11">
        <v>78.3</v>
      </c>
      <c r="HX11">
        <v>30.78</v>
      </c>
      <c r="HY11">
        <v>177.72</v>
      </c>
      <c r="HZ11">
        <v>75.25</v>
      </c>
      <c r="IA11">
        <v>435.87</v>
      </c>
      <c r="IB11">
        <v>367.12</v>
      </c>
      <c r="IC11">
        <v>66.209999999999994</v>
      </c>
      <c r="ID11">
        <v>337.9</v>
      </c>
      <c r="IE11">
        <v>410.53</v>
      </c>
      <c r="IF11">
        <v>101.75</v>
      </c>
      <c r="IG11">
        <v>492.08</v>
      </c>
      <c r="IH11">
        <v>390.92</v>
      </c>
      <c r="II11">
        <v>378.45</v>
      </c>
      <c r="IJ11">
        <v>482.36</v>
      </c>
      <c r="IK11">
        <v>300.56</v>
      </c>
      <c r="IL11">
        <v>136.91</v>
      </c>
      <c r="IM11">
        <v>403.22</v>
      </c>
      <c r="IN11">
        <v>108.3</v>
      </c>
      <c r="IO11">
        <v>453.78</v>
      </c>
      <c r="IP11">
        <v>249</v>
      </c>
      <c r="IQ11">
        <v>464.78</v>
      </c>
      <c r="IR11">
        <v>121.8</v>
      </c>
      <c r="IS11">
        <v>360.39</v>
      </c>
      <c r="IT11">
        <v>320.95</v>
      </c>
      <c r="IU11">
        <v>194.69</v>
      </c>
      <c r="IV11">
        <v>432.83</v>
      </c>
      <c r="IW11">
        <v>340.87</v>
      </c>
      <c r="IX11">
        <v>467.6</v>
      </c>
      <c r="IY11">
        <v>17.05</v>
      </c>
      <c r="IZ11">
        <v>146.53</v>
      </c>
      <c r="JA11">
        <v>348.55</v>
      </c>
      <c r="JB11">
        <v>489.65</v>
      </c>
      <c r="JC11">
        <v>279.24</v>
      </c>
      <c r="JD11">
        <v>261.72000000000003</v>
      </c>
      <c r="JE11">
        <v>13.29</v>
      </c>
      <c r="JF11">
        <v>426.49</v>
      </c>
      <c r="JG11">
        <v>473.06</v>
      </c>
      <c r="JH11">
        <v>427.78</v>
      </c>
      <c r="JI11">
        <v>375.04</v>
      </c>
      <c r="JJ11">
        <v>357.63</v>
      </c>
      <c r="JK11">
        <v>119.37</v>
      </c>
      <c r="JL11">
        <v>347.27</v>
      </c>
      <c r="JM11">
        <v>265.13</v>
      </c>
      <c r="JN11">
        <v>149.44</v>
      </c>
      <c r="JO11">
        <v>253.52</v>
      </c>
      <c r="JP11">
        <v>340.71</v>
      </c>
      <c r="JQ11">
        <v>160.41999999999999</v>
      </c>
      <c r="JR11">
        <v>228.5</v>
      </c>
      <c r="JS11">
        <v>309.81</v>
      </c>
      <c r="JT11">
        <v>221.46</v>
      </c>
      <c r="JU11">
        <v>234.02</v>
      </c>
      <c r="JV11">
        <v>276.19</v>
      </c>
      <c r="JW11">
        <v>354.72</v>
      </c>
      <c r="JX11">
        <v>461.26</v>
      </c>
      <c r="JY11">
        <v>262.57</v>
      </c>
      <c r="JZ11">
        <v>88.8</v>
      </c>
      <c r="KA11">
        <v>437.63</v>
      </c>
      <c r="KB11">
        <v>426.3</v>
      </c>
      <c r="KC11">
        <v>61.44</v>
      </c>
      <c r="KD11">
        <v>252.77</v>
      </c>
      <c r="KE11">
        <v>1.51</v>
      </c>
      <c r="KF11">
        <v>87.99</v>
      </c>
      <c r="KG11">
        <v>411.28</v>
      </c>
      <c r="KH11">
        <v>291.49</v>
      </c>
      <c r="KI11">
        <v>257.52999999999997</v>
      </c>
      <c r="KJ11">
        <v>299.63</v>
      </c>
      <c r="KK11">
        <v>145.16</v>
      </c>
      <c r="KL11">
        <v>85.42</v>
      </c>
      <c r="KM11">
        <v>333.18</v>
      </c>
      <c r="KN11">
        <v>488.91</v>
      </c>
      <c r="KO11">
        <v>156.72999999999999</v>
      </c>
      <c r="KP11">
        <v>435.2</v>
      </c>
      <c r="KQ11">
        <v>277.08999999999997</v>
      </c>
      <c r="KR11">
        <v>462.99</v>
      </c>
      <c r="KS11">
        <v>487.39</v>
      </c>
      <c r="KT11">
        <v>34.24</v>
      </c>
      <c r="KU11">
        <v>391.27</v>
      </c>
      <c r="KV11">
        <v>414.1</v>
      </c>
      <c r="KW11">
        <v>172.59</v>
      </c>
      <c r="KX11">
        <v>135.16</v>
      </c>
      <c r="KY11">
        <v>20.149999999999999</v>
      </c>
      <c r="KZ11">
        <v>121.75</v>
      </c>
      <c r="LA11">
        <v>427.62</v>
      </c>
      <c r="LB11">
        <v>388.37</v>
      </c>
      <c r="LC11">
        <v>202.49</v>
      </c>
      <c r="LD11">
        <v>214.11</v>
      </c>
      <c r="LE11">
        <v>290.58</v>
      </c>
      <c r="LF11">
        <v>79.59</v>
      </c>
      <c r="LG11">
        <v>144.81</v>
      </c>
      <c r="LH11">
        <v>19.170000000000002</v>
      </c>
      <c r="LI11">
        <v>427.91</v>
      </c>
      <c r="LJ11">
        <v>320.56</v>
      </c>
      <c r="LK11">
        <v>455.12</v>
      </c>
      <c r="LL11">
        <v>345.93</v>
      </c>
      <c r="LM11">
        <v>426.36</v>
      </c>
      <c r="LN11">
        <v>145.55000000000001</v>
      </c>
      <c r="LO11">
        <v>79.19</v>
      </c>
      <c r="LP11">
        <v>354.97</v>
      </c>
      <c r="LQ11">
        <v>94.58</v>
      </c>
      <c r="LR11">
        <v>495.34</v>
      </c>
      <c r="LS11">
        <v>496.04</v>
      </c>
      <c r="LT11">
        <v>218.57</v>
      </c>
      <c r="LU11">
        <v>78.11</v>
      </c>
      <c r="LV11">
        <v>387.61</v>
      </c>
      <c r="LW11">
        <v>399.48</v>
      </c>
      <c r="LX11">
        <v>195.93</v>
      </c>
      <c r="LY11">
        <v>221.76</v>
      </c>
      <c r="LZ11">
        <v>157.86000000000001</v>
      </c>
      <c r="MA11">
        <v>479.97</v>
      </c>
      <c r="MB11">
        <v>244.85</v>
      </c>
      <c r="MC11">
        <v>177.34</v>
      </c>
      <c r="MD11">
        <v>360.23</v>
      </c>
      <c r="ME11">
        <v>156.06</v>
      </c>
      <c r="MF11">
        <v>227.48</v>
      </c>
      <c r="MG11">
        <v>174.45</v>
      </c>
      <c r="MH11">
        <v>260.91000000000003</v>
      </c>
      <c r="MI11">
        <v>257.52999999999997</v>
      </c>
      <c r="MJ11">
        <v>186.78</v>
      </c>
      <c r="MK11">
        <v>132.97</v>
      </c>
      <c r="ML11">
        <v>105.74</v>
      </c>
      <c r="MM11">
        <v>142.93</v>
      </c>
      <c r="MN11">
        <v>216.38</v>
      </c>
      <c r="MO11">
        <v>5.0199999999999996</v>
      </c>
      <c r="MP11">
        <v>175.07</v>
      </c>
      <c r="MQ11">
        <v>341.26</v>
      </c>
      <c r="MR11">
        <v>126.25</v>
      </c>
      <c r="MS11">
        <v>338.21</v>
      </c>
      <c r="MT11">
        <v>206.24</v>
      </c>
      <c r="MU11">
        <v>246.38</v>
      </c>
      <c r="MV11">
        <v>412.81</v>
      </c>
      <c r="MW11">
        <v>281.10000000000002</v>
      </c>
      <c r="MX11">
        <v>8.4499999999999993</v>
      </c>
      <c r="MY11">
        <v>148.29</v>
      </c>
      <c r="MZ11">
        <v>296.95</v>
      </c>
      <c r="NA11">
        <v>113.53</v>
      </c>
      <c r="NB11">
        <v>371.01</v>
      </c>
      <c r="NC11">
        <v>131.94999999999999</v>
      </c>
      <c r="ND11">
        <v>159.65</v>
      </c>
      <c r="NE11">
        <v>18.11</v>
      </c>
      <c r="NF11">
        <v>395.62</v>
      </c>
      <c r="NG11">
        <v>159.05000000000001</v>
      </c>
      <c r="NH11">
        <v>383.06</v>
      </c>
      <c r="NI11">
        <v>189.39</v>
      </c>
      <c r="NJ11">
        <v>308.01</v>
      </c>
      <c r="NK11">
        <v>434.86</v>
      </c>
      <c r="NL11">
        <v>443.28</v>
      </c>
      <c r="NM11">
        <v>72.760000000000005</v>
      </c>
      <c r="NN11">
        <v>427.75</v>
      </c>
      <c r="NO11">
        <v>103.51</v>
      </c>
      <c r="NP11">
        <v>122.88</v>
      </c>
      <c r="NQ11">
        <v>483.21</v>
      </c>
      <c r="NR11">
        <v>103.06</v>
      </c>
      <c r="NS11">
        <v>494.84</v>
      </c>
      <c r="NT11">
        <v>407.45</v>
      </c>
      <c r="NU11">
        <v>322.75</v>
      </c>
      <c r="NV11">
        <v>208.67</v>
      </c>
      <c r="NW11">
        <v>481.53</v>
      </c>
      <c r="NX11">
        <v>204.63</v>
      </c>
      <c r="NY11">
        <v>267.33999999999997</v>
      </c>
      <c r="NZ11">
        <v>250.94</v>
      </c>
      <c r="OA11">
        <v>138.36000000000001</v>
      </c>
      <c r="OB11">
        <v>286.62</v>
      </c>
      <c r="OC11">
        <v>238.83</v>
      </c>
      <c r="OD11">
        <v>139.5</v>
      </c>
      <c r="OE11">
        <v>450.4</v>
      </c>
      <c r="OF11">
        <v>218.47</v>
      </c>
      <c r="OG11">
        <v>74.989999999999995</v>
      </c>
      <c r="OH11">
        <v>284.8</v>
      </c>
      <c r="OI11">
        <v>427.3</v>
      </c>
      <c r="OJ11">
        <v>361.11</v>
      </c>
      <c r="OK11">
        <v>458.25</v>
      </c>
      <c r="OL11">
        <v>111.46</v>
      </c>
      <c r="OM11">
        <v>404.71</v>
      </c>
      <c r="ON11">
        <v>237.76</v>
      </c>
      <c r="OO11">
        <v>215.72</v>
      </c>
      <c r="OP11">
        <v>139.91</v>
      </c>
      <c r="OQ11">
        <v>70.739999999999995</v>
      </c>
      <c r="OR11">
        <v>493.81</v>
      </c>
      <c r="OS11">
        <v>184.4</v>
      </c>
      <c r="OT11">
        <v>346.08</v>
      </c>
      <c r="OU11">
        <v>290.69</v>
      </c>
      <c r="OV11">
        <v>218.67</v>
      </c>
      <c r="OW11">
        <v>81.7</v>
      </c>
      <c r="OX11">
        <v>339.97</v>
      </c>
      <c r="OY11">
        <v>131.41999999999999</v>
      </c>
      <c r="OZ11">
        <v>395.58</v>
      </c>
      <c r="PA11">
        <v>395.07</v>
      </c>
      <c r="PB11">
        <v>433.12</v>
      </c>
      <c r="PC11">
        <v>83.7</v>
      </c>
      <c r="PD11">
        <v>194.57</v>
      </c>
      <c r="PE11">
        <v>433.45</v>
      </c>
      <c r="PF11">
        <v>243.19</v>
      </c>
      <c r="PG11">
        <v>277.63</v>
      </c>
      <c r="PH11">
        <v>478.23</v>
      </c>
      <c r="PI11">
        <v>155.68</v>
      </c>
      <c r="PJ11">
        <v>55.12</v>
      </c>
      <c r="PK11">
        <v>99.3</v>
      </c>
      <c r="PL11">
        <v>61.43</v>
      </c>
      <c r="PM11">
        <v>275.60000000000002</v>
      </c>
      <c r="PN11">
        <v>385.28</v>
      </c>
      <c r="PO11">
        <v>366.72</v>
      </c>
      <c r="PP11">
        <v>305.05</v>
      </c>
      <c r="PQ11">
        <v>122.36</v>
      </c>
      <c r="PR11">
        <v>388.16</v>
      </c>
      <c r="PS11">
        <v>28.75</v>
      </c>
      <c r="PT11">
        <v>32.83</v>
      </c>
      <c r="PU11">
        <v>481.55</v>
      </c>
      <c r="PV11">
        <v>319.57</v>
      </c>
      <c r="PW11">
        <v>472.05</v>
      </c>
      <c r="PX11">
        <v>463.77</v>
      </c>
      <c r="PY11">
        <v>376.58</v>
      </c>
      <c r="PZ11">
        <v>99.29</v>
      </c>
      <c r="QA11">
        <v>461.98</v>
      </c>
      <c r="QB11">
        <v>123.9</v>
      </c>
      <c r="QC11">
        <v>72.41</v>
      </c>
      <c r="QD11">
        <v>457.2</v>
      </c>
      <c r="QE11">
        <v>135.63</v>
      </c>
      <c r="QF11">
        <v>487.49</v>
      </c>
      <c r="QG11">
        <v>315.42</v>
      </c>
      <c r="QH11">
        <v>175.5</v>
      </c>
      <c r="QI11">
        <v>212.9</v>
      </c>
      <c r="QJ11">
        <v>201.02</v>
      </c>
      <c r="QK11">
        <v>292.92</v>
      </c>
      <c r="QL11">
        <v>253.64</v>
      </c>
      <c r="QM11">
        <v>53.85</v>
      </c>
      <c r="QN11">
        <v>298.36</v>
      </c>
      <c r="QO11">
        <v>175.7</v>
      </c>
      <c r="QP11">
        <v>438.02</v>
      </c>
      <c r="QQ11">
        <v>245.64</v>
      </c>
      <c r="QR11">
        <v>363.1</v>
      </c>
      <c r="QS11">
        <v>83.9</v>
      </c>
      <c r="QT11">
        <v>402.5</v>
      </c>
      <c r="QU11">
        <v>309.8</v>
      </c>
      <c r="QV11">
        <v>155.16999999999999</v>
      </c>
      <c r="QW11">
        <v>178.66</v>
      </c>
      <c r="QX11">
        <v>144.96</v>
      </c>
      <c r="QY11">
        <v>373.21</v>
      </c>
      <c r="QZ11">
        <v>302.56</v>
      </c>
      <c r="RA11">
        <v>125.85</v>
      </c>
      <c r="RB11">
        <v>281.16000000000003</v>
      </c>
      <c r="RC11">
        <v>205.7</v>
      </c>
      <c r="RD11">
        <v>272.7</v>
      </c>
      <c r="RE11">
        <v>227.02</v>
      </c>
      <c r="RF11">
        <v>422.29</v>
      </c>
      <c r="RG11">
        <v>440.12</v>
      </c>
      <c r="RH11">
        <v>63.35</v>
      </c>
      <c r="RI11">
        <v>446.64</v>
      </c>
      <c r="RJ11">
        <v>460.22</v>
      </c>
      <c r="RK11">
        <v>173.73</v>
      </c>
      <c r="RL11">
        <v>464.71</v>
      </c>
      <c r="RM11">
        <v>354.58</v>
      </c>
      <c r="RN11">
        <v>157.43</v>
      </c>
      <c r="RO11">
        <v>210.2</v>
      </c>
      <c r="RP11">
        <v>273.39999999999998</v>
      </c>
      <c r="RQ11">
        <v>225.08</v>
      </c>
      <c r="RR11">
        <v>414.33</v>
      </c>
      <c r="RS11">
        <v>316.56</v>
      </c>
      <c r="RT11">
        <v>460.35</v>
      </c>
      <c r="RU11">
        <v>282.36</v>
      </c>
      <c r="RV11">
        <v>398</v>
      </c>
      <c r="RW11">
        <v>337.86</v>
      </c>
      <c r="RX11">
        <v>245.81</v>
      </c>
      <c r="RY11">
        <v>119.88</v>
      </c>
      <c r="RZ11">
        <v>427.36</v>
      </c>
      <c r="SA11">
        <v>249.33</v>
      </c>
      <c r="SB11">
        <v>488.98</v>
      </c>
      <c r="SC11">
        <v>462.21</v>
      </c>
      <c r="SD11">
        <v>11.21</v>
      </c>
      <c r="SE11">
        <v>170.47</v>
      </c>
      <c r="SF11">
        <v>119.77</v>
      </c>
      <c r="SG11">
        <v>294.83999999999997</v>
      </c>
      <c r="SH11">
        <v>100.56</v>
      </c>
      <c r="SI11">
        <v>91.96</v>
      </c>
      <c r="SJ11">
        <v>282.83</v>
      </c>
      <c r="SK11">
        <v>386.72</v>
      </c>
      <c r="SL11">
        <v>396.37</v>
      </c>
      <c r="SM11">
        <v>6.95</v>
      </c>
      <c r="SN11">
        <v>20.32</v>
      </c>
      <c r="SO11">
        <v>102.75</v>
      </c>
      <c r="SP11">
        <v>369.08</v>
      </c>
      <c r="SQ11">
        <v>255.13</v>
      </c>
      <c r="SR11">
        <v>327.81</v>
      </c>
      <c r="SS11">
        <v>476.48</v>
      </c>
      <c r="ST11">
        <v>93.17</v>
      </c>
      <c r="SU11">
        <v>416.95</v>
      </c>
      <c r="SV11">
        <v>174.16</v>
      </c>
      <c r="SW11">
        <v>340.35</v>
      </c>
      <c r="SX11">
        <v>145.25</v>
      </c>
      <c r="SY11">
        <v>237.04</v>
      </c>
      <c r="SZ11">
        <v>196.39</v>
      </c>
      <c r="TA11">
        <v>478.79</v>
      </c>
      <c r="TB11">
        <v>133.27000000000001</v>
      </c>
      <c r="TC11">
        <v>171.32</v>
      </c>
      <c r="TD11">
        <v>5.96</v>
      </c>
      <c r="TE11">
        <v>421.32</v>
      </c>
      <c r="TF11">
        <v>248.45</v>
      </c>
      <c r="TG11">
        <v>257.69</v>
      </c>
      <c r="TH11">
        <v>97.69</v>
      </c>
      <c r="TI11">
        <v>134.05000000000001</v>
      </c>
      <c r="TJ11">
        <v>248.13</v>
      </c>
      <c r="TK11">
        <v>118.93</v>
      </c>
      <c r="TL11">
        <v>124.74</v>
      </c>
      <c r="TM11">
        <v>380.32</v>
      </c>
      <c r="TN11">
        <v>113.59</v>
      </c>
      <c r="TO11">
        <v>381.99</v>
      </c>
      <c r="TP11">
        <v>257.05</v>
      </c>
      <c r="TQ11">
        <v>71.739999999999995</v>
      </c>
      <c r="TR11">
        <v>150.81</v>
      </c>
      <c r="TS11">
        <v>480.66</v>
      </c>
      <c r="TT11">
        <v>178.68</v>
      </c>
      <c r="TU11">
        <v>383.65</v>
      </c>
      <c r="TV11">
        <v>383.06</v>
      </c>
      <c r="TW11">
        <v>102.79</v>
      </c>
      <c r="TX11">
        <v>470.32</v>
      </c>
      <c r="TY11">
        <v>7.34</v>
      </c>
      <c r="TZ11">
        <v>148.82</v>
      </c>
      <c r="UA11">
        <v>152.62</v>
      </c>
      <c r="UB11">
        <v>308.48</v>
      </c>
      <c r="UC11">
        <v>295.27999999999997</v>
      </c>
      <c r="UD11">
        <v>489.8</v>
      </c>
      <c r="UE11">
        <v>194.59</v>
      </c>
      <c r="UF11">
        <v>295.20999999999998</v>
      </c>
      <c r="UG11">
        <v>347.78</v>
      </c>
      <c r="UH11">
        <v>265.31</v>
      </c>
      <c r="UI11">
        <v>326.41000000000003</v>
      </c>
      <c r="UJ11">
        <v>178.16</v>
      </c>
      <c r="UK11">
        <v>268.13</v>
      </c>
      <c r="UL11">
        <v>94.57</v>
      </c>
      <c r="UM11">
        <v>399.82</v>
      </c>
      <c r="UN11">
        <v>17.68</v>
      </c>
      <c r="UO11">
        <v>34.94</v>
      </c>
      <c r="UP11">
        <v>483.18</v>
      </c>
      <c r="UQ11">
        <v>290.70999999999998</v>
      </c>
      <c r="UR11">
        <v>105.68</v>
      </c>
      <c r="US11">
        <v>278.45</v>
      </c>
      <c r="UT11">
        <v>465.16</v>
      </c>
      <c r="UU11">
        <v>268.17</v>
      </c>
      <c r="UV11">
        <v>402.26</v>
      </c>
      <c r="UW11">
        <v>77.489999999999995</v>
      </c>
      <c r="UX11">
        <v>440.02</v>
      </c>
      <c r="UY11">
        <v>366.56</v>
      </c>
      <c r="UZ11">
        <v>39.75</v>
      </c>
      <c r="VA11">
        <v>464.03</v>
      </c>
      <c r="VB11">
        <v>246.93</v>
      </c>
      <c r="VC11">
        <v>17.420000000000002</v>
      </c>
      <c r="VD11">
        <v>86.86</v>
      </c>
      <c r="VE11">
        <v>406.17</v>
      </c>
      <c r="VF11">
        <v>4.55</v>
      </c>
      <c r="VG11">
        <v>265.91000000000003</v>
      </c>
      <c r="VH11">
        <v>425.96</v>
      </c>
      <c r="VI11">
        <v>227.19</v>
      </c>
      <c r="VJ11">
        <v>466.95</v>
      </c>
      <c r="VK11">
        <v>162.24</v>
      </c>
      <c r="VL11">
        <v>340.21</v>
      </c>
      <c r="VM11">
        <v>466.15</v>
      </c>
      <c r="VN11">
        <v>438.15</v>
      </c>
      <c r="VO11">
        <v>430.93</v>
      </c>
      <c r="VP11">
        <v>74.94</v>
      </c>
      <c r="VQ11">
        <v>460.99</v>
      </c>
      <c r="VR11">
        <v>175.05</v>
      </c>
      <c r="VS11">
        <v>404.58</v>
      </c>
      <c r="VT11">
        <v>37.04</v>
      </c>
      <c r="VU11">
        <v>301.05</v>
      </c>
      <c r="VV11">
        <v>168.58</v>
      </c>
      <c r="VW11">
        <v>432.68</v>
      </c>
      <c r="VX11">
        <v>117.33</v>
      </c>
      <c r="VY11">
        <v>282.49</v>
      </c>
      <c r="VZ11">
        <v>221.65</v>
      </c>
      <c r="WA11">
        <v>429</v>
      </c>
      <c r="WB11">
        <v>58.32</v>
      </c>
      <c r="WC11">
        <v>378.45</v>
      </c>
      <c r="WD11">
        <v>11.91</v>
      </c>
      <c r="WE11">
        <v>131.16</v>
      </c>
      <c r="WF11">
        <v>206.47</v>
      </c>
      <c r="WG11">
        <v>478.59</v>
      </c>
      <c r="WH11">
        <v>13.04</v>
      </c>
      <c r="WI11">
        <v>432.34</v>
      </c>
      <c r="WJ11">
        <v>13.53</v>
      </c>
      <c r="WK11">
        <v>490.98</v>
      </c>
      <c r="WL11">
        <v>275.52999999999997</v>
      </c>
      <c r="WM11">
        <v>249.24</v>
      </c>
      <c r="WN11">
        <v>452.1</v>
      </c>
      <c r="WO11">
        <v>132.47</v>
      </c>
      <c r="WP11">
        <v>404.48</v>
      </c>
      <c r="WQ11">
        <v>388.13</v>
      </c>
      <c r="WR11">
        <v>39.520000000000003</v>
      </c>
      <c r="WS11">
        <v>68.27</v>
      </c>
      <c r="WT11">
        <v>94.73</v>
      </c>
      <c r="WU11">
        <v>425.48</v>
      </c>
      <c r="WV11">
        <v>467.33</v>
      </c>
      <c r="WW11">
        <v>310.68</v>
      </c>
      <c r="WX11">
        <v>323.2</v>
      </c>
      <c r="WY11">
        <v>222.78</v>
      </c>
      <c r="WZ11">
        <v>47.01</v>
      </c>
      <c r="XA11">
        <v>350.59</v>
      </c>
      <c r="XB11">
        <v>156.66</v>
      </c>
      <c r="XC11">
        <v>98</v>
      </c>
      <c r="XD11">
        <v>295.83999999999997</v>
      </c>
      <c r="XE11">
        <v>307.97000000000003</v>
      </c>
      <c r="XF11">
        <v>42.51</v>
      </c>
      <c r="XG11">
        <v>115.8</v>
      </c>
      <c r="XH11">
        <v>102.17</v>
      </c>
      <c r="XI11">
        <v>67.489999999999995</v>
      </c>
      <c r="XJ11">
        <v>429.24</v>
      </c>
      <c r="XK11">
        <v>262.52999999999997</v>
      </c>
      <c r="XL11">
        <v>86.2</v>
      </c>
      <c r="XM11">
        <v>321.20999999999998</v>
      </c>
      <c r="XN11">
        <v>183.85</v>
      </c>
      <c r="XO11">
        <v>417.38</v>
      </c>
      <c r="XP11">
        <v>128.06</v>
      </c>
      <c r="XQ11">
        <v>494.1</v>
      </c>
      <c r="XR11">
        <v>34.57</v>
      </c>
      <c r="XS11">
        <v>338.58</v>
      </c>
      <c r="XT11">
        <v>284.02</v>
      </c>
      <c r="XU11">
        <v>16.25</v>
      </c>
      <c r="XV11">
        <v>345.19</v>
      </c>
      <c r="XW11">
        <v>402.95</v>
      </c>
      <c r="XX11">
        <v>85.38</v>
      </c>
      <c r="XY11">
        <v>436.28</v>
      </c>
      <c r="XZ11">
        <v>477.6</v>
      </c>
      <c r="YA11">
        <v>441.27</v>
      </c>
      <c r="YB11">
        <v>179.92</v>
      </c>
      <c r="YC11">
        <v>287.14</v>
      </c>
      <c r="YD11">
        <v>132.76</v>
      </c>
      <c r="YE11">
        <v>15.1</v>
      </c>
      <c r="YF11">
        <v>433.04</v>
      </c>
      <c r="YG11">
        <v>217.95</v>
      </c>
      <c r="YH11">
        <v>191.67</v>
      </c>
      <c r="YI11">
        <v>129.57</v>
      </c>
      <c r="YJ11">
        <v>387.24</v>
      </c>
      <c r="YK11">
        <v>383.97</v>
      </c>
      <c r="YL11">
        <v>158.94</v>
      </c>
      <c r="YM11">
        <v>326.94</v>
      </c>
      <c r="YN11">
        <v>40.9</v>
      </c>
      <c r="YO11">
        <v>304.86</v>
      </c>
      <c r="YP11">
        <v>369.06</v>
      </c>
      <c r="YQ11">
        <v>492.5</v>
      </c>
      <c r="YR11">
        <v>295.72000000000003</v>
      </c>
      <c r="YS11">
        <v>87.43</v>
      </c>
      <c r="YT11">
        <v>94.92</v>
      </c>
      <c r="YU11">
        <v>222.52</v>
      </c>
      <c r="YV11">
        <v>283.24</v>
      </c>
      <c r="YW11">
        <v>445.49</v>
      </c>
      <c r="YX11">
        <v>3.07</v>
      </c>
      <c r="YY11">
        <v>459.54</v>
      </c>
      <c r="YZ11">
        <v>341.5</v>
      </c>
      <c r="ZA11">
        <v>96.83</v>
      </c>
      <c r="ZB11">
        <v>446.85</v>
      </c>
      <c r="ZC11">
        <v>368.4</v>
      </c>
      <c r="ZD11">
        <v>116.76</v>
      </c>
      <c r="ZE11">
        <v>425.58</v>
      </c>
      <c r="ZF11">
        <v>266.19</v>
      </c>
      <c r="ZG11">
        <v>430.16</v>
      </c>
      <c r="ZH11">
        <v>304.47000000000003</v>
      </c>
      <c r="ZI11">
        <v>134.69</v>
      </c>
      <c r="ZJ11">
        <v>90.17</v>
      </c>
      <c r="ZK11">
        <v>12.74</v>
      </c>
      <c r="ZL11">
        <v>334</v>
      </c>
      <c r="ZM11">
        <v>346.2</v>
      </c>
      <c r="ZN11">
        <v>175.78</v>
      </c>
      <c r="ZO11">
        <v>197.48</v>
      </c>
      <c r="ZP11">
        <v>343.77</v>
      </c>
      <c r="ZQ11">
        <v>358.96</v>
      </c>
      <c r="ZR11">
        <v>260.93</v>
      </c>
      <c r="ZS11">
        <v>6.75</v>
      </c>
      <c r="ZT11">
        <v>274.37</v>
      </c>
      <c r="ZU11">
        <v>24.65</v>
      </c>
      <c r="ZV11">
        <v>69.52</v>
      </c>
      <c r="ZW11">
        <v>126.89</v>
      </c>
      <c r="ZX11">
        <v>438.02</v>
      </c>
      <c r="ZY11">
        <v>182.1</v>
      </c>
      <c r="ZZ11">
        <v>116.29</v>
      </c>
      <c r="AAA11">
        <v>446.09</v>
      </c>
      <c r="AAB11">
        <v>128.9</v>
      </c>
      <c r="AAC11">
        <v>284.77999999999997</v>
      </c>
      <c r="AAD11">
        <v>418.95</v>
      </c>
      <c r="AAE11">
        <v>82.58</v>
      </c>
      <c r="AAF11">
        <v>84.7</v>
      </c>
      <c r="AAG11">
        <v>168.66</v>
      </c>
      <c r="AAH11">
        <v>256.56</v>
      </c>
      <c r="AAI11">
        <v>142.77000000000001</v>
      </c>
      <c r="AAJ11">
        <v>361.36</v>
      </c>
      <c r="AAK11">
        <v>457.28</v>
      </c>
      <c r="AAL11">
        <v>112.56</v>
      </c>
      <c r="AAM11">
        <v>272.08999999999997</v>
      </c>
      <c r="AAN11">
        <v>44.55</v>
      </c>
      <c r="AAO11">
        <v>88.83</v>
      </c>
      <c r="AAP11">
        <v>309.08999999999997</v>
      </c>
      <c r="AAQ11">
        <v>134.80000000000001</v>
      </c>
      <c r="AAR11">
        <v>445.5</v>
      </c>
      <c r="AAS11">
        <v>73.62</v>
      </c>
      <c r="AAT11">
        <v>0.09</v>
      </c>
      <c r="AAU11">
        <v>251.14</v>
      </c>
      <c r="AAV11">
        <v>333.21</v>
      </c>
      <c r="AAW11">
        <v>182.03</v>
      </c>
      <c r="AAX11">
        <v>147.75</v>
      </c>
      <c r="AAY11">
        <v>114.5</v>
      </c>
      <c r="AAZ11">
        <v>305.88</v>
      </c>
      <c r="ABA11">
        <v>29.25</v>
      </c>
      <c r="ABB11">
        <v>339.01</v>
      </c>
      <c r="ABC11">
        <v>341.17</v>
      </c>
      <c r="ABD11">
        <v>273.7</v>
      </c>
      <c r="ABE11">
        <v>298.45</v>
      </c>
      <c r="ABF11">
        <v>362.66</v>
      </c>
      <c r="ABG11">
        <v>32.4</v>
      </c>
      <c r="ABH11">
        <v>100.02</v>
      </c>
      <c r="ABI11">
        <v>338.15</v>
      </c>
      <c r="ABJ11">
        <v>69.150000000000006</v>
      </c>
      <c r="ABK11">
        <v>82.02</v>
      </c>
      <c r="ABL11">
        <v>311.02999999999997</v>
      </c>
      <c r="ABM11">
        <v>272.08</v>
      </c>
      <c r="ABN11">
        <v>485.02</v>
      </c>
      <c r="ABO11">
        <v>347.7</v>
      </c>
      <c r="ABP11">
        <v>431.12</v>
      </c>
      <c r="ABQ11">
        <v>105.01</v>
      </c>
      <c r="ABR11">
        <v>43.14</v>
      </c>
      <c r="ABS11">
        <v>20.68</v>
      </c>
      <c r="ABT11">
        <v>415.91</v>
      </c>
      <c r="ABU11">
        <v>93.86</v>
      </c>
      <c r="ABV11">
        <v>321.18</v>
      </c>
      <c r="ABW11">
        <v>378.26</v>
      </c>
      <c r="ABX11">
        <v>73.44</v>
      </c>
      <c r="ABY11">
        <v>65.91</v>
      </c>
      <c r="ABZ11">
        <v>492.38</v>
      </c>
      <c r="ACA11">
        <v>109.67</v>
      </c>
      <c r="ACB11">
        <v>499.05</v>
      </c>
      <c r="ACC11">
        <v>393.98</v>
      </c>
      <c r="ACD11">
        <v>339.21</v>
      </c>
      <c r="ACE11">
        <v>60.03</v>
      </c>
      <c r="ACF11">
        <v>383.03</v>
      </c>
      <c r="ACG11">
        <v>77.62</v>
      </c>
      <c r="ACH11">
        <v>52.55</v>
      </c>
      <c r="ACI11">
        <v>443.55</v>
      </c>
      <c r="ACJ11">
        <v>478.17</v>
      </c>
      <c r="ACK11">
        <v>424.61</v>
      </c>
      <c r="ACL11">
        <v>164.26</v>
      </c>
      <c r="ACM11">
        <v>370.04</v>
      </c>
      <c r="ACN11">
        <v>134.41</v>
      </c>
      <c r="ACO11">
        <v>237.11</v>
      </c>
      <c r="ACP11">
        <v>494.94</v>
      </c>
      <c r="ACQ11">
        <v>226.86</v>
      </c>
      <c r="ACR11">
        <v>281.54000000000002</v>
      </c>
      <c r="ACS11">
        <v>62.14</v>
      </c>
      <c r="ACT11">
        <v>54.49</v>
      </c>
      <c r="ACU11">
        <v>162.56</v>
      </c>
      <c r="ACV11">
        <v>8.6199999999999992</v>
      </c>
      <c r="ACW11">
        <v>346.58</v>
      </c>
      <c r="ACX11">
        <v>87.94</v>
      </c>
      <c r="ACY11">
        <v>45.96</v>
      </c>
      <c r="ACZ11">
        <v>318.45999999999998</v>
      </c>
      <c r="ADA11">
        <v>82.96</v>
      </c>
      <c r="ADB11">
        <v>404.51</v>
      </c>
      <c r="ADC11">
        <v>239.95</v>
      </c>
      <c r="ADD11">
        <v>343.72</v>
      </c>
      <c r="ADE11">
        <v>31.58</v>
      </c>
      <c r="ADF11">
        <v>330.61</v>
      </c>
      <c r="ADG11">
        <v>154.08000000000001</v>
      </c>
      <c r="ADH11">
        <v>399.73</v>
      </c>
      <c r="ADI11">
        <v>121.52</v>
      </c>
      <c r="ADJ11">
        <v>499.43</v>
      </c>
      <c r="ADK11">
        <v>320.98</v>
      </c>
      <c r="ADL11">
        <v>89.24</v>
      </c>
      <c r="ADM11">
        <v>238.17</v>
      </c>
      <c r="ADN11">
        <v>205.74</v>
      </c>
      <c r="ADO11">
        <v>88.58</v>
      </c>
      <c r="ADP11">
        <v>100.41</v>
      </c>
      <c r="ADQ11">
        <v>128.36000000000001</v>
      </c>
      <c r="ADR11">
        <v>351.08</v>
      </c>
      <c r="ADS11">
        <v>298.75</v>
      </c>
      <c r="ADT11">
        <v>153.29</v>
      </c>
      <c r="ADU11">
        <v>493.74</v>
      </c>
      <c r="ADV11">
        <v>273.94</v>
      </c>
      <c r="ADW11">
        <v>103.34</v>
      </c>
      <c r="ADX11">
        <v>414.97</v>
      </c>
      <c r="ADY11">
        <v>102.71</v>
      </c>
      <c r="ADZ11">
        <v>422.83</v>
      </c>
      <c r="AEA11">
        <v>436.98</v>
      </c>
      <c r="AEB11">
        <v>128.36000000000001</v>
      </c>
      <c r="AEC11">
        <v>480.39</v>
      </c>
      <c r="AED11">
        <v>134.62</v>
      </c>
      <c r="AEE11">
        <v>82.72</v>
      </c>
      <c r="AEF11">
        <v>106.51</v>
      </c>
      <c r="AEG11">
        <v>138.01</v>
      </c>
      <c r="AEH11">
        <v>321.85000000000002</v>
      </c>
      <c r="AEI11">
        <v>389.36</v>
      </c>
      <c r="AEJ11">
        <v>324.27</v>
      </c>
      <c r="AEK11">
        <v>248.84</v>
      </c>
      <c r="AEL11">
        <v>373.01</v>
      </c>
      <c r="AEM11">
        <v>192.36</v>
      </c>
      <c r="AEN11">
        <v>368.76</v>
      </c>
      <c r="AEO11">
        <v>147.33000000000001</v>
      </c>
      <c r="AEP11">
        <v>35.47</v>
      </c>
      <c r="AEQ11">
        <v>246.5</v>
      </c>
      <c r="AER11">
        <v>186.83</v>
      </c>
      <c r="AES11">
        <v>459.87</v>
      </c>
      <c r="AET11">
        <v>309.75</v>
      </c>
      <c r="AEU11">
        <v>187.48</v>
      </c>
      <c r="AEV11">
        <v>93.12</v>
      </c>
      <c r="AEW11">
        <v>380.69</v>
      </c>
      <c r="AEX11">
        <v>211.47</v>
      </c>
      <c r="AEY11">
        <v>296.68</v>
      </c>
      <c r="AEZ11">
        <v>420.49</v>
      </c>
      <c r="AFA11">
        <v>142.16</v>
      </c>
      <c r="AFB11">
        <v>480.91</v>
      </c>
      <c r="AFC11">
        <v>467.43</v>
      </c>
      <c r="AFD11">
        <v>436.17</v>
      </c>
      <c r="AFE11">
        <v>36.99</v>
      </c>
      <c r="AFF11">
        <v>401.86</v>
      </c>
      <c r="AFG11">
        <v>91.14</v>
      </c>
      <c r="AFH11">
        <v>290.36</v>
      </c>
      <c r="AFI11">
        <v>161.93</v>
      </c>
      <c r="AFJ11">
        <v>247.91</v>
      </c>
      <c r="AFK11">
        <v>314.14</v>
      </c>
      <c r="AFL11">
        <v>345.04</v>
      </c>
      <c r="AFM11">
        <v>37.090000000000003</v>
      </c>
      <c r="AFN11">
        <v>116.42</v>
      </c>
      <c r="AFO11">
        <v>113.59</v>
      </c>
      <c r="AFP11">
        <v>439.34</v>
      </c>
      <c r="AFQ11">
        <v>160.1</v>
      </c>
      <c r="AFR11">
        <v>138.62</v>
      </c>
      <c r="AFS11">
        <v>487.11</v>
      </c>
      <c r="AFT11">
        <v>143.63</v>
      </c>
      <c r="AFU11">
        <v>109.36</v>
      </c>
      <c r="AFV11">
        <v>134.94999999999999</v>
      </c>
      <c r="AFW11">
        <v>434.52</v>
      </c>
      <c r="AFX11">
        <v>342.92</v>
      </c>
      <c r="AFY11">
        <v>380.76</v>
      </c>
      <c r="AFZ11">
        <v>353.63</v>
      </c>
      <c r="AGA11">
        <v>440.51</v>
      </c>
      <c r="AGB11">
        <v>450.71</v>
      </c>
      <c r="AGC11">
        <v>6.97</v>
      </c>
      <c r="AGD11">
        <v>131.56</v>
      </c>
      <c r="AGE11">
        <v>219.94</v>
      </c>
      <c r="AGF11">
        <v>123.26</v>
      </c>
      <c r="AGG11">
        <v>87.06</v>
      </c>
      <c r="AGH11">
        <v>317.27999999999997</v>
      </c>
      <c r="AGI11">
        <v>355.92</v>
      </c>
      <c r="AGJ11">
        <v>424.86</v>
      </c>
      <c r="AGK11">
        <v>9.34</v>
      </c>
      <c r="AGL11">
        <v>420.01</v>
      </c>
      <c r="AGM11">
        <v>432.48</v>
      </c>
      <c r="AGN11">
        <v>117.45</v>
      </c>
      <c r="AGO11">
        <v>100.66</v>
      </c>
      <c r="AGP11">
        <v>430.58</v>
      </c>
      <c r="AGQ11">
        <v>62.5</v>
      </c>
      <c r="AGR11">
        <v>133.91999999999999</v>
      </c>
      <c r="AGS11">
        <v>220.78</v>
      </c>
      <c r="AGT11">
        <v>196.94</v>
      </c>
      <c r="AGU11">
        <v>102.56</v>
      </c>
      <c r="AGV11">
        <v>276.12</v>
      </c>
      <c r="AGW11">
        <v>144.56</v>
      </c>
      <c r="AGX11">
        <v>320.3</v>
      </c>
      <c r="AGY11">
        <v>388.96</v>
      </c>
      <c r="AGZ11">
        <v>307.93</v>
      </c>
      <c r="AHA11">
        <v>488.85</v>
      </c>
      <c r="AHB11">
        <v>433.41</v>
      </c>
      <c r="AHC11">
        <v>175.07</v>
      </c>
      <c r="AHD11">
        <v>348.7</v>
      </c>
      <c r="AHE11">
        <v>213.52</v>
      </c>
      <c r="AHF11">
        <v>194.51</v>
      </c>
      <c r="AHG11">
        <v>135.72999999999999</v>
      </c>
      <c r="AHH11">
        <v>457.3</v>
      </c>
      <c r="AHI11">
        <v>353.01</v>
      </c>
      <c r="AHJ11">
        <v>398.91</v>
      </c>
      <c r="AHK11">
        <v>205.86</v>
      </c>
      <c r="AHL11">
        <v>139.19</v>
      </c>
      <c r="AHM11">
        <v>422.99</v>
      </c>
      <c r="AHN11">
        <v>271.36</v>
      </c>
      <c r="AHO11">
        <v>266.89999999999998</v>
      </c>
      <c r="AHP11">
        <v>483.89</v>
      </c>
      <c r="AHQ11">
        <v>413.57</v>
      </c>
      <c r="AHR11">
        <v>201.04</v>
      </c>
      <c r="AHS11">
        <v>395.89</v>
      </c>
      <c r="AHT11">
        <v>12.57</v>
      </c>
      <c r="AHU11">
        <v>269.06</v>
      </c>
      <c r="AHV11">
        <v>182.32</v>
      </c>
      <c r="AHW11">
        <v>199.96</v>
      </c>
      <c r="AHX11">
        <v>183.55</v>
      </c>
      <c r="AHY11">
        <v>269.39999999999998</v>
      </c>
      <c r="AHZ11">
        <v>287.01</v>
      </c>
      <c r="AIA11">
        <v>498.68</v>
      </c>
      <c r="AIB11">
        <v>248.91</v>
      </c>
      <c r="AIC11">
        <v>485.54</v>
      </c>
      <c r="AID11">
        <v>303.63</v>
      </c>
      <c r="AIE11">
        <v>56.02</v>
      </c>
      <c r="AIF11">
        <v>318.36</v>
      </c>
      <c r="AIG11">
        <v>454.67</v>
      </c>
      <c r="AIH11">
        <v>487.78</v>
      </c>
      <c r="AII11">
        <v>60.86</v>
      </c>
      <c r="AIJ11">
        <v>25.25</v>
      </c>
      <c r="AIK11">
        <v>320.31</v>
      </c>
      <c r="AIL11">
        <v>239.93</v>
      </c>
      <c r="AIM11">
        <v>232.16</v>
      </c>
      <c r="AIN11">
        <v>155.56</v>
      </c>
      <c r="AIO11">
        <v>50.13</v>
      </c>
      <c r="AIP11">
        <v>436.64</v>
      </c>
      <c r="AIQ11">
        <v>50.4</v>
      </c>
      <c r="AIR11">
        <v>253.6</v>
      </c>
      <c r="AIS11">
        <v>246.6</v>
      </c>
      <c r="AIT11">
        <v>253.62</v>
      </c>
      <c r="AIU11">
        <v>191.39</v>
      </c>
      <c r="AIV11">
        <v>46.4</v>
      </c>
      <c r="AIW11">
        <v>211.59</v>
      </c>
      <c r="AIX11">
        <v>377.07</v>
      </c>
      <c r="AIY11">
        <v>178.63</v>
      </c>
      <c r="AIZ11">
        <v>79.2</v>
      </c>
      <c r="AJA11">
        <v>291.39</v>
      </c>
      <c r="AJB11">
        <v>137.13</v>
      </c>
      <c r="AJC11">
        <v>479.75</v>
      </c>
      <c r="AJD11">
        <v>478.3</v>
      </c>
      <c r="AJE11">
        <v>469.3</v>
      </c>
      <c r="AJF11">
        <v>253.65</v>
      </c>
      <c r="AJG11">
        <v>124.39</v>
      </c>
      <c r="AJH11">
        <v>276.67</v>
      </c>
      <c r="AJI11">
        <v>38.82</v>
      </c>
      <c r="AJJ11">
        <v>340.08</v>
      </c>
      <c r="AJK11">
        <v>372.22</v>
      </c>
      <c r="AJL11">
        <v>215.74</v>
      </c>
      <c r="AJM11">
        <v>97.65</v>
      </c>
      <c r="AJN11">
        <v>385.32</v>
      </c>
      <c r="AJO11">
        <v>405.65</v>
      </c>
      <c r="AJP11">
        <v>126.78</v>
      </c>
      <c r="AJQ11">
        <v>371.47</v>
      </c>
      <c r="AJR11">
        <v>496.86</v>
      </c>
      <c r="AJS11">
        <v>107.92</v>
      </c>
      <c r="AJT11">
        <v>37.54</v>
      </c>
      <c r="AJU11">
        <v>85.51</v>
      </c>
      <c r="AJV11">
        <v>222.58</v>
      </c>
      <c r="AJW11">
        <v>60</v>
      </c>
      <c r="AJX11">
        <v>39.51</v>
      </c>
      <c r="AJY11">
        <v>87.85</v>
      </c>
      <c r="AJZ11">
        <v>267.02</v>
      </c>
      <c r="AKA11">
        <v>15.74</v>
      </c>
      <c r="AKB11">
        <v>339.36</v>
      </c>
      <c r="AKC11">
        <v>262.45</v>
      </c>
      <c r="AKD11">
        <v>460.26</v>
      </c>
      <c r="AKE11">
        <v>38.35</v>
      </c>
      <c r="AKF11">
        <v>114.59</v>
      </c>
      <c r="AKG11">
        <v>329.91</v>
      </c>
      <c r="AKH11">
        <v>408.01</v>
      </c>
      <c r="AKI11">
        <v>162.76</v>
      </c>
      <c r="AKJ11">
        <v>145.21</v>
      </c>
      <c r="AKK11">
        <v>470.02</v>
      </c>
      <c r="AKL11">
        <v>462.4</v>
      </c>
      <c r="AKM11">
        <v>256.02999999999997</v>
      </c>
      <c r="AKN11">
        <v>250.5</v>
      </c>
      <c r="AKO11">
        <v>22.76</v>
      </c>
      <c r="AKP11">
        <v>275.58</v>
      </c>
      <c r="AKQ11">
        <v>368.99</v>
      </c>
      <c r="AKR11">
        <v>168.26</v>
      </c>
      <c r="AKS11">
        <v>6.27</v>
      </c>
      <c r="AKT11">
        <v>12.47</v>
      </c>
      <c r="AKU11">
        <v>303.64999999999998</v>
      </c>
      <c r="AKV11">
        <v>39.04</v>
      </c>
      <c r="AKW11">
        <v>202.41</v>
      </c>
      <c r="AKX11">
        <v>149.34</v>
      </c>
      <c r="AKY11">
        <v>187.6</v>
      </c>
      <c r="AKZ11">
        <v>200.87</v>
      </c>
      <c r="ALA11">
        <v>160.81</v>
      </c>
      <c r="ALB11">
        <v>106.05</v>
      </c>
      <c r="ALC11">
        <v>399.74</v>
      </c>
      <c r="ALD11">
        <v>185.22</v>
      </c>
      <c r="ALE11">
        <v>297.13</v>
      </c>
      <c r="ALF11">
        <v>214.09</v>
      </c>
      <c r="ALG11">
        <v>484.36</v>
      </c>
      <c r="ALH11">
        <v>491.45</v>
      </c>
      <c r="ALI11">
        <v>279.29000000000002</v>
      </c>
      <c r="ALJ11">
        <v>132.56</v>
      </c>
      <c r="ALK11">
        <v>241.46</v>
      </c>
      <c r="ALL11">
        <v>345.81</v>
      </c>
      <c r="ALM11">
        <v>43.6</v>
      </c>
      <c r="ALN11">
        <v>87.36</v>
      </c>
      <c r="ALO11">
        <v>59.74</v>
      </c>
      <c r="ALP11">
        <v>164.51</v>
      </c>
      <c r="ALQ11">
        <v>127.99</v>
      </c>
      <c r="ALR11">
        <v>413.06</v>
      </c>
      <c r="ALS11">
        <v>120.44</v>
      </c>
      <c r="ALT11">
        <v>202.53</v>
      </c>
      <c r="ALU11">
        <v>251.42</v>
      </c>
      <c r="ALV11">
        <v>370.88</v>
      </c>
      <c r="ALW11">
        <v>43.24</v>
      </c>
      <c r="ALX11">
        <v>34.17</v>
      </c>
      <c r="ALY11">
        <v>158.09</v>
      </c>
      <c r="ALZ11">
        <v>136.33000000000001</v>
      </c>
      <c r="AMA11">
        <v>484.7</v>
      </c>
      <c r="AMB11">
        <v>255.49</v>
      </c>
    </row>
    <row r="12" spans="1:1016" ht="32.4" thickTop="1" thickBot="1" x14ac:dyDescent="0.35">
      <c r="A12" s="9" t="s">
        <v>1035</v>
      </c>
      <c r="B12">
        <f>MIN('MOCK_DATA (1)'!I2:I1001)</f>
        <v>0</v>
      </c>
      <c r="E12" s="23">
        <v>402</v>
      </c>
      <c r="F12" s="23" t="str">
        <v>Gauthier Meggison</v>
      </c>
      <c r="G12" s="23" t="str">
        <v>Prod3</v>
      </c>
      <c r="H12" s="23" t="str">
        <v>Laptop</v>
      </c>
      <c r="I12" s="24">
        <v>45627</v>
      </c>
      <c r="J12" s="23">
        <v>0</v>
      </c>
      <c r="K12" s="23">
        <v>901.61</v>
      </c>
      <c r="L12" s="23">
        <v>8</v>
      </c>
      <c r="M12" s="23">
        <v>11</v>
      </c>
      <c r="N12" s="23">
        <v>433.12</v>
      </c>
    </row>
    <row r="13" spans="1:1016" ht="44.4" thickTop="1" thickBot="1" x14ac:dyDescent="0.35">
      <c r="A13" s="9" t="s">
        <v>1036</v>
      </c>
      <c r="B13" s="12" t="s">
        <v>1062</v>
      </c>
      <c r="E13" s="23">
        <v>406</v>
      </c>
      <c r="F13" s="23" t="str">
        <v>Chiquia Philipot</v>
      </c>
      <c r="G13" s="23" t="str">
        <v>Prod3</v>
      </c>
      <c r="H13" s="23" t="str">
        <v>Laptop</v>
      </c>
      <c r="I13" s="24">
        <v>45627</v>
      </c>
      <c r="J13" s="23" t="str">
        <v>West</v>
      </c>
      <c r="K13" s="23">
        <v>132.66999999999999</v>
      </c>
      <c r="L13" s="23">
        <v>14</v>
      </c>
      <c r="M13" s="23">
        <v>9</v>
      </c>
      <c r="N13" s="23">
        <v>243.19</v>
      </c>
    </row>
    <row r="14" spans="1:1016" ht="44.4" thickTop="1" thickBot="1" x14ac:dyDescent="0.35">
      <c r="A14" s="9" t="s">
        <v>1037</v>
      </c>
      <c r="B14" s="12" t="s">
        <v>1063</v>
      </c>
      <c r="E14" s="23">
        <v>487</v>
      </c>
      <c r="F14" s="23" t="str">
        <v>Maurits Parnaby</v>
      </c>
      <c r="G14" s="23" t="str">
        <v>Prod2</v>
      </c>
      <c r="H14" s="23" t="str">
        <v>Laptop</v>
      </c>
      <c r="I14" s="24">
        <v>45627</v>
      </c>
      <c r="J14" s="23">
        <v>0</v>
      </c>
      <c r="K14" s="23">
        <v>388.3</v>
      </c>
      <c r="L14" s="23">
        <v>13</v>
      </c>
      <c r="M14" s="23">
        <v>0</v>
      </c>
      <c r="N14" s="23">
        <v>91.96</v>
      </c>
      <c r="P14" s="5" t="str" cm="1">
        <f t="array" ref="P14:U23">TRANSPOSE('MOCK_DATA (1)'!A1:J6)</f>
        <v>Order ID</v>
      </c>
      <c r="Q14">
        <v>1</v>
      </c>
      <c r="R14">
        <v>2</v>
      </c>
      <c r="S14">
        <v>3</v>
      </c>
      <c r="T14">
        <v>4</v>
      </c>
      <c r="U14">
        <v>5</v>
      </c>
    </row>
    <row r="15" spans="1:1016" ht="44.4" thickTop="1" thickBot="1" x14ac:dyDescent="0.35">
      <c r="A15" s="9" t="s">
        <v>1038</v>
      </c>
      <c r="B15" s="12" t="s">
        <v>1064</v>
      </c>
      <c r="E15" s="23">
        <v>498</v>
      </c>
      <c r="F15" s="23" t="str">
        <v>Eliot Caddies</v>
      </c>
      <c r="G15" s="23" t="str">
        <v>Prod5</v>
      </c>
      <c r="H15" s="23">
        <v>0</v>
      </c>
      <c r="I15" s="24">
        <v>45627</v>
      </c>
      <c r="J15" s="23" t="str">
        <v>South</v>
      </c>
      <c r="K15" s="23">
        <v>919.07</v>
      </c>
      <c r="L15" s="23">
        <v>14</v>
      </c>
      <c r="M15" s="23">
        <v>18</v>
      </c>
      <c r="N15" s="23">
        <v>93.17</v>
      </c>
      <c r="P15" s="5" t="str">
        <v>Customer Name</v>
      </c>
      <c r="Q15" t="str">
        <v>Randi Kinvan</v>
      </c>
      <c r="R15" t="str">
        <v>Isadore Slarke</v>
      </c>
      <c r="S15" t="str">
        <v>Isa Shevlin</v>
      </c>
      <c r="T15" t="str">
        <v>Joshuah Wharram</v>
      </c>
      <c r="U15" t="str">
        <v>Corabelle Haining</v>
      </c>
    </row>
    <row r="16" spans="1:1016" ht="44.4" thickTop="1" thickBot="1" x14ac:dyDescent="0.35">
      <c r="A16" s="9" t="s">
        <v>1039</v>
      </c>
      <c r="B16" s="12" t="s">
        <v>1065</v>
      </c>
      <c r="E16" s="23">
        <v>547</v>
      </c>
      <c r="F16" s="23" t="str">
        <v>Cariotta Snyder</v>
      </c>
      <c r="G16" s="23" t="str">
        <v>Prod5</v>
      </c>
      <c r="H16" s="23" t="str">
        <v>Smartphone</v>
      </c>
      <c r="I16" s="24">
        <v>45627</v>
      </c>
      <c r="J16" s="23" t="str">
        <v>South</v>
      </c>
      <c r="K16" s="23">
        <v>320.74</v>
      </c>
      <c r="L16" s="23">
        <v>1</v>
      </c>
      <c r="M16" s="23">
        <v>1</v>
      </c>
      <c r="N16" s="23">
        <v>290.70999999999998</v>
      </c>
      <c r="P16" s="5" t="str">
        <v>Product Brand</v>
      </c>
      <c r="Q16" t="str">
        <v>Prod3</v>
      </c>
      <c r="R16" t="str">
        <v>Prod3</v>
      </c>
      <c r="S16" t="str">
        <v>Prod2</v>
      </c>
      <c r="T16" t="str">
        <v>Prod1</v>
      </c>
      <c r="U16">
        <v>0</v>
      </c>
    </row>
    <row r="17" spans="1:21" ht="44.4" thickTop="1" thickBot="1" x14ac:dyDescent="0.35">
      <c r="A17" s="9" t="s">
        <v>1040</v>
      </c>
      <c r="B17" s="12" t="s">
        <v>1066</v>
      </c>
      <c r="E17" s="23">
        <v>665</v>
      </c>
      <c r="F17" s="23" t="str">
        <v>Ruby Roze</v>
      </c>
      <c r="G17" s="23" t="str">
        <v>Prod3</v>
      </c>
      <c r="H17" s="23" t="str">
        <v>Winter Jacket</v>
      </c>
      <c r="I17" s="24">
        <v>45627</v>
      </c>
      <c r="J17" s="23">
        <v>0</v>
      </c>
      <c r="K17" s="23">
        <v>614.03</v>
      </c>
      <c r="L17" s="23">
        <v>2</v>
      </c>
      <c r="M17" s="23">
        <v>8</v>
      </c>
      <c r="N17" s="23">
        <v>425.58</v>
      </c>
      <c r="P17" s="5" t="str">
        <v>Product Name</v>
      </c>
      <c r="Q17" t="str">
        <v>Office Chair</v>
      </c>
      <c r="R17" t="str">
        <v>Smartphone</v>
      </c>
      <c r="S17" t="str">
        <v>Office Chair</v>
      </c>
      <c r="T17" t="str">
        <v>Office Chair</v>
      </c>
      <c r="U17" t="str">
        <v>Microwave Oven</v>
      </c>
    </row>
    <row r="18" spans="1:21" ht="44.4" thickTop="1" thickBot="1" x14ac:dyDescent="0.35">
      <c r="A18" s="9" t="s">
        <v>1041</v>
      </c>
      <c r="B18" s="12" t="s">
        <v>1067</v>
      </c>
      <c r="E18" s="25">
        <v>668</v>
      </c>
      <c r="F18" s="23" t="str">
        <v>Jayne Mewhirter</v>
      </c>
      <c r="G18" s="23" t="str">
        <v>Prod3</v>
      </c>
      <c r="H18" s="23" t="str">
        <v>Microwave Oven</v>
      </c>
      <c r="I18" s="24">
        <v>45627</v>
      </c>
      <c r="J18" s="23">
        <v>0</v>
      </c>
      <c r="K18" s="23">
        <v>503.47</v>
      </c>
      <c r="L18" s="23">
        <v>14</v>
      </c>
      <c r="M18" s="23">
        <v>20</v>
      </c>
      <c r="N18" s="23">
        <v>304.47000000000003</v>
      </c>
      <c r="P18" s="5" t="str">
        <v>Order Date</v>
      </c>
      <c r="Q18">
        <v>45632</v>
      </c>
      <c r="R18">
        <v>45660</v>
      </c>
      <c r="S18">
        <v>45629</v>
      </c>
      <c r="T18">
        <v>45640</v>
      </c>
      <c r="U18">
        <v>45676</v>
      </c>
    </row>
    <row r="19" spans="1:21" ht="32.4" thickTop="1" thickBot="1" x14ac:dyDescent="0.35">
      <c r="A19" s="9" t="s">
        <v>1042</v>
      </c>
      <c r="B19" s="12" t="s">
        <v>1073</v>
      </c>
      <c r="E19" s="23">
        <v>682</v>
      </c>
      <c r="F19" s="23" t="str">
        <v>Georgie Ruff</v>
      </c>
      <c r="G19" s="23" t="str">
        <v>Prod4</v>
      </c>
      <c r="H19" s="23" t="str">
        <v>Winter Jacket</v>
      </c>
      <c r="I19" s="24">
        <v>45627</v>
      </c>
      <c r="J19" s="23" t="str">
        <v>East</v>
      </c>
      <c r="K19" s="23">
        <v>154.01</v>
      </c>
      <c r="L19" s="23">
        <v>3</v>
      </c>
      <c r="M19" s="23">
        <v>10</v>
      </c>
      <c r="N19" s="23">
        <v>69.52</v>
      </c>
      <c r="P19" s="5" t="str">
        <v>Region</v>
      </c>
      <c r="Q19" t="str">
        <v>East</v>
      </c>
      <c r="R19" t="str">
        <v>South</v>
      </c>
      <c r="S19">
        <v>0</v>
      </c>
      <c r="T19">
        <v>0</v>
      </c>
      <c r="U19" t="str">
        <v>East</v>
      </c>
    </row>
    <row r="20" spans="1:21" ht="16.8" thickTop="1" thickBot="1" x14ac:dyDescent="0.35">
      <c r="A20" s="9" t="s">
        <v>1043</v>
      </c>
      <c r="B20" s="17">
        <v>251287.94</v>
      </c>
      <c r="E20" s="23">
        <v>697</v>
      </c>
      <c r="F20" s="23" t="str">
        <v>Bernarr Illingsworth</v>
      </c>
      <c r="G20" s="23">
        <v>0</v>
      </c>
      <c r="H20" s="23" t="str">
        <v>Microwave Oven</v>
      </c>
      <c r="I20" s="24">
        <v>45627</v>
      </c>
      <c r="J20" s="23">
        <v>0</v>
      </c>
      <c r="K20" s="23">
        <v>232.54</v>
      </c>
      <c r="L20" s="23">
        <v>7</v>
      </c>
      <c r="M20" s="23">
        <v>3</v>
      </c>
      <c r="N20" s="23">
        <v>457.28</v>
      </c>
      <c r="P20" s="5" t="str">
        <v>Sales ()</v>
      </c>
      <c r="Q20">
        <v>878.21</v>
      </c>
      <c r="R20">
        <v>288.92</v>
      </c>
      <c r="S20">
        <v>737.01</v>
      </c>
      <c r="T20">
        <v>551.79</v>
      </c>
      <c r="U20">
        <v>886.53</v>
      </c>
    </row>
    <row r="21" spans="1:21" ht="32.4" thickTop="1" thickBot="1" x14ac:dyDescent="0.35">
      <c r="A21" s="9" t="s">
        <v>1044</v>
      </c>
      <c r="B21">
        <f>_xlfn.STDEV.S('MOCK_DATA (1)'!G2:G1001)</f>
        <v>281.87772942051186</v>
      </c>
      <c r="E21" s="23">
        <v>785</v>
      </c>
      <c r="F21" s="23" t="str">
        <v>Anetta Sturgeon</v>
      </c>
      <c r="G21" s="23" t="str">
        <v>Prod2</v>
      </c>
      <c r="H21" s="23" t="str">
        <v>Office Chair</v>
      </c>
      <c r="I21" s="24">
        <v>45627</v>
      </c>
      <c r="J21" s="23">
        <v>0</v>
      </c>
      <c r="K21" s="23">
        <v>373.48</v>
      </c>
      <c r="L21" s="23">
        <v>10</v>
      </c>
      <c r="M21" s="23">
        <v>1</v>
      </c>
      <c r="N21" s="23">
        <v>493.74</v>
      </c>
      <c r="P21" s="5" t="str">
        <v>Quantity</v>
      </c>
      <c r="Q21">
        <v>1</v>
      </c>
      <c r="R21">
        <v>12</v>
      </c>
      <c r="S21">
        <v>10</v>
      </c>
      <c r="T21">
        <v>2</v>
      </c>
      <c r="U21">
        <v>15</v>
      </c>
    </row>
    <row r="22" spans="1:21" ht="32.4" thickTop="1" thickBot="1" x14ac:dyDescent="0.35">
      <c r="A22" s="9" t="s">
        <v>1045</v>
      </c>
      <c r="B22">
        <f>_xlfn.STDEV.S('MOCK_DATA (1)'!J2:J1001)</f>
        <v>143.74150196426717</v>
      </c>
      <c r="E22" s="23">
        <v>86</v>
      </c>
      <c r="F22" s="23" t="str">
        <v>Glory Veale</v>
      </c>
      <c r="G22" s="23" t="str">
        <v>Prod5</v>
      </c>
      <c r="H22" s="23" t="str">
        <v>Laptop</v>
      </c>
      <c r="I22" s="24">
        <v>45628</v>
      </c>
      <c r="J22" s="23">
        <v>0</v>
      </c>
      <c r="K22" s="23">
        <v>842.46</v>
      </c>
      <c r="L22" s="23">
        <v>12</v>
      </c>
      <c r="M22" s="23">
        <v>4</v>
      </c>
      <c r="N22" s="23">
        <v>158.94999999999999</v>
      </c>
      <c r="P22" s="5" t="str">
        <v>Discount (%)</v>
      </c>
      <c r="Q22">
        <v>12</v>
      </c>
      <c r="R22">
        <v>6</v>
      </c>
      <c r="S22">
        <v>17</v>
      </c>
      <c r="T22">
        <v>12</v>
      </c>
      <c r="U22">
        <v>9</v>
      </c>
    </row>
    <row r="23" spans="1:21" ht="32.4" thickTop="1" thickBot="1" x14ac:dyDescent="0.35">
      <c r="A23" s="9" t="s">
        <v>1046</v>
      </c>
      <c r="B23">
        <f>_xlfn.VAR.S('MOCK_DATA (1)'!G2:G1001)</f>
        <v>79455.054343263284</v>
      </c>
      <c r="E23" s="23">
        <v>217</v>
      </c>
      <c r="F23" s="23" t="str">
        <v>Nil Vila</v>
      </c>
      <c r="G23" s="23">
        <v>0</v>
      </c>
      <c r="H23" s="23" t="str">
        <v>Winter Jacket</v>
      </c>
      <c r="I23" s="24">
        <v>45628</v>
      </c>
      <c r="J23" s="23">
        <v>0</v>
      </c>
      <c r="K23" s="23">
        <v>138.19</v>
      </c>
      <c r="L23" s="23">
        <v>9</v>
      </c>
      <c r="M23" s="23">
        <v>15</v>
      </c>
      <c r="N23" s="23">
        <v>177.72</v>
      </c>
      <c r="P23" s="5" t="str">
        <v>Profit ()</v>
      </c>
      <c r="Q23">
        <v>23.38</v>
      </c>
      <c r="R23">
        <v>282.89999999999998</v>
      </c>
      <c r="S23">
        <v>74.89</v>
      </c>
      <c r="T23">
        <v>300.95</v>
      </c>
      <c r="U23">
        <v>327.35000000000002</v>
      </c>
    </row>
    <row r="24" spans="1:21" ht="16.8" thickTop="1" thickBot="1" x14ac:dyDescent="0.35">
      <c r="A24" s="9" t="s">
        <v>1047</v>
      </c>
      <c r="B24">
        <f>_xlfn.VAR.S('MOCK_DATA (1)'!I2:I1001)</f>
        <v>36.608944944944938</v>
      </c>
      <c r="E24" s="23">
        <v>233</v>
      </c>
      <c r="F24" s="23" t="str">
        <v>Idette Menghi</v>
      </c>
      <c r="G24" s="23">
        <v>0</v>
      </c>
      <c r="H24" s="23" t="str">
        <v>Smartphone</v>
      </c>
      <c r="I24" s="24">
        <v>45628</v>
      </c>
      <c r="J24" s="23">
        <v>0</v>
      </c>
      <c r="K24" s="23">
        <v>675.18</v>
      </c>
      <c r="L24" s="23">
        <v>6</v>
      </c>
      <c r="M24" s="23">
        <v>15</v>
      </c>
      <c r="N24" s="23">
        <v>453.78</v>
      </c>
    </row>
    <row r="25" spans="1:21" ht="16.8" thickTop="1" thickBot="1" x14ac:dyDescent="0.35">
      <c r="A25" s="9" t="s">
        <v>1048</v>
      </c>
      <c r="B25" t="s">
        <v>1074</v>
      </c>
      <c r="E25" s="23">
        <v>276</v>
      </c>
      <c r="F25" s="23" t="str">
        <v>Josy Danev</v>
      </c>
      <c r="G25" s="23" t="str">
        <v>Prod5</v>
      </c>
      <c r="H25" s="23" t="str">
        <v>Office Chair</v>
      </c>
      <c r="I25" s="24">
        <v>45628</v>
      </c>
      <c r="J25" s="23">
        <v>0</v>
      </c>
      <c r="K25" s="23">
        <v>334.98</v>
      </c>
      <c r="L25" s="23">
        <v>9</v>
      </c>
      <c r="M25" s="23">
        <v>4</v>
      </c>
      <c r="N25" s="23">
        <v>87.99</v>
      </c>
    </row>
    <row r="26" spans="1:21" ht="32.4" thickTop="1" thickBot="1" x14ac:dyDescent="0.35">
      <c r="A26" s="9" t="s">
        <v>1049</v>
      </c>
      <c r="B26" t="s">
        <v>1075</v>
      </c>
      <c r="E26" s="23">
        <v>289</v>
      </c>
      <c r="F26" s="23" t="str">
        <v>Simona Lowder</v>
      </c>
      <c r="G26" s="23">
        <v>0</v>
      </c>
      <c r="H26" s="23" t="str">
        <v>Laptop</v>
      </c>
      <c r="I26" s="24">
        <v>45628</v>
      </c>
      <c r="J26" s="23">
        <v>0</v>
      </c>
      <c r="K26" s="23">
        <v>789.32</v>
      </c>
      <c r="L26" s="23">
        <v>14</v>
      </c>
      <c r="M26" s="23">
        <v>4</v>
      </c>
      <c r="N26" s="23">
        <v>487.39</v>
      </c>
    </row>
    <row r="27" spans="1:21" ht="44.4" thickTop="1" thickBot="1" x14ac:dyDescent="0.35">
      <c r="A27" s="9" t="s">
        <v>1050</v>
      </c>
      <c r="B27" s="12" t="s">
        <v>1077</v>
      </c>
      <c r="E27" s="23">
        <v>335</v>
      </c>
      <c r="F27" s="23" t="str">
        <v>Mathilda Cardno</v>
      </c>
      <c r="G27" s="23">
        <v>0</v>
      </c>
      <c r="H27" s="23" t="str">
        <v>Laptop</v>
      </c>
      <c r="I27" s="24">
        <v>45628</v>
      </c>
      <c r="J27" s="23">
        <v>0</v>
      </c>
      <c r="K27" s="23">
        <v>612.88</v>
      </c>
      <c r="L27" s="23">
        <v>3</v>
      </c>
      <c r="M27" s="23">
        <v>13</v>
      </c>
      <c r="N27" s="23">
        <v>142.93</v>
      </c>
    </row>
    <row r="28" spans="1:21" ht="32.4" thickTop="1" thickBot="1" x14ac:dyDescent="0.35">
      <c r="A28" s="9" t="s">
        <v>1051</v>
      </c>
      <c r="B28" t="s">
        <v>1674</v>
      </c>
      <c r="E28" s="23">
        <v>349</v>
      </c>
      <c r="F28" s="23" t="str">
        <v>Milo Craig</v>
      </c>
      <c r="G28" s="23" t="str">
        <v>Prod4</v>
      </c>
      <c r="H28" s="23" t="str">
        <v>Winter Jacket</v>
      </c>
      <c r="I28" s="24">
        <v>45628</v>
      </c>
      <c r="J28" s="23">
        <v>0</v>
      </c>
      <c r="K28" s="23">
        <v>853.34</v>
      </c>
      <c r="L28" s="23">
        <v>4</v>
      </c>
      <c r="M28" s="23">
        <v>0</v>
      </c>
      <c r="N28" s="23">
        <v>113.53</v>
      </c>
    </row>
    <row r="29" spans="1:21" ht="32.4" thickTop="1" thickBot="1" x14ac:dyDescent="0.35">
      <c r="A29" s="9" t="s">
        <v>1052</v>
      </c>
      <c r="B29" t="s">
        <v>1681</v>
      </c>
      <c r="E29" s="23">
        <v>391</v>
      </c>
      <c r="F29" s="23" t="str">
        <v>Kailey Painter</v>
      </c>
      <c r="G29" s="23" t="str">
        <v>Prod2</v>
      </c>
      <c r="H29" s="23" t="str">
        <v>Microwave Oven</v>
      </c>
      <c r="I29" s="24">
        <v>45628</v>
      </c>
      <c r="J29" s="23" t="str">
        <v>North</v>
      </c>
      <c r="K29" s="23">
        <v>751.84</v>
      </c>
      <c r="L29" s="23">
        <v>11</v>
      </c>
      <c r="M29" s="23">
        <v>3</v>
      </c>
      <c r="N29" s="23">
        <v>70.739999999999995</v>
      </c>
    </row>
    <row r="30" spans="1:21" ht="32.4" thickTop="1" thickBot="1" x14ac:dyDescent="0.35">
      <c r="A30" s="9" t="s">
        <v>1053</v>
      </c>
      <c r="B30" t="s">
        <v>1682</v>
      </c>
      <c r="E30" s="23">
        <v>408</v>
      </c>
      <c r="F30" s="23" t="str">
        <v>Clotilda Cake</v>
      </c>
      <c r="G30" s="23">
        <v>0</v>
      </c>
      <c r="H30" s="23" t="str">
        <v>Smartphone</v>
      </c>
      <c r="I30" s="24">
        <v>45628</v>
      </c>
      <c r="J30" s="23">
        <v>0</v>
      </c>
      <c r="K30" s="23">
        <v>563.99</v>
      </c>
      <c r="L30" s="23">
        <v>2</v>
      </c>
      <c r="M30" s="23">
        <v>16</v>
      </c>
      <c r="N30" s="23">
        <v>478.23</v>
      </c>
    </row>
    <row r="31" spans="1:21" ht="32.4" thickTop="1" thickBot="1" x14ac:dyDescent="0.35">
      <c r="A31" s="9" t="s">
        <v>1054</v>
      </c>
      <c r="B31" t="s">
        <v>1688</v>
      </c>
      <c r="E31" s="23">
        <v>417</v>
      </c>
      <c r="F31" s="23" t="str">
        <v>Dyna Doleman</v>
      </c>
      <c r="G31" s="23" t="str">
        <v>Prod3</v>
      </c>
      <c r="H31" s="23" t="str">
        <v>Smartphone</v>
      </c>
      <c r="I31" s="24">
        <v>45628</v>
      </c>
      <c r="J31" s="23" t="str">
        <v>North</v>
      </c>
      <c r="K31" s="23">
        <v>275.10000000000002</v>
      </c>
      <c r="L31" s="23">
        <v>11</v>
      </c>
      <c r="M31" s="23">
        <v>13</v>
      </c>
      <c r="N31" s="23">
        <v>122.36</v>
      </c>
    </row>
    <row r="32" spans="1:21" ht="32.4" thickTop="1" thickBot="1" x14ac:dyDescent="0.35">
      <c r="A32" s="9" t="s">
        <v>1055</v>
      </c>
      <c r="B32" t="s">
        <v>1682</v>
      </c>
      <c r="E32" s="23">
        <v>422</v>
      </c>
      <c r="F32" s="23" t="str">
        <v>Martguerita Fright</v>
      </c>
      <c r="G32" s="23" t="str">
        <v>Prod1</v>
      </c>
      <c r="H32" s="23" t="str">
        <v>Smartphone</v>
      </c>
      <c r="I32" s="24">
        <v>45628</v>
      </c>
      <c r="J32" s="23">
        <v>0</v>
      </c>
      <c r="K32" s="23">
        <v>500.96</v>
      </c>
      <c r="L32" s="23">
        <v>12</v>
      </c>
      <c r="M32" s="23">
        <v>16</v>
      </c>
      <c r="N32" s="23">
        <v>319.57</v>
      </c>
    </row>
    <row r="33" spans="1:14" ht="16.8" thickTop="1" thickBot="1" x14ac:dyDescent="0.35">
      <c r="A33" s="10"/>
      <c r="E33" s="23">
        <v>543</v>
      </c>
      <c r="F33" s="23" t="str">
        <v>Elisabeth Perrie</v>
      </c>
      <c r="G33" s="23" t="str">
        <v>Prod2</v>
      </c>
      <c r="H33" s="23" t="str">
        <v>Winter Jacket</v>
      </c>
      <c r="I33" s="24">
        <v>45628</v>
      </c>
      <c r="J33" s="23" t="str">
        <v>South</v>
      </c>
      <c r="K33" s="23">
        <v>807.67</v>
      </c>
      <c r="L33" s="23">
        <v>5</v>
      </c>
      <c r="M33" s="23">
        <v>16</v>
      </c>
      <c r="N33" s="23">
        <v>399.82</v>
      </c>
    </row>
    <row r="34" spans="1:14" thickTop="1" thickBot="1" x14ac:dyDescent="0.35">
      <c r="E34" s="23">
        <v>573</v>
      </c>
      <c r="F34" s="23" t="str">
        <v>Lem Oseland</v>
      </c>
      <c r="G34" s="23" t="str">
        <v>Prod1</v>
      </c>
      <c r="H34" s="23" t="str">
        <v>Office Chair</v>
      </c>
      <c r="I34" s="24">
        <v>45628</v>
      </c>
      <c r="J34" s="23" t="str">
        <v>North</v>
      </c>
      <c r="K34" s="23">
        <v>180.43</v>
      </c>
      <c r="L34" s="23">
        <v>15</v>
      </c>
      <c r="M34" s="23">
        <v>14</v>
      </c>
      <c r="N34" s="23">
        <v>460.99</v>
      </c>
    </row>
    <row r="35" spans="1:14" thickTop="1" thickBot="1" x14ac:dyDescent="0.35">
      <c r="E35" s="23">
        <v>620</v>
      </c>
      <c r="F35" s="23" t="str">
        <v>Gusella Bolino</v>
      </c>
      <c r="G35" s="23">
        <v>0</v>
      </c>
      <c r="H35" s="23" t="str">
        <v>Smartphone</v>
      </c>
      <c r="I35" s="24">
        <v>45628</v>
      </c>
      <c r="J35" s="23">
        <v>0</v>
      </c>
      <c r="K35" s="23">
        <v>352.33</v>
      </c>
      <c r="L35" s="23">
        <v>1</v>
      </c>
      <c r="M35" s="23">
        <v>13</v>
      </c>
      <c r="N35" s="23">
        <v>86.2</v>
      </c>
    </row>
    <row r="36" spans="1:14" thickTop="1" thickBot="1" x14ac:dyDescent="0.35">
      <c r="E36" s="23">
        <v>674</v>
      </c>
      <c r="F36" s="23" t="str">
        <v>Fitz Loftin</v>
      </c>
      <c r="G36" s="23" t="str">
        <v>Prod1</v>
      </c>
      <c r="H36" s="23" t="str">
        <v>Winter Jacket</v>
      </c>
      <c r="I36" s="24">
        <v>45628</v>
      </c>
      <c r="J36" s="23" t="str">
        <v>North</v>
      </c>
      <c r="K36" s="23">
        <v>298.85000000000002</v>
      </c>
      <c r="L36" s="23">
        <v>1</v>
      </c>
      <c r="M36" s="23">
        <v>8</v>
      </c>
      <c r="N36" s="23">
        <v>175.78</v>
      </c>
    </row>
    <row r="37" spans="1:14" thickTop="1" thickBot="1" x14ac:dyDescent="0.35">
      <c r="E37" s="23">
        <v>677</v>
      </c>
      <c r="F37" s="23" t="str">
        <v>Gray Blanchette</v>
      </c>
      <c r="G37" s="23" t="str">
        <v>Prod2</v>
      </c>
      <c r="H37" s="23" t="str">
        <v>Microwave Oven</v>
      </c>
      <c r="I37" s="24">
        <v>45628</v>
      </c>
      <c r="J37" s="23" t="str">
        <v>West</v>
      </c>
      <c r="K37" s="23">
        <v>858.14</v>
      </c>
      <c r="L37" s="23">
        <v>13</v>
      </c>
      <c r="M37" s="23">
        <v>15</v>
      </c>
      <c r="N37" s="23">
        <v>358.96</v>
      </c>
    </row>
    <row r="38" spans="1:14" thickTop="1" thickBot="1" x14ac:dyDescent="0.35">
      <c r="E38" s="23">
        <v>693</v>
      </c>
      <c r="F38" s="23" t="str">
        <v>Charmane McGowran</v>
      </c>
      <c r="G38" s="23" t="str">
        <v>Prod1</v>
      </c>
      <c r="H38" s="23" t="str">
        <v>Smartphone</v>
      </c>
      <c r="I38" s="24">
        <v>45628</v>
      </c>
      <c r="J38" s="23">
        <v>0</v>
      </c>
      <c r="K38" s="23">
        <v>621.36</v>
      </c>
      <c r="L38" s="23">
        <v>12</v>
      </c>
      <c r="M38" s="23">
        <v>0</v>
      </c>
      <c r="N38" s="23">
        <v>168.66</v>
      </c>
    </row>
    <row r="39" spans="1:14" thickTop="1" thickBot="1" x14ac:dyDescent="0.35">
      <c r="E39" s="23">
        <v>695</v>
      </c>
      <c r="F39" s="23" t="str">
        <v>Caren Knee</v>
      </c>
      <c r="G39" s="23" t="str">
        <v>Prod3</v>
      </c>
      <c r="H39" s="23" t="str">
        <v>Smartphone</v>
      </c>
      <c r="I39" s="24">
        <v>45628</v>
      </c>
      <c r="J39" s="23">
        <v>0</v>
      </c>
      <c r="K39" s="23">
        <v>466.65</v>
      </c>
      <c r="L39" s="23">
        <v>14</v>
      </c>
      <c r="M39" s="23">
        <v>17</v>
      </c>
      <c r="N39" s="23">
        <v>142.77000000000001</v>
      </c>
    </row>
    <row r="40" spans="1:14" thickTop="1" thickBot="1" x14ac:dyDescent="0.35">
      <c r="E40" s="23">
        <v>698</v>
      </c>
      <c r="F40" s="23" t="str">
        <v>Junette Stirman</v>
      </c>
      <c r="G40" s="23" t="str">
        <v>Prod4</v>
      </c>
      <c r="H40" s="23" t="str">
        <v>Laptop</v>
      </c>
      <c r="I40" s="24">
        <v>45628</v>
      </c>
      <c r="J40" s="23" t="str">
        <v>West</v>
      </c>
      <c r="K40" s="23">
        <v>116.84</v>
      </c>
      <c r="L40" s="23">
        <v>10</v>
      </c>
      <c r="M40" s="23">
        <v>11</v>
      </c>
      <c r="N40" s="23">
        <v>112.56</v>
      </c>
    </row>
    <row r="41" spans="1:14" thickTop="1" thickBot="1" x14ac:dyDescent="0.35">
      <c r="E41" s="23">
        <v>787</v>
      </c>
      <c r="F41" s="23" t="str">
        <v>Dillon Burgill</v>
      </c>
      <c r="G41" s="23" t="str">
        <v>Prod5</v>
      </c>
      <c r="H41" s="23" t="str">
        <v>Winter Jacket</v>
      </c>
      <c r="I41" s="24">
        <v>45628</v>
      </c>
      <c r="J41" s="23">
        <v>0</v>
      </c>
      <c r="K41" s="23">
        <v>331.22</v>
      </c>
      <c r="L41" s="23">
        <v>15</v>
      </c>
      <c r="M41" s="23">
        <v>4</v>
      </c>
      <c r="N41" s="23">
        <v>103.34</v>
      </c>
    </row>
    <row r="42" spans="1:14" thickTop="1" thickBot="1" x14ac:dyDescent="0.35">
      <c r="E42" s="23">
        <v>872</v>
      </c>
      <c r="F42" s="23" t="str">
        <v>Rooney Gethings</v>
      </c>
      <c r="G42" s="23">
        <v>0</v>
      </c>
      <c r="H42" s="23" t="str">
        <v>Microwave Oven</v>
      </c>
      <c r="I42" s="24">
        <v>45628</v>
      </c>
      <c r="J42" s="23">
        <v>0</v>
      </c>
      <c r="K42" s="23">
        <v>726.16</v>
      </c>
      <c r="L42" s="23">
        <v>2</v>
      </c>
      <c r="M42" s="23">
        <v>18</v>
      </c>
      <c r="N42" s="23">
        <v>348.7</v>
      </c>
    </row>
    <row r="43" spans="1:14" thickTop="1" thickBot="1" x14ac:dyDescent="0.35">
      <c r="E43" s="23">
        <v>902</v>
      </c>
      <c r="F43" s="23" t="str">
        <v>Casandra Shyre</v>
      </c>
      <c r="G43" s="23">
        <v>0</v>
      </c>
      <c r="H43" s="23" t="str">
        <v>Microwave Oven</v>
      </c>
      <c r="I43" s="24">
        <v>45628</v>
      </c>
      <c r="J43" s="23">
        <v>0</v>
      </c>
      <c r="K43" s="23">
        <v>269.06</v>
      </c>
      <c r="L43" s="23">
        <v>13</v>
      </c>
      <c r="M43" s="23">
        <v>13</v>
      </c>
      <c r="N43" s="23">
        <v>487.78</v>
      </c>
    </row>
    <row r="44" spans="1:14" thickTop="1" thickBot="1" x14ac:dyDescent="0.35">
      <c r="E44" s="23">
        <v>920</v>
      </c>
      <c r="F44" s="23" t="str">
        <v>Babs Yeaman</v>
      </c>
      <c r="G44" s="23" t="str">
        <v>Prod2</v>
      </c>
      <c r="H44" s="23" t="str">
        <v>Laptop</v>
      </c>
      <c r="I44" s="24">
        <v>45628</v>
      </c>
      <c r="J44" s="23">
        <v>0</v>
      </c>
      <c r="K44" s="23">
        <v>321.07</v>
      </c>
      <c r="L44" s="23">
        <v>11</v>
      </c>
      <c r="M44" s="23">
        <v>0</v>
      </c>
      <c r="N44" s="23">
        <v>79.2</v>
      </c>
    </row>
    <row r="45" spans="1:14" thickTop="1" thickBot="1" x14ac:dyDescent="0.35">
      <c r="E45" s="23">
        <v>3</v>
      </c>
      <c r="F45" s="23" t="str">
        <v>Isa Shevlin</v>
      </c>
      <c r="G45" s="23" t="str">
        <v>Prod2</v>
      </c>
      <c r="H45" s="23" t="str">
        <v>Office Chair</v>
      </c>
      <c r="I45" s="24">
        <v>45629</v>
      </c>
      <c r="J45" s="23">
        <v>0</v>
      </c>
      <c r="K45" s="23">
        <v>737.01</v>
      </c>
      <c r="L45" s="23">
        <v>10</v>
      </c>
      <c r="M45" s="23">
        <v>17</v>
      </c>
      <c r="N45" s="23">
        <v>74.89</v>
      </c>
    </row>
    <row r="46" spans="1:14" thickTop="1" thickBot="1" x14ac:dyDescent="0.35">
      <c r="E46" s="23">
        <v>38</v>
      </c>
      <c r="F46" s="23" t="str">
        <v>Alexandr Frayne</v>
      </c>
      <c r="G46" s="23" t="str">
        <v>Prod4</v>
      </c>
      <c r="H46" s="23" t="str">
        <v>Office Chair</v>
      </c>
      <c r="I46" s="24">
        <v>45629</v>
      </c>
      <c r="J46" s="23">
        <v>0</v>
      </c>
      <c r="K46" s="23">
        <v>171.13</v>
      </c>
      <c r="L46" s="23">
        <v>5</v>
      </c>
      <c r="M46" s="23">
        <v>3</v>
      </c>
      <c r="N46" s="23">
        <v>105.48</v>
      </c>
    </row>
    <row r="47" spans="1:14" thickTop="1" thickBot="1" x14ac:dyDescent="0.35">
      <c r="E47" s="23">
        <v>178</v>
      </c>
      <c r="F47" s="23" t="str">
        <v>Stefania Manger</v>
      </c>
      <c r="G47" s="23" t="str">
        <v>Prod1</v>
      </c>
      <c r="H47" s="23" t="str">
        <v>Office Chair</v>
      </c>
      <c r="I47" s="24">
        <v>45629</v>
      </c>
      <c r="J47" s="23">
        <v>0</v>
      </c>
      <c r="K47" s="23">
        <v>177.64</v>
      </c>
      <c r="L47" s="23">
        <v>4</v>
      </c>
      <c r="M47" s="23">
        <v>2</v>
      </c>
      <c r="N47" s="23">
        <v>17.05</v>
      </c>
    </row>
    <row r="48" spans="1:14" thickTop="1" thickBot="1" x14ac:dyDescent="0.35">
      <c r="E48" s="23">
        <v>194</v>
      </c>
      <c r="F48" s="23" t="str">
        <v>Polly Rushbury</v>
      </c>
      <c r="G48" s="23">
        <v>0</v>
      </c>
      <c r="H48" s="23" t="str">
        <v>Winter Jacket</v>
      </c>
      <c r="I48" s="24">
        <v>45629</v>
      </c>
      <c r="J48" s="23">
        <v>0</v>
      </c>
      <c r="K48" s="23">
        <v>77.88</v>
      </c>
      <c r="L48" s="23">
        <v>9</v>
      </c>
      <c r="M48" s="23">
        <v>15</v>
      </c>
      <c r="N48" s="23">
        <v>93.79</v>
      </c>
    </row>
    <row r="49" spans="5:14" thickTop="1" thickBot="1" x14ac:dyDescent="0.35">
      <c r="E49" s="23">
        <v>253</v>
      </c>
      <c r="F49" s="23" t="str">
        <v>Barthel Addey</v>
      </c>
      <c r="G49" s="23" t="str">
        <v>Prod4</v>
      </c>
      <c r="H49" s="23" t="str">
        <v>Laptop</v>
      </c>
      <c r="I49" s="24">
        <v>45629</v>
      </c>
      <c r="J49" s="23">
        <v>0</v>
      </c>
      <c r="K49" s="23">
        <v>509.93</v>
      </c>
      <c r="L49" s="23">
        <v>2</v>
      </c>
      <c r="M49" s="23">
        <v>2</v>
      </c>
      <c r="N49" s="23">
        <v>375.04</v>
      </c>
    </row>
    <row r="50" spans="5:14" thickTop="1" thickBot="1" x14ac:dyDescent="0.35">
      <c r="E50" s="23">
        <v>372</v>
      </c>
      <c r="F50" s="23" t="str">
        <v>Nevil Croyser</v>
      </c>
      <c r="G50" s="23" t="str">
        <v>Prod4</v>
      </c>
      <c r="H50" s="23" t="str">
        <v>Laptop</v>
      </c>
      <c r="I50" s="24">
        <v>45629</v>
      </c>
      <c r="J50" s="23">
        <v>0</v>
      </c>
      <c r="K50" s="23">
        <v>416.77</v>
      </c>
      <c r="L50" s="23">
        <v>5</v>
      </c>
      <c r="M50" s="23">
        <v>13</v>
      </c>
      <c r="N50" s="23">
        <v>204.63</v>
      </c>
    </row>
    <row r="51" spans="5:14" thickTop="1" thickBot="1" x14ac:dyDescent="0.35">
      <c r="E51" s="23">
        <v>381</v>
      </c>
      <c r="F51" s="23" t="str">
        <v>Lennard Feldberg</v>
      </c>
      <c r="G51" s="23">
        <v>0</v>
      </c>
      <c r="H51" s="23" t="str">
        <v>Winter Jacket</v>
      </c>
      <c r="I51" s="24">
        <v>45629</v>
      </c>
      <c r="J51" s="23">
        <v>0</v>
      </c>
      <c r="K51" s="23">
        <v>47.11</v>
      </c>
      <c r="L51" s="23">
        <v>3</v>
      </c>
      <c r="M51" s="23">
        <v>20</v>
      </c>
      <c r="N51" s="23">
        <v>74.989999999999995</v>
      </c>
    </row>
    <row r="52" spans="5:14" thickTop="1" thickBot="1" x14ac:dyDescent="0.35">
      <c r="E52" s="23">
        <v>398</v>
      </c>
      <c r="F52" s="23" t="str">
        <v>Joachim Cheavin</v>
      </c>
      <c r="G52" s="23">
        <v>0</v>
      </c>
      <c r="H52" s="23" t="str">
        <v>Office Chair</v>
      </c>
      <c r="I52" s="24">
        <v>45629</v>
      </c>
      <c r="J52" s="23">
        <v>0</v>
      </c>
      <c r="K52" s="23">
        <v>472.14</v>
      </c>
      <c r="L52" s="23">
        <v>6</v>
      </c>
      <c r="M52" s="23">
        <v>1</v>
      </c>
      <c r="N52" s="23">
        <v>339.97</v>
      </c>
    </row>
    <row r="53" spans="5:14" thickTop="1" thickBot="1" x14ac:dyDescent="0.35">
      <c r="E53" s="23">
        <v>455</v>
      </c>
      <c r="F53" s="23" t="str">
        <v>Christiana Tabbernor</v>
      </c>
      <c r="G53" s="23" t="str">
        <v>Prod1</v>
      </c>
      <c r="H53" s="23" t="str">
        <v>Smartphone</v>
      </c>
      <c r="I53" s="24">
        <v>45629</v>
      </c>
      <c r="J53" s="23">
        <v>0</v>
      </c>
      <c r="K53" s="23">
        <v>246.76</v>
      </c>
      <c r="L53" s="23">
        <v>1</v>
      </c>
      <c r="M53" s="23">
        <v>17</v>
      </c>
      <c r="N53" s="23">
        <v>205.7</v>
      </c>
    </row>
    <row r="54" spans="5:14" thickTop="1" thickBot="1" x14ac:dyDescent="0.35">
      <c r="E54" s="23">
        <v>528</v>
      </c>
      <c r="F54" s="23" t="str">
        <v>Fran Wheelband</v>
      </c>
      <c r="G54" s="23">
        <v>0</v>
      </c>
      <c r="H54" s="23">
        <v>0</v>
      </c>
      <c r="I54" s="24">
        <v>45629</v>
      </c>
      <c r="J54" s="23">
        <v>0</v>
      </c>
      <c r="K54" s="23">
        <v>102.35</v>
      </c>
      <c r="L54" s="23">
        <v>5</v>
      </c>
      <c r="M54" s="23">
        <v>0</v>
      </c>
      <c r="N54" s="23">
        <v>470.32</v>
      </c>
    </row>
    <row r="55" spans="5:14" thickTop="1" thickBot="1" x14ac:dyDescent="0.35">
      <c r="E55" s="23">
        <v>570</v>
      </c>
      <c r="F55" s="23" t="str">
        <v>Kirstyn Demetr</v>
      </c>
      <c r="G55" s="23" t="str">
        <v>Prod2</v>
      </c>
      <c r="H55" s="23">
        <v>0</v>
      </c>
      <c r="I55" s="24">
        <v>45629</v>
      </c>
      <c r="J55" s="23">
        <v>0</v>
      </c>
      <c r="K55" s="23">
        <v>371.42</v>
      </c>
      <c r="L55" s="23">
        <v>3</v>
      </c>
      <c r="M55" s="23">
        <v>5</v>
      </c>
      <c r="N55" s="23">
        <v>438.15</v>
      </c>
    </row>
    <row r="56" spans="5:14" thickTop="1" thickBot="1" x14ac:dyDescent="0.35">
      <c r="E56" s="23">
        <v>572</v>
      </c>
      <c r="F56" s="23" t="str">
        <v>Elbert Hanshaw</v>
      </c>
      <c r="G56" s="23" t="str">
        <v>Prod1</v>
      </c>
      <c r="H56" s="23" t="str">
        <v>Smartphone</v>
      </c>
      <c r="I56" s="24">
        <v>45629</v>
      </c>
      <c r="J56" s="23">
        <v>0</v>
      </c>
      <c r="K56" s="23">
        <v>507.5</v>
      </c>
      <c r="L56" s="23">
        <v>15</v>
      </c>
      <c r="M56" s="23">
        <v>13</v>
      </c>
      <c r="N56" s="23">
        <v>74.94</v>
      </c>
    </row>
    <row r="57" spans="5:14" thickTop="1" thickBot="1" x14ac:dyDescent="0.35">
      <c r="E57" s="23">
        <v>599</v>
      </c>
      <c r="F57" s="23" t="str">
        <v>Cheri Gonsalvo</v>
      </c>
      <c r="G57" s="23" t="str">
        <v>Prod3</v>
      </c>
      <c r="H57" s="23" t="str">
        <v>Winter Jacket</v>
      </c>
      <c r="I57" s="24">
        <v>45629</v>
      </c>
      <c r="J57" s="23">
        <v>0</v>
      </c>
      <c r="K57" s="23">
        <v>90.12</v>
      </c>
      <c r="L57" s="23">
        <v>9</v>
      </c>
      <c r="M57" s="23">
        <v>11</v>
      </c>
      <c r="N57" s="23">
        <v>388.13</v>
      </c>
    </row>
    <row r="58" spans="5:14" thickTop="1" thickBot="1" x14ac:dyDescent="0.35">
      <c r="E58" s="23">
        <v>622</v>
      </c>
      <c r="F58" s="23" t="str">
        <v>Inga Latchmore</v>
      </c>
      <c r="G58" s="23" t="str">
        <v>Prod1</v>
      </c>
      <c r="H58" s="23" t="str">
        <v>Laptop</v>
      </c>
      <c r="I58" s="24">
        <v>45629</v>
      </c>
      <c r="J58" s="23" t="str">
        <v>North</v>
      </c>
      <c r="K58" s="23">
        <v>210.32</v>
      </c>
      <c r="L58" s="23">
        <v>5</v>
      </c>
      <c r="M58" s="23">
        <v>17</v>
      </c>
      <c r="N58" s="23">
        <v>183.85</v>
      </c>
    </row>
    <row r="59" spans="5:14" thickTop="1" thickBot="1" x14ac:dyDescent="0.35">
      <c r="E59" s="23">
        <v>663</v>
      </c>
      <c r="F59" s="23" t="str">
        <v>Curran Tenny</v>
      </c>
      <c r="G59" s="23" t="str">
        <v>Prod5</v>
      </c>
      <c r="H59" s="23" t="str">
        <v>Smartphone</v>
      </c>
      <c r="I59" s="24">
        <v>45629</v>
      </c>
      <c r="J59" s="23">
        <v>0</v>
      </c>
      <c r="K59" s="23">
        <v>705.68</v>
      </c>
      <c r="L59" s="23">
        <v>14</v>
      </c>
      <c r="M59" s="23">
        <v>20</v>
      </c>
      <c r="N59" s="23">
        <v>368.4</v>
      </c>
    </row>
    <row r="60" spans="5:14" thickTop="1" thickBot="1" x14ac:dyDescent="0.35">
      <c r="E60" s="23">
        <v>702</v>
      </c>
      <c r="F60" s="23" t="str">
        <v>Norman MacGillreich</v>
      </c>
      <c r="G60" s="23">
        <v>0</v>
      </c>
      <c r="H60" s="23" t="str">
        <v>Office Chair</v>
      </c>
      <c r="I60" s="24">
        <v>45629</v>
      </c>
      <c r="J60" s="23">
        <v>0</v>
      </c>
      <c r="K60" s="23">
        <v>955.19</v>
      </c>
      <c r="L60" s="23">
        <v>7</v>
      </c>
      <c r="M60" s="23">
        <v>17</v>
      </c>
      <c r="N60" s="23">
        <v>309.08999999999997</v>
      </c>
    </row>
    <row r="61" spans="5:14" thickTop="1" thickBot="1" x14ac:dyDescent="0.35">
      <c r="E61" s="23">
        <v>756</v>
      </c>
      <c r="F61" s="23" t="str">
        <v>Biddy Warhurst</v>
      </c>
      <c r="G61" s="23" t="str">
        <v>Prod5</v>
      </c>
      <c r="H61" s="23" t="str">
        <v>Laptop</v>
      </c>
      <c r="I61" s="24">
        <v>45629</v>
      </c>
      <c r="J61" s="23" t="str">
        <v>North</v>
      </c>
      <c r="K61" s="23">
        <v>738.17</v>
      </c>
      <c r="L61" s="23">
        <v>9</v>
      </c>
      <c r="M61" s="23">
        <v>11</v>
      </c>
      <c r="N61" s="23">
        <v>281.54000000000002</v>
      </c>
    </row>
    <row r="62" spans="5:14" thickTop="1" thickBot="1" x14ac:dyDescent="0.35">
      <c r="E62" s="23">
        <v>806</v>
      </c>
      <c r="F62" s="23" t="str">
        <v>Marlon Hacun</v>
      </c>
      <c r="G62" s="23" t="str">
        <v>Prod1</v>
      </c>
      <c r="H62" s="23" t="str">
        <v>Laptop</v>
      </c>
      <c r="I62" s="24">
        <v>45629</v>
      </c>
      <c r="J62" s="23">
        <v>0</v>
      </c>
      <c r="K62" s="23">
        <v>426.71</v>
      </c>
      <c r="L62" s="23">
        <v>1</v>
      </c>
      <c r="M62" s="23">
        <v>9</v>
      </c>
      <c r="N62" s="23">
        <v>35.47</v>
      </c>
    </row>
    <row r="63" spans="5:14" thickTop="1" thickBot="1" x14ac:dyDescent="0.35">
      <c r="E63" s="23">
        <v>833</v>
      </c>
      <c r="F63" s="23" t="str">
        <v>Denney Spriggin</v>
      </c>
      <c r="G63" s="23">
        <v>0</v>
      </c>
      <c r="H63" s="23" t="str">
        <v>Smartphone</v>
      </c>
      <c r="I63" s="24">
        <v>45629</v>
      </c>
      <c r="J63" s="23">
        <v>0</v>
      </c>
      <c r="K63" s="23">
        <v>328.53</v>
      </c>
      <c r="L63" s="23">
        <v>13</v>
      </c>
      <c r="M63" s="23">
        <v>13</v>
      </c>
      <c r="N63" s="23">
        <v>160.1</v>
      </c>
    </row>
    <row r="64" spans="5:14" thickTop="1" thickBot="1" x14ac:dyDescent="0.35">
      <c r="E64" s="23">
        <v>850</v>
      </c>
      <c r="F64" s="23" t="str">
        <v>Darrelle Stapells</v>
      </c>
      <c r="G64" s="23">
        <v>0</v>
      </c>
      <c r="H64" s="23">
        <v>0</v>
      </c>
      <c r="I64" s="24">
        <v>45629</v>
      </c>
      <c r="J64" s="23">
        <v>0</v>
      </c>
      <c r="K64" s="23">
        <v>435.05</v>
      </c>
      <c r="L64" s="23">
        <v>14</v>
      </c>
      <c r="M64" s="23">
        <v>8</v>
      </c>
      <c r="N64" s="23">
        <v>317.27999999999997</v>
      </c>
    </row>
    <row r="65" spans="5:14" thickTop="1" thickBot="1" x14ac:dyDescent="0.35">
      <c r="E65" s="23">
        <v>879</v>
      </c>
      <c r="F65" s="23" t="str">
        <v>Mortie Lilbourne</v>
      </c>
      <c r="G65" s="23">
        <v>0</v>
      </c>
      <c r="H65" s="23" t="str">
        <v>Winter Jacket</v>
      </c>
      <c r="I65" s="24">
        <v>45629</v>
      </c>
      <c r="J65" s="23" t="str">
        <v>East</v>
      </c>
      <c r="K65" s="23">
        <v>763.7</v>
      </c>
      <c r="L65" s="23">
        <v>14</v>
      </c>
      <c r="M65" s="23">
        <v>5</v>
      </c>
      <c r="N65" s="23">
        <v>205.86</v>
      </c>
    </row>
    <row r="66" spans="5:14" thickTop="1" thickBot="1" x14ac:dyDescent="0.35">
      <c r="E66" s="23">
        <v>918</v>
      </c>
      <c r="F66" s="23" t="str">
        <v>Frank Bains</v>
      </c>
      <c r="G66" s="23" t="str">
        <v>Prod4</v>
      </c>
      <c r="H66" s="23" t="str">
        <v>Office Chair</v>
      </c>
      <c r="I66" s="24">
        <v>45629</v>
      </c>
      <c r="J66" s="23">
        <v>0</v>
      </c>
      <c r="K66" s="23">
        <v>866.55</v>
      </c>
      <c r="L66" s="23">
        <v>9</v>
      </c>
      <c r="M66" s="23">
        <v>11</v>
      </c>
      <c r="N66" s="23">
        <v>377.07</v>
      </c>
    </row>
    <row r="67" spans="5:14" thickTop="1" thickBot="1" x14ac:dyDescent="0.35">
      <c r="E67" s="23">
        <v>939</v>
      </c>
      <c r="F67" s="23" t="str">
        <v>Louella Donaho</v>
      </c>
      <c r="G67" s="23" t="str">
        <v>Prod1</v>
      </c>
      <c r="H67" s="23" t="str">
        <v>Smartphone</v>
      </c>
      <c r="I67" s="24">
        <v>45629</v>
      </c>
      <c r="J67" s="23">
        <v>0</v>
      </c>
      <c r="K67" s="23">
        <v>702.26</v>
      </c>
      <c r="L67" s="23">
        <v>11</v>
      </c>
      <c r="M67" s="23">
        <v>6</v>
      </c>
      <c r="N67" s="23">
        <v>107.92</v>
      </c>
    </row>
    <row r="68" spans="5:14" thickTop="1" thickBot="1" x14ac:dyDescent="0.35">
      <c r="E68" s="23">
        <v>21</v>
      </c>
      <c r="F68" s="23" t="str">
        <v>Sanson Iacapucci</v>
      </c>
      <c r="G68" s="23" t="str">
        <v>Prod2</v>
      </c>
      <c r="H68" s="23" t="str">
        <v>Smartphone</v>
      </c>
      <c r="I68" s="24">
        <v>45630</v>
      </c>
      <c r="J68" s="23">
        <v>0</v>
      </c>
      <c r="K68" s="23">
        <v>314.11</v>
      </c>
      <c r="L68" s="23">
        <v>8</v>
      </c>
      <c r="M68" s="23">
        <v>6</v>
      </c>
      <c r="N68" s="23">
        <v>6.76</v>
      </c>
    </row>
    <row r="69" spans="5:14" thickTop="1" thickBot="1" x14ac:dyDescent="0.35">
      <c r="E69" s="23">
        <v>24</v>
      </c>
      <c r="F69" s="23" t="str">
        <v>Chic Filpi</v>
      </c>
      <c r="G69" s="23" t="str">
        <v>Prod4</v>
      </c>
      <c r="H69" s="23" t="str">
        <v>Microwave Oven</v>
      </c>
      <c r="I69" s="24">
        <v>45630</v>
      </c>
      <c r="J69" s="23" t="str">
        <v>North</v>
      </c>
      <c r="K69" s="23">
        <v>388.31</v>
      </c>
      <c r="L69" s="23">
        <v>1</v>
      </c>
      <c r="M69" s="23">
        <v>5</v>
      </c>
      <c r="N69" s="23">
        <v>308.24</v>
      </c>
    </row>
    <row r="70" spans="5:14" thickTop="1" thickBot="1" x14ac:dyDescent="0.35">
      <c r="E70" s="23">
        <v>61</v>
      </c>
      <c r="F70" s="23" t="str">
        <v>Glendon Bending</v>
      </c>
      <c r="G70" s="23" t="str">
        <v>Prod3</v>
      </c>
      <c r="H70" s="23" t="str">
        <v>Office Chair</v>
      </c>
      <c r="I70" s="24">
        <v>45630</v>
      </c>
      <c r="J70" s="23">
        <v>0</v>
      </c>
      <c r="K70" s="23">
        <v>898.08</v>
      </c>
      <c r="L70" s="23">
        <v>7</v>
      </c>
      <c r="M70" s="23">
        <v>20</v>
      </c>
      <c r="N70" s="23">
        <v>408.93</v>
      </c>
    </row>
    <row r="71" spans="5:14" thickTop="1" thickBot="1" x14ac:dyDescent="0.35">
      <c r="E71" s="23">
        <v>115</v>
      </c>
      <c r="F71" s="23" t="str">
        <v>Vina Anthill</v>
      </c>
      <c r="G71" s="23" t="str">
        <v>Prod5</v>
      </c>
      <c r="H71" s="23" t="str">
        <v>Microwave Oven</v>
      </c>
      <c r="I71" s="24">
        <v>45630</v>
      </c>
      <c r="J71" s="23">
        <v>0</v>
      </c>
      <c r="K71" s="23">
        <v>659.09</v>
      </c>
      <c r="L71" s="23">
        <v>7</v>
      </c>
      <c r="M71" s="23">
        <v>12</v>
      </c>
      <c r="N71" s="23">
        <v>323.27</v>
      </c>
    </row>
    <row r="72" spans="5:14" thickTop="1" thickBot="1" x14ac:dyDescent="0.35">
      <c r="E72" s="23">
        <v>122</v>
      </c>
      <c r="F72" s="23" t="str">
        <v>Barbe Hedworth</v>
      </c>
      <c r="G72" s="23" t="str">
        <v>Prod2</v>
      </c>
      <c r="H72" s="23" t="str">
        <v>Microwave Oven</v>
      </c>
      <c r="I72" s="24">
        <v>45630</v>
      </c>
      <c r="J72" s="23" t="str">
        <v>North</v>
      </c>
      <c r="K72" s="23">
        <v>691.88</v>
      </c>
      <c r="L72" s="23">
        <v>6</v>
      </c>
      <c r="M72" s="23">
        <v>14</v>
      </c>
      <c r="N72" s="23">
        <v>460.31</v>
      </c>
    </row>
    <row r="73" spans="5:14" thickTop="1" thickBot="1" x14ac:dyDescent="0.35">
      <c r="E73" s="23">
        <v>229</v>
      </c>
      <c r="F73" s="23" t="str">
        <v>Ganny Gowrie</v>
      </c>
      <c r="G73" s="23" t="str">
        <v>Prod5</v>
      </c>
      <c r="H73" s="23">
        <v>0</v>
      </c>
      <c r="I73" s="24">
        <v>45630</v>
      </c>
      <c r="J73" s="23">
        <v>0</v>
      </c>
      <c r="K73" s="23">
        <v>960.17</v>
      </c>
      <c r="L73" s="23">
        <v>1</v>
      </c>
      <c r="M73" s="23">
        <v>9</v>
      </c>
      <c r="N73" s="23">
        <v>300.56</v>
      </c>
    </row>
    <row r="74" spans="5:14" thickTop="1" thickBot="1" x14ac:dyDescent="0.35">
      <c r="E74" s="23">
        <v>255</v>
      </c>
      <c r="F74" s="23" t="str">
        <v>Reinwald Digan</v>
      </c>
      <c r="G74" s="23" t="str">
        <v>Prod2</v>
      </c>
      <c r="H74" s="23" t="str">
        <v>Laptop</v>
      </c>
      <c r="I74" s="24">
        <v>45630</v>
      </c>
      <c r="J74" s="23">
        <v>0</v>
      </c>
      <c r="K74" s="23">
        <v>945.15</v>
      </c>
      <c r="L74" s="23">
        <v>7</v>
      </c>
      <c r="M74" s="23">
        <v>2</v>
      </c>
      <c r="N74" s="23">
        <v>119.37</v>
      </c>
    </row>
    <row r="75" spans="5:14" thickTop="1" thickBot="1" x14ac:dyDescent="0.35">
      <c r="E75" s="23">
        <v>271</v>
      </c>
      <c r="F75" s="23" t="str">
        <v>Patrice Ferraretto</v>
      </c>
      <c r="G75" s="23" t="str">
        <v>Prod1</v>
      </c>
      <c r="H75" s="23" t="str">
        <v>Office Chair</v>
      </c>
      <c r="I75" s="24">
        <v>45630</v>
      </c>
      <c r="J75" s="23">
        <v>0</v>
      </c>
      <c r="K75" s="23">
        <v>350.12</v>
      </c>
      <c r="L75" s="23">
        <v>7</v>
      </c>
      <c r="M75" s="23">
        <v>17</v>
      </c>
      <c r="N75" s="23">
        <v>437.63</v>
      </c>
    </row>
    <row r="76" spans="5:14" thickTop="1" thickBot="1" x14ac:dyDescent="0.35">
      <c r="E76" s="23">
        <v>419</v>
      </c>
      <c r="F76" s="23" t="str">
        <v>Belinda Wyvill</v>
      </c>
      <c r="G76" s="23" t="str">
        <v>Prod3</v>
      </c>
      <c r="H76" s="23" t="str">
        <v>Smartphone</v>
      </c>
      <c r="I76" s="24">
        <v>45630</v>
      </c>
      <c r="J76" s="23">
        <v>0</v>
      </c>
      <c r="K76" s="23">
        <v>323.86</v>
      </c>
      <c r="L76" s="23">
        <v>1</v>
      </c>
      <c r="M76" s="23">
        <v>17</v>
      </c>
      <c r="N76" s="23">
        <v>28.75</v>
      </c>
    </row>
    <row r="77" spans="5:14" thickTop="1" thickBot="1" x14ac:dyDescent="0.35">
      <c r="E77" s="23">
        <v>480</v>
      </c>
      <c r="F77" s="23" t="str">
        <v>Ajay Glynn</v>
      </c>
      <c r="G77" s="23" t="str">
        <v>Prod3</v>
      </c>
      <c r="H77" s="23">
        <v>0</v>
      </c>
      <c r="I77" s="24">
        <v>45630</v>
      </c>
      <c r="J77" s="23">
        <v>0</v>
      </c>
      <c r="K77" s="23">
        <v>729.28</v>
      </c>
      <c r="L77" s="23">
        <v>1</v>
      </c>
      <c r="M77" s="23">
        <v>12</v>
      </c>
      <c r="N77" s="23">
        <v>488.98</v>
      </c>
    </row>
    <row r="78" spans="5:14" thickTop="1" thickBot="1" x14ac:dyDescent="0.35">
      <c r="E78" s="23">
        <v>492</v>
      </c>
      <c r="F78" s="23" t="str">
        <v>Madelon Buckberry</v>
      </c>
      <c r="G78" s="23">
        <v>0</v>
      </c>
      <c r="H78" s="23" t="str">
        <v>Office Chair</v>
      </c>
      <c r="I78" s="24">
        <v>45630</v>
      </c>
      <c r="J78" s="23">
        <v>0</v>
      </c>
      <c r="K78" s="23">
        <v>268.56</v>
      </c>
      <c r="L78" s="23">
        <v>6</v>
      </c>
      <c r="M78" s="23">
        <v>1</v>
      </c>
      <c r="N78" s="23">
        <v>20.32</v>
      </c>
    </row>
    <row r="79" spans="5:14" thickTop="1" thickBot="1" x14ac:dyDescent="0.35">
      <c r="E79" s="23">
        <v>493</v>
      </c>
      <c r="F79" s="23" t="str">
        <v>Rachele Misken</v>
      </c>
      <c r="G79" s="23" t="str">
        <v>Prod3</v>
      </c>
      <c r="H79" s="23" t="str">
        <v>Smartphone</v>
      </c>
      <c r="I79" s="24">
        <v>45630</v>
      </c>
      <c r="J79" s="23">
        <v>0</v>
      </c>
      <c r="K79" s="23">
        <v>903.48</v>
      </c>
      <c r="L79" s="23">
        <v>5</v>
      </c>
      <c r="M79" s="23">
        <v>13</v>
      </c>
      <c r="N79" s="23">
        <v>102.75</v>
      </c>
    </row>
    <row r="80" spans="5:14" thickTop="1" thickBot="1" x14ac:dyDescent="0.35">
      <c r="E80" s="23">
        <v>513</v>
      </c>
      <c r="F80" s="23" t="str">
        <v>Zola Blais</v>
      </c>
      <c r="G80" s="23" t="str">
        <v>Prod1</v>
      </c>
      <c r="H80" s="23" t="str">
        <v>Office Chair</v>
      </c>
      <c r="I80" s="24">
        <v>45630</v>
      </c>
      <c r="J80" s="23" t="str">
        <v>East</v>
      </c>
      <c r="K80" s="23">
        <v>24.75</v>
      </c>
      <c r="L80" s="23">
        <v>12</v>
      </c>
      <c r="M80" s="23">
        <v>6</v>
      </c>
      <c r="N80" s="23">
        <v>134.05000000000001</v>
      </c>
    </row>
    <row r="81" spans="5:14" thickTop="1" thickBot="1" x14ac:dyDescent="0.35">
      <c r="E81" s="23">
        <v>531</v>
      </c>
      <c r="F81" s="23" t="str">
        <v>Sigismundo Poynser</v>
      </c>
      <c r="G81" s="23">
        <v>0</v>
      </c>
      <c r="H81" s="23" t="str">
        <v>Office Chair</v>
      </c>
      <c r="I81" s="24">
        <v>45630</v>
      </c>
      <c r="J81" s="23" t="str">
        <v>West</v>
      </c>
      <c r="K81" s="23">
        <v>335.62</v>
      </c>
      <c r="L81" s="23">
        <v>13</v>
      </c>
      <c r="M81" s="23">
        <v>17</v>
      </c>
      <c r="N81" s="23">
        <v>152.62</v>
      </c>
    </row>
    <row r="82" spans="5:14" thickTop="1" thickBot="1" x14ac:dyDescent="0.35">
      <c r="E82" s="23">
        <v>552</v>
      </c>
      <c r="F82" s="23" t="str">
        <v>Mechelle Yakebowitch</v>
      </c>
      <c r="G82" s="23" t="str">
        <v>Prod3</v>
      </c>
      <c r="H82" s="23" t="str">
        <v>Laptop</v>
      </c>
      <c r="I82" s="24">
        <v>45630</v>
      </c>
      <c r="J82" s="23">
        <v>0</v>
      </c>
      <c r="K82" s="23">
        <v>509.03</v>
      </c>
      <c r="L82" s="23">
        <v>9</v>
      </c>
      <c r="M82" s="23">
        <v>12</v>
      </c>
      <c r="N82" s="23">
        <v>402.26</v>
      </c>
    </row>
    <row r="83" spans="5:14" thickTop="1" thickBot="1" x14ac:dyDescent="0.35">
      <c r="E83" s="23">
        <v>562</v>
      </c>
      <c r="F83" s="23" t="str">
        <v>Phebe McPharlain</v>
      </c>
      <c r="G83" s="23" t="str">
        <v>Prod4</v>
      </c>
      <c r="H83" s="23" t="str">
        <v>Office Chair</v>
      </c>
      <c r="I83" s="24">
        <v>45630</v>
      </c>
      <c r="J83" s="23">
        <v>0</v>
      </c>
      <c r="K83" s="23">
        <v>862.22</v>
      </c>
      <c r="L83" s="23">
        <v>2</v>
      </c>
      <c r="M83" s="23">
        <v>19</v>
      </c>
      <c r="N83" s="23">
        <v>4.55</v>
      </c>
    </row>
    <row r="84" spans="5:14" thickTop="1" thickBot="1" x14ac:dyDescent="0.35">
      <c r="E84" s="23">
        <v>619</v>
      </c>
      <c r="F84" s="23" t="str">
        <v>Margarete Mirralls</v>
      </c>
      <c r="G84" s="23" t="str">
        <v>Prod2</v>
      </c>
      <c r="H84" s="23">
        <v>0</v>
      </c>
      <c r="I84" s="24">
        <v>45630</v>
      </c>
      <c r="J84" s="23">
        <v>0</v>
      </c>
      <c r="K84" s="23">
        <v>173.72</v>
      </c>
      <c r="L84" s="23">
        <v>12</v>
      </c>
      <c r="M84" s="23">
        <v>5</v>
      </c>
      <c r="N84" s="23">
        <v>262.52999999999997</v>
      </c>
    </row>
    <row r="85" spans="5:14" thickTop="1" thickBot="1" x14ac:dyDescent="0.35">
      <c r="E85" s="23">
        <v>725</v>
      </c>
      <c r="F85" s="23" t="str">
        <v>Mischa Dewdney</v>
      </c>
      <c r="G85" s="23" t="str">
        <v>Prod5</v>
      </c>
      <c r="H85" s="23" t="str">
        <v>Smartphone</v>
      </c>
      <c r="I85" s="24">
        <v>45630</v>
      </c>
      <c r="J85" s="23">
        <v>0</v>
      </c>
      <c r="K85" s="23">
        <v>856.43</v>
      </c>
      <c r="L85" s="23">
        <v>4</v>
      </c>
      <c r="M85" s="23">
        <v>10</v>
      </c>
      <c r="N85" s="23">
        <v>272.08</v>
      </c>
    </row>
    <row r="86" spans="5:14" thickTop="1" thickBot="1" x14ac:dyDescent="0.35">
      <c r="E86" s="23">
        <v>729</v>
      </c>
      <c r="F86" s="23" t="str">
        <v>Morse Horsey</v>
      </c>
      <c r="G86" s="23" t="str">
        <v>Prod5</v>
      </c>
      <c r="H86" s="23" t="str">
        <v>Microwave Oven</v>
      </c>
      <c r="I86" s="24">
        <v>45630</v>
      </c>
      <c r="J86" s="23" t="str">
        <v>East</v>
      </c>
      <c r="K86" s="23">
        <v>643.47</v>
      </c>
      <c r="L86" s="23">
        <v>2</v>
      </c>
      <c r="M86" s="23">
        <v>14</v>
      </c>
      <c r="N86" s="23">
        <v>105.01</v>
      </c>
    </row>
    <row r="87" spans="5:14" thickTop="1" thickBot="1" x14ac:dyDescent="0.35">
      <c r="E87" s="23">
        <v>790</v>
      </c>
      <c r="F87" s="23" t="str">
        <v>Kaiser Yerrington</v>
      </c>
      <c r="G87" s="23" t="str">
        <v>Prod1</v>
      </c>
      <c r="H87" s="23" t="str">
        <v>Laptop</v>
      </c>
      <c r="I87" s="24">
        <v>45630</v>
      </c>
      <c r="J87" s="23">
        <v>0</v>
      </c>
      <c r="K87" s="23">
        <v>681.82</v>
      </c>
      <c r="L87" s="23">
        <v>10</v>
      </c>
      <c r="M87" s="23">
        <v>17</v>
      </c>
      <c r="N87" s="23">
        <v>422.83</v>
      </c>
    </row>
    <row r="88" spans="5:14" thickTop="1" thickBot="1" x14ac:dyDescent="0.35">
      <c r="E88" s="23">
        <v>896</v>
      </c>
      <c r="F88" s="23" t="str">
        <v>Ursala Sinkins</v>
      </c>
      <c r="G88" s="23" t="str">
        <v>Prod1</v>
      </c>
      <c r="H88" s="23" t="str">
        <v>Smartphone</v>
      </c>
      <c r="I88" s="24">
        <v>45630</v>
      </c>
      <c r="J88" s="23">
        <v>0</v>
      </c>
      <c r="K88" s="23">
        <v>202.49</v>
      </c>
      <c r="L88" s="23">
        <v>3</v>
      </c>
      <c r="M88" s="23">
        <v>6</v>
      </c>
      <c r="N88" s="23">
        <v>248.91</v>
      </c>
    </row>
    <row r="89" spans="5:14" thickTop="1" thickBot="1" x14ac:dyDescent="0.35">
      <c r="E89" s="23">
        <v>941</v>
      </c>
      <c r="F89" s="23" t="str">
        <v>Heddie Woonton</v>
      </c>
      <c r="G89" s="23" t="str">
        <v>Prod1</v>
      </c>
      <c r="H89" s="23">
        <v>0</v>
      </c>
      <c r="I89" s="24">
        <v>45630</v>
      </c>
      <c r="J89" s="23">
        <v>0</v>
      </c>
      <c r="K89" s="23">
        <v>584.88</v>
      </c>
      <c r="L89" s="23">
        <v>7</v>
      </c>
      <c r="M89" s="23">
        <v>6</v>
      </c>
      <c r="N89" s="23">
        <v>85.51</v>
      </c>
    </row>
    <row r="90" spans="5:14" thickTop="1" thickBot="1" x14ac:dyDescent="0.35">
      <c r="E90" s="23">
        <v>41</v>
      </c>
      <c r="F90" s="23" t="str">
        <v>Lowe Readwin</v>
      </c>
      <c r="G90" s="23" t="str">
        <v>Prod5</v>
      </c>
      <c r="H90" s="23" t="str">
        <v>Office Chair</v>
      </c>
      <c r="I90" s="24">
        <v>45631</v>
      </c>
      <c r="J90" s="23">
        <v>0</v>
      </c>
      <c r="K90" s="23">
        <v>969.15</v>
      </c>
      <c r="L90" s="23">
        <v>1</v>
      </c>
      <c r="M90" s="23">
        <v>11</v>
      </c>
      <c r="N90" s="23">
        <v>298.54000000000002</v>
      </c>
    </row>
    <row r="91" spans="5:14" thickTop="1" thickBot="1" x14ac:dyDescent="0.35">
      <c r="E91" s="23">
        <v>76</v>
      </c>
      <c r="F91" s="23" t="str">
        <v>Giorgia Testin</v>
      </c>
      <c r="G91" s="23" t="str">
        <v>Prod5</v>
      </c>
      <c r="H91" s="23" t="str">
        <v>Winter Jacket</v>
      </c>
      <c r="I91" s="24">
        <v>45631</v>
      </c>
      <c r="J91" s="23" t="str">
        <v>East</v>
      </c>
      <c r="K91" s="23">
        <v>985.38</v>
      </c>
      <c r="L91" s="23">
        <v>3</v>
      </c>
      <c r="M91" s="23">
        <v>17</v>
      </c>
      <c r="N91" s="23">
        <v>164.65</v>
      </c>
    </row>
    <row r="92" spans="5:14" thickTop="1" thickBot="1" x14ac:dyDescent="0.35">
      <c r="E92" s="23">
        <v>100</v>
      </c>
      <c r="F92" s="23" t="str">
        <v>Gracie Jamot</v>
      </c>
      <c r="G92" s="23" t="str">
        <v>Prod1</v>
      </c>
      <c r="H92" s="23" t="str">
        <v>Laptop</v>
      </c>
      <c r="I92" s="24">
        <v>45631</v>
      </c>
      <c r="J92" s="23">
        <v>0</v>
      </c>
      <c r="K92" s="23">
        <v>989.33</v>
      </c>
      <c r="L92" s="23">
        <v>11</v>
      </c>
      <c r="M92" s="23">
        <v>6</v>
      </c>
      <c r="N92" s="23">
        <v>421.44</v>
      </c>
    </row>
    <row r="93" spans="5:14" thickTop="1" thickBot="1" x14ac:dyDescent="0.35">
      <c r="E93" s="23">
        <v>150</v>
      </c>
      <c r="F93" s="23" t="str">
        <v>Joseito Maillard</v>
      </c>
      <c r="G93" s="23">
        <v>0</v>
      </c>
      <c r="H93" s="23" t="str">
        <v>Microwave Oven</v>
      </c>
      <c r="I93" s="24">
        <v>45631</v>
      </c>
      <c r="J93" s="23" t="str">
        <v>North</v>
      </c>
      <c r="K93" s="23">
        <v>410.23</v>
      </c>
      <c r="L93" s="23">
        <v>12</v>
      </c>
      <c r="M93" s="23">
        <v>10</v>
      </c>
      <c r="N93" s="23">
        <v>16.13</v>
      </c>
    </row>
    <row r="94" spans="5:14" thickTop="1" thickBot="1" x14ac:dyDescent="0.35">
      <c r="E94" s="23">
        <v>176</v>
      </c>
      <c r="F94" s="23" t="str">
        <v>Guilbert Castanares</v>
      </c>
      <c r="G94" s="23" t="str">
        <v>Prod3</v>
      </c>
      <c r="H94" s="23" t="str">
        <v>Laptop</v>
      </c>
      <c r="I94" s="24">
        <v>45631</v>
      </c>
      <c r="J94" s="23">
        <v>0</v>
      </c>
      <c r="K94" s="23">
        <v>432.48</v>
      </c>
      <c r="L94" s="23">
        <v>5</v>
      </c>
      <c r="M94" s="23">
        <v>19</v>
      </c>
      <c r="N94" s="23">
        <v>56.02</v>
      </c>
    </row>
    <row r="95" spans="5:14" thickTop="1" thickBot="1" x14ac:dyDescent="0.35">
      <c r="E95" s="23">
        <v>208</v>
      </c>
      <c r="F95" s="23" t="str">
        <v>Kelbee Tizzard</v>
      </c>
      <c r="G95" s="23" t="str">
        <v>Prod3</v>
      </c>
      <c r="H95" s="23" t="str">
        <v>Smartphone</v>
      </c>
      <c r="I95" s="24">
        <v>45631</v>
      </c>
      <c r="J95" s="23" t="str">
        <v>East</v>
      </c>
      <c r="K95" s="23">
        <v>180.39</v>
      </c>
      <c r="L95" s="23">
        <v>5</v>
      </c>
      <c r="M95" s="23">
        <v>18</v>
      </c>
      <c r="N95" s="23">
        <v>137.74</v>
      </c>
    </row>
    <row r="96" spans="5:14" thickTop="1" thickBot="1" x14ac:dyDescent="0.35">
      <c r="E96" s="23">
        <v>219</v>
      </c>
      <c r="F96" s="23" t="str">
        <v>Colene Tracey</v>
      </c>
      <c r="G96" s="23" t="str">
        <v>Prod3</v>
      </c>
      <c r="H96" s="23" t="str">
        <v>Smartphone</v>
      </c>
      <c r="I96" s="24">
        <v>45631</v>
      </c>
      <c r="J96" s="23">
        <v>0</v>
      </c>
      <c r="K96" s="23">
        <v>999.67</v>
      </c>
      <c r="L96" s="23">
        <v>13</v>
      </c>
      <c r="M96" s="23">
        <v>8</v>
      </c>
      <c r="N96" s="23">
        <v>435.87</v>
      </c>
    </row>
    <row r="97" spans="5:14" thickTop="1" thickBot="1" x14ac:dyDescent="0.35">
      <c r="E97" s="23">
        <v>237</v>
      </c>
      <c r="F97" s="23" t="str">
        <v>Elbert Jakubovics</v>
      </c>
      <c r="G97" s="23">
        <v>0</v>
      </c>
      <c r="H97" s="23" t="str">
        <v>Smartphone</v>
      </c>
      <c r="I97" s="24">
        <v>45631</v>
      </c>
      <c r="J97" s="23" t="str">
        <v>West</v>
      </c>
      <c r="K97" s="23">
        <v>117.29</v>
      </c>
      <c r="L97" s="23">
        <v>12</v>
      </c>
      <c r="M97" s="23">
        <v>4</v>
      </c>
      <c r="N97" s="23">
        <v>360.39</v>
      </c>
    </row>
    <row r="98" spans="5:14" thickTop="1" thickBot="1" x14ac:dyDescent="0.35">
      <c r="E98" s="23">
        <v>256</v>
      </c>
      <c r="F98" s="23" t="str">
        <v>Rahal Pierton</v>
      </c>
      <c r="G98" s="23" t="str">
        <v>Prod3</v>
      </c>
      <c r="H98" s="23" t="str">
        <v>Winter Jacket</v>
      </c>
      <c r="I98" s="24">
        <v>45631</v>
      </c>
      <c r="J98" s="23">
        <v>0</v>
      </c>
      <c r="K98" s="23">
        <v>352.92</v>
      </c>
      <c r="L98" s="23">
        <v>8</v>
      </c>
      <c r="M98" s="23">
        <v>17</v>
      </c>
      <c r="N98" s="23">
        <v>347.27</v>
      </c>
    </row>
    <row r="99" spans="5:14" thickTop="1" thickBot="1" x14ac:dyDescent="0.35">
      <c r="E99" s="23">
        <v>262</v>
      </c>
      <c r="F99" s="23" t="str">
        <v>Cyndi Walklot</v>
      </c>
      <c r="G99" s="23" t="str">
        <v>Prod2</v>
      </c>
      <c r="H99" s="23">
        <v>0</v>
      </c>
      <c r="I99" s="24">
        <v>45631</v>
      </c>
      <c r="J99" s="23" t="str">
        <v>East</v>
      </c>
      <c r="K99" s="23">
        <v>12.66</v>
      </c>
      <c r="L99" s="23">
        <v>5</v>
      </c>
      <c r="M99" s="23">
        <v>20</v>
      </c>
      <c r="N99" s="23">
        <v>228.5</v>
      </c>
    </row>
    <row r="100" spans="5:14" thickTop="1" thickBot="1" x14ac:dyDescent="0.35">
      <c r="E100" s="23">
        <v>351</v>
      </c>
      <c r="F100" s="23" t="str">
        <v>Catherin Van Rembrandt</v>
      </c>
      <c r="G100" s="23" t="str">
        <v>Prod4</v>
      </c>
      <c r="H100" s="23" t="str">
        <v>Smartphone</v>
      </c>
      <c r="I100" s="24">
        <v>45631</v>
      </c>
      <c r="J100" s="23">
        <v>0</v>
      </c>
      <c r="K100" s="23">
        <v>694.91</v>
      </c>
      <c r="L100" s="23">
        <v>1</v>
      </c>
      <c r="M100" s="23">
        <v>4</v>
      </c>
      <c r="N100" s="23">
        <v>131.94999999999999</v>
      </c>
    </row>
    <row r="101" spans="5:14" thickTop="1" thickBot="1" x14ac:dyDescent="0.35">
      <c r="E101" s="23">
        <v>423</v>
      </c>
      <c r="F101" s="23" t="str">
        <v>Rickert Shearsby</v>
      </c>
      <c r="G101" s="23" t="str">
        <v>Prod3</v>
      </c>
      <c r="H101" s="23" t="str">
        <v>Laptop</v>
      </c>
      <c r="I101" s="24">
        <v>45631</v>
      </c>
      <c r="J101" s="23">
        <v>0</v>
      </c>
      <c r="K101" s="23">
        <v>136.03</v>
      </c>
      <c r="L101" s="23">
        <v>5</v>
      </c>
      <c r="M101" s="23">
        <v>3</v>
      </c>
      <c r="N101" s="23">
        <v>472.05</v>
      </c>
    </row>
    <row r="102" spans="5:14" thickTop="1" thickBot="1" x14ac:dyDescent="0.35">
      <c r="E102" s="23">
        <v>467</v>
      </c>
      <c r="F102" s="23" t="str">
        <v>Stella Cruce</v>
      </c>
      <c r="G102" s="23" t="str">
        <v>Prod4</v>
      </c>
      <c r="H102" s="23" t="str">
        <v>Laptop</v>
      </c>
      <c r="I102" s="24">
        <v>45631</v>
      </c>
      <c r="J102" s="23">
        <v>0</v>
      </c>
      <c r="K102" s="23">
        <v>416.57</v>
      </c>
      <c r="L102" s="23">
        <v>10</v>
      </c>
      <c r="M102" s="23">
        <v>19</v>
      </c>
      <c r="N102" s="23">
        <v>210.2</v>
      </c>
    </row>
    <row r="103" spans="5:14" thickTop="1" thickBot="1" x14ac:dyDescent="0.35">
      <c r="E103" s="23">
        <v>490</v>
      </c>
      <c r="F103" s="23" t="str">
        <v>Colas Browne</v>
      </c>
      <c r="G103" s="23" t="str">
        <v>Prod1</v>
      </c>
      <c r="H103" s="23" t="str">
        <v>Smartphone</v>
      </c>
      <c r="I103" s="24">
        <v>45631</v>
      </c>
      <c r="J103" s="23">
        <v>0</v>
      </c>
      <c r="K103" s="23">
        <v>543.32000000000005</v>
      </c>
      <c r="L103" s="23">
        <v>3</v>
      </c>
      <c r="M103" s="23">
        <v>5</v>
      </c>
      <c r="N103" s="23">
        <v>396.37</v>
      </c>
    </row>
    <row r="104" spans="5:14" thickTop="1" thickBot="1" x14ac:dyDescent="0.35">
      <c r="E104" s="23">
        <v>601</v>
      </c>
      <c r="F104" s="23" t="str">
        <v>Artemis Whitehorn</v>
      </c>
      <c r="G104" s="23" t="str">
        <v>Prod4</v>
      </c>
      <c r="H104" s="23" t="str">
        <v>Office Chair</v>
      </c>
      <c r="I104" s="24">
        <v>45631</v>
      </c>
      <c r="J104" s="23">
        <v>0</v>
      </c>
      <c r="K104" s="23">
        <v>705.76</v>
      </c>
      <c r="L104" s="23">
        <v>3</v>
      </c>
      <c r="M104" s="23">
        <v>13</v>
      </c>
      <c r="N104" s="23">
        <v>68.27</v>
      </c>
    </row>
    <row r="105" spans="5:14" thickTop="1" thickBot="1" x14ac:dyDescent="0.35">
      <c r="E105" s="23">
        <v>636</v>
      </c>
      <c r="F105" s="23" t="str">
        <v>Abramo Corrington</v>
      </c>
      <c r="G105" s="23" t="str">
        <v>Prod1</v>
      </c>
      <c r="H105" s="23" t="str">
        <v>Smartphone</v>
      </c>
      <c r="I105" s="24">
        <v>45631</v>
      </c>
      <c r="J105" s="23">
        <v>0</v>
      </c>
      <c r="K105" s="23">
        <v>517.79</v>
      </c>
      <c r="L105" s="23">
        <v>10</v>
      </c>
      <c r="M105" s="23">
        <v>14</v>
      </c>
      <c r="N105" s="23">
        <v>179.92</v>
      </c>
    </row>
    <row r="106" spans="5:14" thickTop="1" thickBot="1" x14ac:dyDescent="0.35">
      <c r="E106" s="23">
        <v>681</v>
      </c>
      <c r="F106" s="23" t="str">
        <v>Anabal Bute</v>
      </c>
      <c r="G106" s="23" t="str">
        <v>Prod4</v>
      </c>
      <c r="H106" s="23" t="str">
        <v>Microwave Oven</v>
      </c>
      <c r="I106" s="24">
        <v>45631</v>
      </c>
      <c r="J106" s="23" t="str">
        <v>North</v>
      </c>
      <c r="K106" s="23">
        <v>384.53</v>
      </c>
      <c r="L106" s="23">
        <v>10</v>
      </c>
      <c r="M106" s="23">
        <v>12</v>
      </c>
      <c r="N106" s="23">
        <v>24.65</v>
      </c>
    </row>
    <row r="107" spans="5:14" thickTop="1" thickBot="1" x14ac:dyDescent="0.35">
      <c r="E107" s="23">
        <v>716</v>
      </c>
      <c r="F107" s="23" t="str">
        <v>Tiffanie Sutterby</v>
      </c>
      <c r="G107" s="23" t="str">
        <v>Prod4</v>
      </c>
      <c r="H107" s="23" t="str">
        <v>Office Chair</v>
      </c>
      <c r="I107" s="24">
        <v>45631</v>
      </c>
      <c r="J107" s="23">
        <v>0</v>
      </c>
      <c r="K107" s="23">
        <v>588.22</v>
      </c>
      <c r="L107" s="23">
        <v>11</v>
      </c>
      <c r="M107" s="23">
        <v>1</v>
      </c>
      <c r="N107" s="23">
        <v>273.7</v>
      </c>
    </row>
    <row r="108" spans="5:14" thickTop="1" thickBot="1" x14ac:dyDescent="0.35">
      <c r="E108" s="23">
        <v>722</v>
      </c>
      <c r="F108" s="23" t="str">
        <v>Dennie Plaid</v>
      </c>
      <c r="G108" s="23" t="str">
        <v>Prod3</v>
      </c>
      <c r="H108" s="23" t="str">
        <v>Office Chair</v>
      </c>
      <c r="I108" s="24">
        <v>45631</v>
      </c>
      <c r="J108" s="23">
        <v>0</v>
      </c>
      <c r="K108" s="23">
        <v>704.39</v>
      </c>
      <c r="L108" s="23">
        <v>5</v>
      </c>
      <c r="M108" s="23">
        <v>14</v>
      </c>
      <c r="N108" s="23">
        <v>69.150000000000006</v>
      </c>
    </row>
    <row r="109" spans="5:14" thickTop="1" thickBot="1" x14ac:dyDescent="0.35">
      <c r="E109" s="23">
        <v>802</v>
      </c>
      <c r="F109" s="23" t="str">
        <v>Chantalle Goodale</v>
      </c>
      <c r="G109" s="23">
        <v>0</v>
      </c>
      <c r="H109" s="23" t="str">
        <v>Office Chair</v>
      </c>
      <c r="I109" s="24">
        <v>45631</v>
      </c>
      <c r="J109" s="23">
        <v>0</v>
      </c>
      <c r="K109" s="23">
        <v>828.16</v>
      </c>
      <c r="L109" s="23">
        <v>14</v>
      </c>
      <c r="M109" s="23">
        <v>14</v>
      </c>
      <c r="N109" s="23">
        <v>373.01</v>
      </c>
    </row>
    <row r="110" spans="5:14" thickTop="1" thickBot="1" x14ac:dyDescent="0.35">
      <c r="E110" s="23">
        <v>841</v>
      </c>
      <c r="F110" s="23" t="str">
        <v>Gayla Scholte</v>
      </c>
      <c r="G110" s="23" t="str">
        <v>Prod5</v>
      </c>
      <c r="H110" s="23" t="str">
        <v>Winter Jacket</v>
      </c>
      <c r="I110" s="24">
        <v>45631</v>
      </c>
      <c r="J110" s="23">
        <v>0</v>
      </c>
      <c r="K110" s="23">
        <v>74.37</v>
      </c>
      <c r="L110" s="23">
        <v>7</v>
      </c>
      <c r="M110" s="23">
        <v>4</v>
      </c>
      <c r="N110" s="23">
        <v>380.76</v>
      </c>
    </row>
    <row r="111" spans="5:14" thickTop="1" thickBot="1" x14ac:dyDescent="0.35">
      <c r="E111" s="23">
        <v>976</v>
      </c>
      <c r="F111" s="23" t="str">
        <v>Orton Sommerly</v>
      </c>
      <c r="G111" s="23" t="str">
        <v>Prod1</v>
      </c>
      <c r="H111" s="23" t="str">
        <v>Laptop</v>
      </c>
      <c r="I111" s="24">
        <v>45631</v>
      </c>
      <c r="J111" s="23">
        <v>0</v>
      </c>
      <c r="K111" s="23">
        <v>856.15</v>
      </c>
      <c r="L111" s="23">
        <v>8</v>
      </c>
      <c r="M111" s="23">
        <v>12</v>
      </c>
      <c r="N111" s="23">
        <v>185.22</v>
      </c>
    </row>
    <row r="112" spans="5:14" thickTop="1" thickBot="1" x14ac:dyDescent="0.35">
      <c r="E112" s="23">
        <v>986</v>
      </c>
      <c r="F112" s="23" t="str">
        <v>Sheilakathryn Dorr</v>
      </c>
      <c r="G112" s="23" t="str">
        <v>Prod4</v>
      </c>
      <c r="H112" s="23">
        <v>0</v>
      </c>
      <c r="I112" s="24">
        <v>45631</v>
      </c>
      <c r="J112" s="23" t="str">
        <v>East</v>
      </c>
      <c r="K112" s="23">
        <v>469.91</v>
      </c>
      <c r="L112" s="23">
        <v>4</v>
      </c>
      <c r="M112" s="23">
        <v>1</v>
      </c>
      <c r="N112" s="23">
        <v>87.36</v>
      </c>
    </row>
    <row r="113" spans="5:14" thickTop="1" thickBot="1" x14ac:dyDescent="0.35">
      <c r="E113" s="23">
        <v>1</v>
      </c>
      <c r="F113" s="23" t="str">
        <v>Randi Kinvan</v>
      </c>
      <c r="G113" s="23" t="str">
        <v>Prod3</v>
      </c>
      <c r="H113" s="23" t="str">
        <v>Office Chair</v>
      </c>
      <c r="I113" s="24">
        <v>45632</v>
      </c>
      <c r="J113" s="23" t="str">
        <v>East</v>
      </c>
      <c r="K113" s="23">
        <v>878.21</v>
      </c>
      <c r="L113" s="23">
        <v>1</v>
      </c>
      <c r="M113" s="23">
        <v>12</v>
      </c>
      <c r="N113" s="23">
        <v>23.38</v>
      </c>
    </row>
    <row r="114" spans="5:14" thickTop="1" thickBot="1" x14ac:dyDescent="0.35">
      <c r="E114" s="23">
        <v>15</v>
      </c>
      <c r="F114" s="23" t="str">
        <v>Mattias Ginn</v>
      </c>
      <c r="G114" s="23" t="str">
        <v>Prod2</v>
      </c>
      <c r="H114" s="23" t="str">
        <v>Winter Jacket</v>
      </c>
      <c r="I114" s="24">
        <v>45632</v>
      </c>
      <c r="J114" s="23" t="str">
        <v>North</v>
      </c>
      <c r="K114" s="23">
        <v>339.86</v>
      </c>
      <c r="L114" s="23">
        <v>4</v>
      </c>
      <c r="M114" s="23">
        <v>20</v>
      </c>
      <c r="N114" s="23">
        <v>173.79</v>
      </c>
    </row>
    <row r="115" spans="5:14" thickTop="1" thickBot="1" x14ac:dyDescent="0.35">
      <c r="E115" s="23">
        <v>39</v>
      </c>
      <c r="F115" s="23" t="str">
        <v>Hinda Beecroft</v>
      </c>
      <c r="G115" s="23" t="str">
        <v>Prod4</v>
      </c>
      <c r="H115" s="23">
        <v>0</v>
      </c>
      <c r="I115" s="24">
        <v>45632</v>
      </c>
      <c r="J115" s="23" t="str">
        <v>South</v>
      </c>
      <c r="K115" s="23">
        <v>898.59</v>
      </c>
      <c r="L115" s="23">
        <v>9</v>
      </c>
      <c r="M115" s="23">
        <v>18</v>
      </c>
      <c r="N115" s="23">
        <v>480.52</v>
      </c>
    </row>
    <row r="116" spans="5:14" thickTop="1" thickBot="1" x14ac:dyDescent="0.35">
      <c r="E116" s="23">
        <v>78</v>
      </c>
      <c r="F116" s="23" t="str">
        <v>Web Eckford</v>
      </c>
      <c r="G116" s="23" t="str">
        <v>Prod2</v>
      </c>
      <c r="H116" s="23" t="str">
        <v>Smartphone</v>
      </c>
      <c r="I116" s="24">
        <v>45632</v>
      </c>
      <c r="J116" s="23">
        <v>0</v>
      </c>
      <c r="K116" s="23">
        <v>508.96</v>
      </c>
      <c r="L116" s="23">
        <v>4</v>
      </c>
      <c r="M116" s="23">
        <v>17</v>
      </c>
      <c r="N116" s="23">
        <v>472.77</v>
      </c>
    </row>
    <row r="117" spans="5:14" thickTop="1" thickBot="1" x14ac:dyDescent="0.35">
      <c r="E117" s="23">
        <v>79</v>
      </c>
      <c r="F117" s="23" t="str">
        <v>Halette Kevern</v>
      </c>
      <c r="G117" s="23" t="str">
        <v>Prod4</v>
      </c>
      <c r="H117" s="23" t="str">
        <v>Winter Jacket</v>
      </c>
      <c r="I117" s="24">
        <v>45632</v>
      </c>
      <c r="J117" s="23">
        <v>0</v>
      </c>
      <c r="K117" s="23">
        <v>477.83</v>
      </c>
      <c r="L117" s="23">
        <v>2</v>
      </c>
      <c r="M117" s="23">
        <v>5</v>
      </c>
      <c r="N117" s="23">
        <v>17.23</v>
      </c>
    </row>
    <row r="118" spans="5:14" thickTop="1" thickBot="1" x14ac:dyDescent="0.35">
      <c r="E118" s="23">
        <v>124</v>
      </c>
      <c r="F118" s="23" t="str">
        <v>Melony Mervyn</v>
      </c>
      <c r="G118" s="23" t="str">
        <v>Prod2</v>
      </c>
      <c r="H118" s="23" t="str">
        <v>Office Chair</v>
      </c>
      <c r="I118" s="24">
        <v>45632</v>
      </c>
      <c r="J118" s="23" t="str">
        <v>North</v>
      </c>
      <c r="K118" s="23">
        <v>427.43</v>
      </c>
      <c r="L118" s="23">
        <v>11</v>
      </c>
      <c r="M118" s="23">
        <v>12</v>
      </c>
      <c r="N118" s="23">
        <v>214.15</v>
      </c>
    </row>
    <row r="119" spans="5:14" thickTop="1" thickBot="1" x14ac:dyDescent="0.35">
      <c r="E119" s="23">
        <v>144</v>
      </c>
      <c r="F119" s="23" t="str">
        <v>Aldis Rubinovici</v>
      </c>
      <c r="G119" s="23">
        <v>0</v>
      </c>
      <c r="H119" s="23" t="str">
        <v>Smartphone</v>
      </c>
      <c r="I119" s="24">
        <v>45632</v>
      </c>
      <c r="J119" s="23">
        <v>0</v>
      </c>
      <c r="K119" s="23">
        <v>137.32</v>
      </c>
      <c r="L119" s="23">
        <v>7</v>
      </c>
      <c r="M119" s="23">
        <v>13</v>
      </c>
      <c r="N119" s="23">
        <v>488.58</v>
      </c>
    </row>
    <row r="120" spans="5:14" thickTop="1" thickBot="1" x14ac:dyDescent="0.35">
      <c r="E120" s="23">
        <v>267</v>
      </c>
      <c r="F120" s="23" t="str">
        <v>Sullivan Lesor</v>
      </c>
      <c r="G120" s="23">
        <v>0</v>
      </c>
      <c r="H120" s="23" t="str">
        <v>Winter Jacket</v>
      </c>
      <c r="I120" s="24">
        <v>45632</v>
      </c>
      <c r="J120" s="23">
        <v>0</v>
      </c>
      <c r="K120" s="23">
        <v>280.64999999999998</v>
      </c>
      <c r="L120" s="23">
        <v>13</v>
      </c>
      <c r="M120" s="23">
        <v>10</v>
      </c>
      <c r="N120" s="23">
        <v>354.72</v>
      </c>
    </row>
    <row r="121" spans="5:14" thickTop="1" thickBot="1" x14ac:dyDescent="0.35">
      <c r="E121" s="23">
        <v>311</v>
      </c>
      <c r="F121" s="23" t="str">
        <v>Sunny Asty</v>
      </c>
      <c r="G121" s="23" t="str">
        <v>Prod2</v>
      </c>
      <c r="H121" s="23" t="str">
        <v>Laptop</v>
      </c>
      <c r="I121" s="24">
        <v>45632</v>
      </c>
      <c r="J121" s="23">
        <v>0</v>
      </c>
      <c r="K121" s="23">
        <v>83.08</v>
      </c>
      <c r="L121" s="23">
        <v>3</v>
      </c>
      <c r="M121" s="23">
        <v>9</v>
      </c>
      <c r="N121" s="23">
        <v>79.19</v>
      </c>
    </row>
    <row r="122" spans="5:14" thickTop="1" thickBot="1" x14ac:dyDescent="0.35">
      <c r="E122" s="23">
        <v>328</v>
      </c>
      <c r="F122" s="23" t="str">
        <v>Hieronymus Ferrillio</v>
      </c>
      <c r="G122" s="23" t="str">
        <v>Prod2</v>
      </c>
      <c r="H122" s="23" t="str">
        <v>Laptop</v>
      </c>
      <c r="I122" s="24">
        <v>45632</v>
      </c>
      <c r="J122" s="23">
        <v>0</v>
      </c>
      <c r="K122" s="23">
        <v>86.24</v>
      </c>
      <c r="L122" s="23">
        <v>7</v>
      </c>
      <c r="M122" s="23">
        <v>9</v>
      </c>
      <c r="N122" s="23">
        <v>227.48</v>
      </c>
    </row>
    <row r="123" spans="5:14" thickTop="1" thickBot="1" x14ac:dyDescent="0.35">
      <c r="E123" s="23">
        <v>336</v>
      </c>
      <c r="F123" s="23" t="str">
        <v>Loella McCrachen</v>
      </c>
      <c r="G123" s="23">
        <v>0</v>
      </c>
      <c r="H123" s="23" t="str">
        <v>Microwave Oven</v>
      </c>
      <c r="I123" s="24">
        <v>45632</v>
      </c>
      <c r="J123" s="23">
        <v>0</v>
      </c>
      <c r="K123" s="23">
        <v>122.44</v>
      </c>
      <c r="L123" s="23">
        <v>14</v>
      </c>
      <c r="M123" s="23">
        <v>12</v>
      </c>
      <c r="N123" s="23">
        <v>216.38</v>
      </c>
    </row>
    <row r="124" spans="5:14" thickTop="1" thickBot="1" x14ac:dyDescent="0.35">
      <c r="E124" s="23">
        <v>524</v>
      </c>
      <c r="F124" s="23" t="str">
        <v>Garvey Kinsey</v>
      </c>
      <c r="G124" s="23" t="str">
        <v>Prod3</v>
      </c>
      <c r="H124" s="23" t="str">
        <v>Smartphone</v>
      </c>
      <c r="I124" s="24">
        <v>45632</v>
      </c>
      <c r="J124" s="23" t="str">
        <v>North</v>
      </c>
      <c r="K124" s="23">
        <v>589.67999999999995</v>
      </c>
      <c r="L124" s="23">
        <v>1</v>
      </c>
      <c r="M124" s="23">
        <v>17</v>
      </c>
      <c r="N124" s="23">
        <v>178.68</v>
      </c>
    </row>
    <row r="125" spans="5:14" thickTop="1" thickBot="1" x14ac:dyDescent="0.35">
      <c r="E125" s="23">
        <v>630</v>
      </c>
      <c r="F125" s="23" t="str">
        <v>Carolin Alflat</v>
      </c>
      <c r="G125" s="23" t="str">
        <v>Prod3</v>
      </c>
      <c r="H125" s="23" t="str">
        <v>Smartphone</v>
      </c>
      <c r="I125" s="24">
        <v>45632</v>
      </c>
      <c r="J125" s="23" t="str">
        <v>South</v>
      </c>
      <c r="K125" s="23">
        <v>146.61000000000001</v>
      </c>
      <c r="L125" s="23">
        <v>10</v>
      </c>
      <c r="M125" s="23">
        <v>20</v>
      </c>
      <c r="N125" s="23">
        <v>345.19</v>
      </c>
    </row>
    <row r="126" spans="5:14" thickTop="1" thickBot="1" x14ac:dyDescent="0.35">
      <c r="E126" s="23">
        <v>696</v>
      </c>
      <c r="F126" s="23" t="str">
        <v>Ericka Sinnett</v>
      </c>
      <c r="G126" s="23" t="str">
        <v>Prod5</v>
      </c>
      <c r="H126" s="23" t="str">
        <v>Office Chair</v>
      </c>
      <c r="I126" s="24">
        <v>45632</v>
      </c>
      <c r="J126" s="23" t="str">
        <v>South</v>
      </c>
      <c r="K126" s="23">
        <v>498.78</v>
      </c>
      <c r="L126" s="23">
        <v>13</v>
      </c>
      <c r="M126" s="23">
        <v>3</v>
      </c>
      <c r="N126" s="23">
        <v>361.36</v>
      </c>
    </row>
    <row r="127" spans="5:14" thickTop="1" thickBot="1" x14ac:dyDescent="0.35">
      <c r="E127" s="23">
        <v>721</v>
      </c>
      <c r="F127" s="23" t="str">
        <v>Shaun Asker</v>
      </c>
      <c r="G127" s="23" t="str">
        <v>Prod5</v>
      </c>
      <c r="H127" s="23" t="str">
        <v>Microwave Oven</v>
      </c>
      <c r="I127" s="24">
        <v>45632</v>
      </c>
      <c r="J127" s="23">
        <v>0</v>
      </c>
      <c r="K127" s="23">
        <v>311.58</v>
      </c>
      <c r="L127" s="23">
        <v>2</v>
      </c>
      <c r="M127" s="23">
        <v>8</v>
      </c>
      <c r="N127" s="23">
        <v>338.15</v>
      </c>
    </row>
    <row r="128" spans="5:14" thickTop="1" thickBot="1" x14ac:dyDescent="0.35">
      <c r="E128" s="23">
        <v>869</v>
      </c>
      <c r="F128" s="23" t="str">
        <v>Liza McCraine</v>
      </c>
      <c r="G128" s="23" t="str">
        <v>Prod3</v>
      </c>
      <c r="H128" s="23" t="str">
        <v>Office Chair</v>
      </c>
      <c r="I128" s="24">
        <v>45632</v>
      </c>
      <c r="J128" s="23">
        <v>0</v>
      </c>
      <c r="K128" s="23">
        <v>640.47</v>
      </c>
      <c r="L128" s="23">
        <v>13</v>
      </c>
      <c r="M128" s="23">
        <v>10</v>
      </c>
      <c r="N128" s="23">
        <v>488.85</v>
      </c>
    </row>
    <row r="129" spans="5:14" thickTop="1" thickBot="1" x14ac:dyDescent="0.35">
      <c r="E129" s="23">
        <v>871</v>
      </c>
      <c r="F129" s="23" t="str">
        <v>Bette Vedikhov</v>
      </c>
      <c r="G129" s="23" t="str">
        <v>Prod4</v>
      </c>
      <c r="H129" s="23" t="str">
        <v>Office Chair</v>
      </c>
      <c r="I129" s="24">
        <v>45632</v>
      </c>
      <c r="J129" s="23">
        <v>0</v>
      </c>
      <c r="K129" s="23">
        <v>397.73</v>
      </c>
      <c r="L129" s="23">
        <v>11</v>
      </c>
      <c r="M129" s="23">
        <v>20</v>
      </c>
      <c r="N129" s="23">
        <v>175.07</v>
      </c>
    </row>
    <row r="130" spans="5:14" thickTop="1" thickBot="1" x14ac:dyDescent="0.35">
      <c r="E130" s="23">
        <v>946</v>
      </c>
      <c r="F130" s="23" t="str">
        <v>Shane Fillon</v>
      </c>
      <c r="G130" s="23" t="str">
        <v>Prod3</v>
      </c>
      <c r="H130" s="23" t="str">
        <v>Winter Jacket</v>
      </c>
      <c r="I130" s="24">
        <v>45632</v>
      </c>
      <c r="J130" s="23">
        <v>0</v>
      </c>
      <c r="K130" s="23">
        <v>987.37</v>
      </c>
      <c r="L130" s="23">
        <v>2</v>
      </c>
      <c r="M130" s="23">
        <v>0</v>
      </c>
      <c r="N130" s="23">
        <v>267.02</v>
      </c>
    </row>
    <row r="131" spans="5:14" thickTop="1" thickBot="1" x14ac:dyDescent="0.35">
      <c r="E131" s="23">
        <v>959</v>
      </c>
      <c r="F131" s="23" t="str">
        <v>Orton Spaule</v>
      </c>
      <c r="G131" s="23" t="str">
        <v>Prod2</v>
      </c>
      <c r="H131" s="23">
        <v>0</v>
      </c>
      <c r="I131" s="24">
        <v>45632</v>
      </c>
      <c r="J131" s="23">
        <v>0</v>
      </c>
      <c r="K131" s="23">
        <v>777.44</v>
      </c>
      <c r="L131" s="23">
        <v>4</v>
      </c>
      <c r="M131" s="23">
        <v>4</v>
      </c>
      <c r="N131" s="23">
        <v>256.02999999999997</v>
      </c>
    </row>
    <row r="132" spans="5:14" thickTop="1" thickBot="1" x14ac:dyDescent="0.35">
      <c r="E132" s="23">
        <v>998</v>
      </c>
      <c r="F132" s="23" t="str">
        <v>Sophi Barlthrop</v>
      </c>
      <c r="G132" s="23" t="str">
        <v>Prod4</v>
      </c>
      <c r="H132" s="23" t="str">
        <v>Smartphone</v>
      </c>
      <c r="I132" s="24">
        <v>45632</v>
      </c>
      <c r="J132" s="23">
        <v>0</v>
      </c>
      <c r="K132" s="23">
        <v>312.43</v>
      </c>
      <c r="L132" s="23">
        <v>8</v>
      </c>
      <c r="M132" s="23">
        <v>1</v>
      </c>
      <c r="N132" s="23">
        <v>136.33000000000001</v>
      </c>
    </row>
    <row r="133" spans="5:14" thickTop="1" thickBot="1" x14ac:dyDescent="0.35">
      <c r="E133" s="23">
        <v>30</v>
      </c>
      <c r="F133" s="23" t="str">
        <v>Maribelle Otham</v>
      </c>
      <c r="G133" s="23">
        <v>0</v>
      </c>
      <c r="H133" s="23" t="str">
        <v>Winter Jacket</v>
      </c>
      <c r="I133" s="24">
        <v>45633</v>
      </c>
      <c r="J133" s="23" t="str">
        <v>West</v>
      </c>
      <c r="K133" s="23">
        <v>623.21</v>
      </c>
      <c r="L133" s="23">
        <v>15</v>
      </c>
      <c r="M133" s="23">
        <v>2</v>
      </c>
      <c r="N133" s="23">
        <v>213.09</v>
      </c>
    </row>
    <row r="134" spans="5:14" thickTop="1" thickBot="1" x14ac:dyDescent="0.35">
      <c r="E134" s="23">
        <v>45</v>
      </c>
      <c r="F134" s="23" t="str">
        <v>Elden Wands</v>
      </c>
      <c r="G134" s="23" t="str">
        <v>Prod2</v>
      </c>
      <c r="H134" s="23" t="str">
        <v>Microwave Oven</v>
      </c>
      <c r="I134" s="24">
        <v>45633</v>
      </c>
      <c r="J134" s="23">
        <v>0</v>
      </c>
      <c r="K134" s="23">
        <v>815.97</v>
      </c>
      <c r="L134" s="23">
        <v>4</v>
      </c>
      <c r="M134" s="23">
        <v>15</v>
      </c>
      <c r="N134" s="23">
        <v>363.81</v>
      </c>
    </row>
    <row r="135" spans="5:14" thickTop="1" thickBot="1" x14ac:dyDescent="0.35">
      <c r="E135" s="23">
        <v>70</v>
      </c>
      <c r="F135" s="23" t="str">
        <v>Beryl Wilsee</v>
      </c>
      <c r="G135" s="23" t="str">
        <v>Prod4</v>
      </c>
      <c r="H135" s="23" t="str">
        <v>Microwave Oven</v>
      </c>
      <c r="I135" s="24">
        <v>45633</v>
      </c>
      <c r="J135" s="23" t="str">
        <v>East</v>
      </c>
      <c r="K135" s="23">
        <v>257.25</v>
      </c>
      <c r="L135" s="23">
        <v>4</v>
      </c>
      <c r="M135" s="23">
        <v>6</v>
      </c>
      <c r="N135" s="23">
        <v>193.38</v>
      </c>
    </row>
    <row r="136" spans="5:14" thickTop="1" thickBot="1" x14ac:dyDescent="0.35">
      <c r="E136" s="23">
        <v>192</v>
      </c>
      <c r="F136" s="23" t="str">
        <v>Meris Pover</v>
      </c>
      <c r="G136" s="23" t="str">
        <v>Prod5</v>
      </c>
      <c r="H136" s="23" t="str">
        <v>Smartphone</v>
      </c>
      <c r="I136" s="24">
        <v>45633</v>
      </c>
      <c r="J136" s="23">
        <v>0</v>
      </c>
      <c r="K136" s="23">
        <v>383.31</v>
      </c>
      <c r="L136" s="23">
        <v>5</v>
      </c>
      <c r="M136" s="23">
        <v>18</v>
      </c>
      <c r="N136" s="23">
        <v>181.55</v>
      </c>
    </row>
    <row r="137" spans="5:14" thickTop="1" thickBot="1" x14ac:dyDescent="0.35">
      <c r="E137" s="23">
        <v>248</v>
      </c>
      <c r="F137" s="23" t="str">
        <v>Lia McDyer</v>
      </c>
      <c r="G137" s="23">
        <v>0</v>
      </c>
      <c r="H137" s="23" t="str">
        <v>Winter Jacket</v>
      </c>
      <c r="I137" s="24">
        <v>45633</v>
      </c>
      <c r="J137" s="23">
        <v>0</v>
      </c>
      <c r="K137" s="23">
        <v>250.45</v>
      </c>
      <c r="L137" s="23">
        <v>4</v>
      </c>
      <c r="M137" s="23">
        <v>0</v>
      </c>
      <c r="N137" s="23">
        <v>261.72000000000003</v>
      </c>
    </row>
    <row r="138" spans="5:14" thickTop="1" thickBot="1" x14ac:dyDescent="0.35">
      <c r="E138" s="23">
        <v>293</v>
      </c>
      <c r="F138" s="23" t="str">
        <v>Brooke Overlow</v>
      </c>
      <c r="G138" s="23" t="str">
        <v>Prod1</v>
      </c>
      <c r="H138" s="23" t="str">
        <v>Smartphone</v>
      </c>
      <c r="I138" s="24">
        <v>45633</v>
      </c>
      <c r="J138" s="23">
        <v>0</v>
      </c>
      <c r="K138" s="23">
        <v>576.76</v>
      </c>
      <c r="L138" s="23">
        <v>2</v>
      </c>
      <c r="M138" s="23">
        <v>0</v>
      </c>
      <c r="N138" s="23">
        <v>172.59</v>
      </c>
    </row>
    <row r="139" spans="5:14" thickTop="1" thickBot="1" x14ac:dyDescent="0.35">
      <c r="E139" s="23">
        <v>418</v>
      </c>
      <c r="F139" s="23" t="str">
        <v>Krista Lorrimer</v>
      </c>
      <c r="G139" s="23" t="str">
        <v>Prod2</v>
      </c>
      <c r="H139" s="23" t="str">
        <v>Microwave Oven</v>
      </c>
      <c r="I139" s="24">
        <v>45633</v>
      </c>
      <c r="J139" s="23">
        <v>0</v>
      </c>
      <c r="K139" s="23">
        <v>785.68</v>
      </c>
      <c r="L139" s="23">
        <v>8</v>
      </c>
      <c r="M139" s="23">
        <v>17</v>
      </c>
      <c r="N139" s="23">
        <v>388.16</v>
      </c>
    </row>
    <row r="140" spans="5:14" thickTop="1" thickBot="1" x14ac:dyDescent="0.35">
      <c r="E140" s="23">
        <v>555</v>
      </c>
      <c r="F140" s="23" t="str">
        <v>Stearn Attryde</v>
      </c>
      <c r="G140" s="23" t="str">
        <v>Prod1</v>
      </c>
      <c r="H140" s="23" t="str">
        <v>Office Chair</v>
      </c>
      <c r="I140" s="24">
        <v>45633</v>
      </c>
      <c r="J140" s="23">
        <v>0</v>
      </c>
      <c r="K140" s="23">
        <v>714.8</v>
      </c>
      <c r="L140" s="23">
        <v>10</v>
      </c>
      <c r="M140" s="23">
        <v>2</v>
      </c>
      <c r="N140" s="23">
        <v>366.56</v>
      </c>
    </row>
    <row r="141" spans="5:14" thickTop="1" thickBot="1" x14ac:dyDescent="0.35">
      <c r="E141" s="23">
        <v>565</v>
      </c>
      <c r="F141" s="23" t="str">
        <v>Melisandra Tabord</v>
      </c>
      <c r="G141" s="23">
        <v>0</v>
      </c>
      <c r="H141" s="23">
        <v>0</v>
      </c>
      <c r="I141" s="24">
        <v>45633</v>
      </c>
      <c r="J141" s="23">
        <v>0</v>
      </c>
      <c r="K141" s="23">
        <v>908.8</v>
      </c>
      <c r="L141" s="23">
        <v>3</v>
      </c>
      <c r="M141" s="23">
        <v>5</v>
      </c>
      <c r="N141" s="23">
        <v>227.19</v>
      </c>
    </row>
    <row r="142" spans="5:14" thickTop="1" thickBot="1" x14ac:dyDescent="0.35">
      <c r="E142" s="23">
        <v>604</v>
      </c>
      <c r="F142" s="23" t="str">
        <v>Sheela Garrison</v>
      </c>
      <c r="G142" s="23" t="str">
        <v>Prod2</v>
      </c>
      <c r="H142" s="23">
        <v>0</v>
      </c>
      <c r="I142" s="24">
        <v>45633</v>
      </c>
      <c r="J142" s="23">
        <v>0</v>
      </c>
      <c r="K142" s="23">
        <v>495.49</v>
      </c>
      <c r="L142" s="23">
        <v>9</v>
      </c>
      <c r="M142" s="23">
        <v>13</v>
      </c>
      <c r="N142" s="23">
        <v>467.33</v>
      </c>
    </row>
    <row r="143" spans="5:14" thickTop="1" thickBot="1" x14ac:dyDescent="0.35">
      <c r="E143" s="23">
        <v>615</v>
      </c>
      <c r="F143" s="23" t="str">
        <v>Lars Shill</v>
      </c>
      <c r="G143" s="23" t="str">
        <v>Prod1</v>
      </c>
      <c r="H143" s="23" t="str">
        <v>Laptop</v>
      </c>
      <c r="I143" s="24">
        <v>45633</v>
      </c>
      <c r="J143" s="23">
        <v>0</v>
      </c>
      <c r="K143" s="23">
        <v>270.85000000000002</v>
      </c>
      <c r="L143" s="23">
        <v>1</v>
      </c>
      <c r="M143" s="23">
        <v>9</v>
      </c>
      <c r="N143" s="23">
        <v>115.8</v>
      </c>
    </row>
    <row r="144" spans="5:14" thickTop="1" thickBot="1" x14ac:dyDescent="0.35">
      <c r="E144" s="23">
        <v>644</v>
      </c>
      <c r="F144" s="23" t="str">
        <v>Alyss Hudspith</v>
      </c>
      <c r="G144" s="23" t="str">
        <v>Prod1</v>
      </c>
      <c r="H144" s="23">
        <v>0</v>
      </c>
      <c r="I144" s="24">
        <v>45633</v>
      </c>
      <c r="J144" s="23">
        <v>0</v>
      </c>
      <c r="K144" s="23">
        <v>985.7</v>
      </c>
      <c r="L144" s="23">
        <v>10</v>
      </c>
      <c r="M144" s="23">
        <v>6</v>
      </c>
      <c r="N144" s="23">
        <v>387.24</v>
      </c>
    </row>
    <row r="145" spans="5:14" thickTop="1" thickBot="1" x14ac:dyDescent="0.35">
      <c r="E145" s="23">
        <v>715</v>
      </c>
      <c r="F145" s="23" t="str">
        <v>Andriana Dever</v>
      </c>
      <c r="G145" s="23" t="str">
        <v>Prod5</v>
      </c>
      <c r="H145" s="23" t="str">
        <v>Microwave Oven</v>
      </c>
      <c r="I145" s="24">
        <v>45633</v>
      </c>
      <c r="J145" s="23">
        <v>0</v>
      </c>
      <c r="K145" s="23">
        <v>325.3</v>
      </c>
      <c r="L145" s="23">
        <v>8</v>
      </c>
      <c r="M145" s="23">
        <v>5</v>
      </c>
      <c r="N145" s="23">
        <v>341.17</v>
      </c>
    </row>
    <row r="146" spans="5:14" thickTop="1" thickBot="1" x14ac:dyDescent="0.35">
      <c r="E146" s="23">
        <v>764</v>
      </c>
      <c r="F146" s="23" t="str">
        <v>Amos Beecheno</v>
      </c>
      <c r="G146" s="23" t="str">
        <v>Prod5</v>
      </c>
      <c r="H146" s="23" t="str">
        <v>Smartphone</v>
      </c>
      <c r="I146" s="24">
        <v>45633</v>
      </c>
      <c r="J146" s="23" t="str">
        <v>East</v>
      </c>
      <c r="K146" s="23">
        <v>897.86</v>
      </c>
      <c r="L146" s="23">
        <v>10</v>
      </c>
      <c r="M146" s="23">
        <v>10</v>
      </c>
      <c r="N146" s="23">
        <v>318.45999999999998</v>
      </c>
    </row>
    <row r="147" spans="5:14" thickTop="1" thickBot="1" x14ac:dyDescent="0.35">
      <c r="E147" s="23">
        <v>794</v>
      </c>
      <c r="F147" s="23" t="str">
        <v>Domini Measom</v>
      </c>
      <c r="G147" s="23" t="str">
        <v>Prod5</v>
      </c>
      <c r="H147" s="23" t="str">
        <v>Microwave Oven</v>
      </c>
      <c r="I147" s="24">
        <v>45633</v>
      </c>
      <c r="J147" s="23">
        <v>0</v>
      </c>
      <c r="K147" s="23">
        <v>819.13</v>
      </c>
      <c r="L147" s="23">
        <v>12</v>
      </c>
      <c r="M147" s="23">
        <v>5</v>
      </c>
      <c r="N147" s="23">
        <v>134.62</v>
      </c>
    </row>
    <row r="148" spans="5:14" thickTop="1" thickBot="1" x14ac:dyDescent="0.35">
      <c r="E148" s="23">
        <v>813</v>
      </c>
      <c r="F148" s="23" t="str">
        <v>Hilario Deware</v>
      </c>
      <c r="G148" s="23">
        <v>0</v>
      </c>
      <c r="H148" s="23" t="str">
        <v>Smartphone</v>
      </c>
      <c r="I148" s="24">
        <v>45633</v>
      </c>
      <c r="J148" s="23">
        <v>0</v>
      </c>
      <c r="K148" s="23">
        <v>830.02</v>
      </c>
      <c r="L148" s="23">
        <v>12</v>
      </c>
      <c r="M148" s="23">
        <v>20</v>
      </c>
      <c r="N148" s="23">
        <v>380.69</v>
      </c>
    </row>
    <row r="149" spans="5:14" thickTop="1" thickBot="1" x14ac:dyDescent="0.35">
      <c r="E149" s="23">
        <v>826</v>
      </c>
      <c r="F149" s="23" t="str">
        <v>Lorrie Sisselot</v>
      </c>
      <c r="G149" s="23" t="str">
        <v>Prod1</v>
      </c>
      <c r="H149" s="23" t="str">
        <v>Laptop</v>
      </c>
      <c r="I149" s="24">
        <v>45633</v>
      </c>
      <c r="J149" s="23" t="str">
        <v>West</v>
      </c>
      <c r="K149" s="23">
        <v>298.08</v>
      </c>
      <c r="L149" s="23">
        <v>10</v>
      </c>
      <c r="M149" s="23">
        <v>6</v>
      </c>
      <c r="N149" s="23">
        <v>247.91</v>
      </c>
    </row>
    <row r="150" spans="5:14" thickTop="1" thickBot="1" x14ac:dyDescent="0.35">
      <c r="E150" s="23">
        <v>924</v>
      </c>
      <c r="F150" s="23" t="str">
        <v>Gilligan Hairon</v>
      </c>
      <c r="G150" s="23" t="str">
        <v>Prod1</v>
      </c>
      <c r="H150" s="23" t="str">
        <v>Microwave Oven</v>
      </c>
      <c r="I150" s="24">
        <v>45633</v>
      </c>
      <c r="J150" s="23">
        <v>0</v>
      </c>
      <c r="K150" s="23">
        <v>233.53</v>
      </c>
      <c r="L150" s="23">
        <v>5</v>
      </c>
      <c r="M150" s="23">
        <v>8</v>
      </c>
      <c r="N150" s="23">
        <v>478.3</v>
      </c>
    </row>
    <row r="151" spans="5:14" thickTop="1" thickBot="1" x14ac:dyDescent="0.35">
      <c r="E151" s="23">
        <v>963</v>
      </c>
      <c r="F151" s="23" t="str">
        <v>Conn Nutty</v>
      </c>
      <c r="G151" s="23" t="str">
        <v>Prod1</v>
      </c>
      <c r="H151" s="23" t="str">
        <v>Winter Jacket</v>
      </c>
      <c r="I151" s="24">
        <v>45633</v>
      </c>
      <c r="J151" s="23">
        <v>0</v>
      </c>
      <c r="K151" s="23">
        <v>230.92</v>
      </c>
      <c r="L151" s="23">
        <v>7</v>
      </c>
      <c r="M151" s="23">
        <v>9</v>
      </c>
      <c r="N151" s="23">
        <v>368.99</v>
      </c>
    </row>
    <row r="152" spans="5:14" thickTop="1" thickBot="1" x14ac:dyDescent="0.35">
      <c r="E152" s="23">
        <v>966</v>
      </c>
      <c r="F152" s="23" t="str">
        <v>Gal Mingay</v>
      </c>
      <c r="G152" s="23" t="str">
        <v>Prod4</v>
      </c>
      <c r="H152" s="23" t="str">
        <v>Microwave Oven</v>
      </c>
      <c r="I152" s="24">
        <v>45633</v>
      </c>
      <c r="J152" s="23">
        <v>0</v>
      </c>
      <c r="K152" s="23">
        <v>973.87</v>
      </c>
      <c r="L152" s="23">
        <v>14</v>
      </c>
      <c r="M152" s="23">
        <v>19</v>
      </c>
      <c r="N152" s="23">
        <v>12.47</v>
      </c>
    </row>
    <row r="153" spans="5:14" thickTop="1" thickBot="1" x14ac:dyDescent="0.35">
      <c r="E153" s="23">
        <v>49</v>
      </c>
      <c r="F153" s="23" t="str">
        <v>Florella Thorby</v>
      </c>
      <c r="G153" s="23" t="str">
        <v>Prod3</v>
      </c>
      <c r="H153" s="23">
        <v>0</v>
      </c>
      <c r="I153" s="24">
        <v>45634</v>
      </c>
      <c r="J153" s="23" t="str">
        <v>West</v>
      </c>
      <c r="K153" s="23">
        <v>748.87</v>
      </c>
      <c r="L153" s="23">
        <v>10</v>
      </c>
      <c r="M153" s="23">
        <v>6</v>
      </c>
      <c r="N153" s="23">
        <v>240.67</v>
      </c>
    </row>
    <row r="154" spans="5:14" thickTop="1" thickBot="1" x14ac:dyDescent="0.35">
      <c r="E154" s="23">
        <v>199</v>
      </c>
      <c r="F154" s="23" t="str">
        <v>Estrella Webland</v>
      </c>
      <c r="G154" s="23" t="str">
        <v>Prod1</v>
      </c>
      <c r="H154" s="23" t="str">
        <v>Microwave Oven</v>
      </c>
      <c r="I154" s="24">
        <v>45634</v>
      </c>
      <c r="J154" s="23" t="str">
        <v>West</v>
      </c>
      <c r="K154" s="23">
        <v>586.98</v>
      </c>
      <c r="L154" s="23">
        <v>1</v>
      </c>
      <c r="M154" s="23">
        <v>20</v>
      </c>
      <c r="N154" s="23">
        <v>108.15</v>
      </c>
    </row>
    <row r="155" spans="5:14" thickTop="1" thickBot="1" x14ac:dyDescent="0.35">
      <c r="E155" s="23">
        <v>310</v>
      </c>
      <c r="F155" s="23" t="str">
        <v>Carri Measom</v>
      </c>
      <c r="G155" s="23">
        <v>0</v>
      </c>
      <c r="H155" s="23" t="str">
        <v>Winter Jacket</v>
      </c>
      <c r="I155" s="24">
        <v>45634</v>
      </c>
      <c r="J155" s="23">
        <v>0</v>
      </c>
      <c r="K155" s="23">
        <v>194.13</v>
      </c>
      <c r="L155" s="23">
        <v>10</v>
      </c>
      <c r="M155" s="23">
        <v>3</v>
      </c>
      <c r="N155" s="23">
        <v>145.55000000000001</v>
      </c>
    </row>
    <row r="156" spans="5:14" thickTop="1" thickBot="1" x14ac:dyDescent="0.35">
      <c r="E156" s="23">
        <v>362</v>
      </c>
      <c r="F156" s="23" t="str">
        <v>Demetria Hayden</v>
      </c>
      <c r="G156" s="23">
        <v>0</v>
      </c>
      <c r="H156" s="23" t="str">
        <v>Microwave Oven</v>
      </c>
      <c r="I156" s="24">
        <v>45634</v>
      </c>
      <c r="J156" s="23" t="str">
        <v>South</v>
      </c>
      <c r="K156" s="23">
        <v>539.48</v>
      </c>
      <c r="L156" s="23">
        <v>11</v>
      </c>
      <c r="M156" s="23">
        <v>13</v>
      </c>
      <c r="N156" s="23">
        <v>427.75</v>
      </c>
    </row>
    <row r="157" spans="5:14" thickTop="1" thickBot="1" x14ac:dyDescent="0.35">
      <c r="E157" s="23">
        <v>395</v>
      </c>
      <c r="F157" s="23" t="str">
        <v>Corbin Wathall</v>
      </c>
      <c r="G157" s="23" t="str">
        <v>Prod4</v>
      </c>
      <c r="H157" s="23" t="str">
        <v>Winter Jacket</v>
      </c>
      <c r="I157" s="24">
        <v>45634</v>
      </c>
      <c r="J157" s="23">
        <v>0</v>
      </c>
      <c r="K157" s="23">
        <v>348.78</v>
      </c>
      <c r="L157" s="23">
        <v>1</v>
      </c>
      <c r="M157" s="23">
        <v>4</v>
      </c>
      <c r="N157" s="23">
        <v>290.69</v>
      </c>
    </row>
    <row r="158" spans="5:14" thickTop="1" thickBot="1" x14ac:dyDescent="0.35">
      <c r="E158" s="23">
        <v>396</v>
      </c>
      <c r="F158" s="23" t="str">
        <v>Dietrich De Carlo</v>
      </c>
      <c r="G158" s="23" t="str">
        <v>Prod3</v>
      </c>
      <c r="H158" s="23" t="str">
        <v>Winter Jacket</v>
      </c>
      <c r="I158" s="24">
        <v>45634</v>
      </c>
      <c r="J158" s="23">
        <v>0</v>
      </c>
      <c r="K158" s="23">
        <v>294.22000000000003</v>
      </c>
      <c r="L158" s="23">
        <v>8</v>
      </c>
      <c r="M158" s="23">
        <v>8</v>
      </c>
      <c r="N158" s="23">
        <v>218.67</v>
      </c>
    </row>
    <row r="159" spans="5:14" thickTop="1" thickBot="1" x14ac:dyDescent="0.35">
      <c r="E159" s="23">
        <v>428</v>
      </c>
      <c r="F159" s="23" t="str">
        <v>Micki Stoll</v>
      </c>
      <c r="G159" s="23" t="str">
        <v>Prod4</v>
      </c>
      <c r="H159" s="23" t="str">
        <v>Laptop</v>
      </c>
      <c r="I159" s="24">
        <v>45634</v>
      </c>
      <c r="J159" s="23" t="str">
        <v>East</v>
      </c>
      <c r="K159" s="23">
        <v>805.02</v>
      </c>
      <c r="L159" s="23">
        <v>14</v>
      </c>
      <c r="M159" s="23">
        <v>13</v>
      </c>
      <c r="N159" s="23">
        <v>123.9</v>
      </c>
    </row>
    <row r="160" spans="5:14" thickTop="1" thickBot="1" x14ac:dyDescent="0.35">
      <c r="E160" s="23">
        <v>429</v>
      </c>
      <c r="F160" s="23" t="str">
        <v>Aline Banford</v>
      </c>
      <c r="G160" s="23" t="str">
        <v>Prod2</v>
      </c>
      <c r="H160" s="23" t="str">
        <v>Office Chair</v>
      </c>
      <c r="I160" s="24">
        <v>45634</v>
      </c>
      <c r="J160" s="23" t="str">
        <v>East</v>
      </c>
      <c r="K160" s="23">
        <v>716.94</v>
      </c>
      <c r="L160" s="23">
        <v>12</v>
      </c>
      <c r="M160" s="23">
        <v>0</v>
      </c>
      <c r="N160" s="23">
        <v>72.41</v>
      </c>
    </row>
    <row r="161" spans="5:14" thickTop="1" thickBot="1" x14ac:dyDescent="0.35">
      <c r="E161" s="23">
        <v>446</v>
      </c>
      <c r="F161" s="23" t="str">
        <v>Padraic Mudle</v>
      </c>
      <c r="G161" s="23" t="str">
        <v>Prod1</v>
      </c>
      <c r="H161" s="23" t="str">
        <v>Laptop</v>
      </c>
      <c r="I161" s="24">
        <v>45634</v>
      </c>
      <c r="J161" s="23">
        <v>0</v>
      </c>
      <c r="K161" s="23">
        <v>629.45000000000005</v>
      </c>
      <c r="L161" s="23">
        <v>7</v>
      </c>
      <c r="M161" s="23">
        <v>4</v>
      </c>
      <c r="N161" s="23">
        <v>402.5</v>
      </c>
    </row>
    <row r="162" spans="5:14" thickTop="1" thickBot="1" x14ac:dyDescent="0.35">
      <c r="E162" s="23">
        <v>508</v>
      </c>
      <c r="F162" s="23" t="str">
        <v>Godiva Heaps</v>
      </c>
      <c r="G162" s="23">
        <v>0</v>
      </c>
      <c r="H162" s="23" t="str">
        <v>Microwave Oven</v>
      </c>
      <c r="I162" s="24">
        <v>45634</v>
      </c>
      <c r="J162" s="23">
        <v>0</v>
      </c>
      <c r="K162" s="23">
        <v>725.73</v>
      </c>
      <c r="L162" s="23">
        <v>2</v>
      </c>
      <c r="M162" s="23">
        <v>16</v>
      </c>
      <c r="N162" s="23">
        <v>5.96</v>
      </c>
    </row>
    <row r="163" spans="5:14" thickTop="1" thickBot="1" x14ac:dyDescent="0.35">
      <c r="E163" s="23">
        <v>558</v>
      </c>
      <c r="F163" s="23" t="str">
        <v>Hestia Niess</v>
      </c>
      <c r="G163" s="23" t="str">
        <v>Prod2</v>
      </c>
      <c r="H163" s="23" t="str">
        <v>Winter Jacket</v>
      </c>
      <c r="I163" s="24">
        <v>45634</v>
      </c>
      <c r="J163" s="23">
        <v>0</v>
      </c>
      <c r="K163" s="23">
        <v>668.29</v>
      </c>
      <c r="L163" s="23">
        <v>10</v>
      </c>
      <c r="M163" s="23">
        <v>7</v>
      </c>
      <c r="N163" s="23">
        <v>246.93</v>
      </c>
    </row>
    <row r="164" spans="5:14" thickTop="1" thickBot="1" x14ac:dyDescent="0.35">
      <c r="E164" s="23">
        <v>638</v>
      </c>
      <c r="F164" s="23" t="str">
        <v>Franky Collough</v>
      </c>
      <c r="G164" s="23" t="str">
        <v>Prod4</v>
      </c>
      <c r="H164" s="23" t="str">
        <v>Microwave Oven</v>
      </c>
      <c r="I164" s="24">
        <v>45634</v>
      </c>
      <c r="J164" s="23">
        <v>0</v>
      </c>
      <c r="K164" s="23">
        <v>441.76</v>
      </c>
      <c r="L164" s="23">
        <v>12</v>
      </c>
      <c r="M164" s="23">
        <v>9</v>
      </c>
      <c r="N164" s="23">
        <v>132.76</v>
      </c>
    </row>
    <row r="165" spans="5:14" thickTop="1" thickBot="1" x14ac:dyDescent="0.35">
      <c r="E165" s="23">
        <v>642</v>
      </c>
      <c r="F165" s="23" t="str">
        <v>Madlin Syson</v>
      </c>
      <c r="G165" s="23">
        <v>0</v>
      </c>
      <c r="H165" s="23" t="str">
        <v>Microwave Oven</v>
      </c>
      <c r="I165" s="24">
        <v>45634</v>
      </c>
      <c r="J165" s="23" t="str">
        <v>North</v>
      </c>
      <c r="K165" s="23">
        <v>522.84</v>
      </c>
      <c r="L165" s="23">
        <v>5</v>
      </c>
      <c r="M165" s="23">
        <v>2</v>
      </c>
      <c r="N165" s="23">
        <v>191.67</v>
      </c>
    </row>
    <row r="166" spans="5:14" thickTop="1" thickBot="1" x14ac:dyDescent="0.35">
      <c r="E166" s="23">
        <v>757</v>
      </c>
      <c r="F166" s="23" t="str">
        <v>Tristam Fedynski</v>
      </c>
      <c r="G166" s="23" t="str">
        <v>Prod5</v>
      </c>
      <c r="H166" s="23" t="str">
        <v>Laptop</v>
      </c>
      <c r="I166" s="24">
        <v>45634</v>
      </c>
      <c r="J166" s="23" t="str">
        <v>West</v>
      </c>
      <c r="K166" s="23">
        <v>319.88</v>
      </c>
      <c r="L166" s="23">
        <v>12</v>
      </c>
      <c r="M166" s="23">
        <v>3</v>
      </c>
      <c r="N166" s="23">
        <v>62.14</v>
      </c>
    </row>
    <row r="167" spans="5:14" thickTop="1" thickBot="1" x14ac:dyDescent="0.35">
      <c r="E167" s="23">
        <v>805</v>
      </c>
      <c r="F167" s="23" t="str">
        <v>Marguerite McGlaughn</v>
      </c>
      <c r="G167" s="23">
        <v>0</v>
      </c>
      <c r="H167" s="23" t="str">
        <v>Office Chair</v>
      </c>
      <c r="I167" s="24">
        <v>45634</v>
      </c>
      <c r="J167" s="23" t="str">
        <v>East</v>
      </c>
      <c r="K167" s="23">
        <v>497.42</v>
      </c>
      <c r="L167" s="23">
        <v>3</v>
      </c>
      <c r="M167" s="23">
        <v>2</v>
      </c>
      <c r="N167" s="23">
        <v>147.33000000000001</v>
      </c>
    </row>
    <row r="168" spans="5:14" thickTop="1" thickBot="1" x14ac:dyDescent="0.35">
      <c r="E168" s="23">
        <v>881</v>
      </c>
      <c r="F168" s="23" t="str">
        <v>Edgar Brazier</v>
      </c>
      <c r="G168" s="23">
        <v>0</v>
      </c>
      <c r="H168" s="23" t="str">
        <v>Smartphone</v>
      </c>
      <c r="I168" s="24">
        <v>45634</v>
      </c>
      <c r="J168" s="23" t="str">
        <v>West</v>
      </c>
      <c r="K168" s="23">
        <v>839.16</v>
      </c>
      <c r="L168" s="23">
        <v>5</v>
      </c>
      <c r="M168" s="23">
        <v>10</v>
      </c>
      <c r="N168" s="23">
        <v>422.99</v>
      </c>
    </row>
    <row r="169" spans="5:14" thickTop="1" thickBot="1" x14ac:dyDescent="0.35">
      <c r="E169" s="23">
        <v>895</v>
      </c>
      <c r="F169" s="23" t="str">
        <v>Beatrice Nevet</v>
      </c>
      <c r="G169" s="23" t="str">
        <v>Prod3</v>
      </c>
      <c r="H169" s="23" t="str">
        <v>Winter Jacket</v>
      </c>
      <c r="I169" s="24">
        <v>45634</v>
      </c>
      <c r="J169" s="23">
        <v>0</v>
      </c>
      <c r="K169" s="23">
        <v>988.29</v>
      </c>
      <c r="L169" s="23">
        <v>15</v>
      </c>
      <c r="M169" s="23">
        <v>6</v>
      </c>
      <c r="N169" s="23">
        <v>498.68</v>
      </c>
    </row>
    <row r="170" spans="5:14" thickTop="1" thickBot="1" x14ac:dyDescent="0.35">
      <c r="E170" s="23">
        <v>901</v>
      </c>
      <c r="F170" s="23" t="str">
        <v>Glennie Cambling</v>
      </c>
      <c r="G170" s="23" t="str">
        <v>Prod5</v>
      </c>
      <c r="H170" s="23" t="str">
        <v>Microwave Oven</v>
      </c>
      <c r="I170" s="24">
        <v>45634</v>
      </c>
      <c r="J170" s="23" t="str">
        <v>South</v>
      </c>
      <c r="K170" s="23">
        <v>763.57</v>
      </c>
      <c r="L170" s="23">
        <v>5</v>
      </c>
      <c r="M170" s="23">
        <v>1</v>
      </c>
      <c r="N170" s="23">
        <v>454.67</v>
      </c>
    </row>
    <row r="171" spans="5:14" thickTop="1" thickBot="1" x14ac:dyDescent="0.35">
      <c r="E171" s="23">
        <v>931</v>
      </c>
      <c r="F171" s="23" t="str">
        <v>Faunie Stygall</v>
      </c>
      <c r="G171" s="23" t="str">
        <v>Prod1</v>
      </c>
      <c r="H171" s="23" t="str">
        <v>Office Chair</v>
      </c>
      <c r="I171" s="24">
        <v>45634</v>
      </c>
      <c r="J171" s="23">
        <v>0</v>
      </c>
      <c r="K171" s="23">
        <v>140.62</v>
      </c>
      <c r="L171" s="23">
        <v>15</v>
      </c>
      <c r="M171" s="23">
        <v>9</v>
      </c>
      <c r="N171" s="23">
        <v>372.22</v>
      </c>
    </row>
    <row r="172" spans="5:14" thickTop="1" thickBot="1" x14ac:dyDescent="0.35">
      <c r="E172" s="23">
        <v>12</v>
      </c>
      <c r="F172" s="23" t="str">
        <v>Barclay Perkins</v>
      </c>
      <c r="G172" s="23">
        <v>0</v>
      </c>
      <c r="H172" s="23" t="str">
        <v>Winter Jacket</v>
      </c>
      <c r="I172" s="24">
        <v>45635</v>
      </c>
      <c r="J172" s="23" t="str">
        <v>South</v>
      </c>
      <c r="K172" s="23">
        <v>543.80999999999995</v>
      </c>
      <c r="L172" s="23">
        <v>13</v>
      </c>
      <c r="M172" s="23">
        <v>5</v>
      </c>
      <c r="N172" s="23">
        <v>494.47</v>
      </c>
    </row>
    <row r="173" spans="5:14" thickTop="1" thickBot="1" x14ac:dyDescent="0.35">
      <c r="E173" s="23">
        <v>51</v>
      </c>
      <c r="F173" s="23" t="str">
        <v>Leese Schulke</v>
      </c>
      <c r="G173" s="23" t="str">
        <v>Prod1</v>
      </c>
      <c r="H173" s="23" t="str">
        <v>Smartphone</v>
      </c>
      <c r="I173" s="24">
        <v>45635</v>
      </c>
      <c r="J173" s="23" t="str">
        <v>East</v>
      </c>
      <c r="K173" s="23">
        <v>394.8</v>
      </c>
      <c r="L173" s="23">
        <v>10</v>
      </c>
      <c r="M173" s="23">
        <v>7</v>
      </c>
      <c r="N173" s="23">
        <v>214.35</v>
      </c>
    </row>
    <row r="174" spans="5:14" thickTop="1" thickBot="1" x14ac:dyDescent="0.35">
      <c r="E174" s="23">
        <v>140</v>
      </c>
      <c r="F174" s="23" t="str">
        <v>Claudine Milesap</v>
      </c>
      <c r="G174" s="23" t="str">
        <v>Prod2</v>
      </c>
      <c r="H174" s="23" t="str">
        <v>Office Chair</v>
      </c>
      <c r="I174" s="24">
        <v>45635</v>
      </c>
      <c r="J174" s="23">
        <v>0</v>
      </c>
      <c r="K174" s="23">
        <v>698.64</v>
      </c>
      <c r="L174" s="23">
        <v>9</v>
      </c>
      <c r="M174" s="23">
        <v>9</v>
      </c>
      <c r="N174" s="23">
        <v>42.21</v>
      </c>
    </row>
    <row r="175" spans="5:14" thickTop="1" thickBot="1" x14ac:dyDescent="0.35">
      <c r="E175" s="23">
        <v>162</v>
      </c>
      <c r="F175" s="23" t="str">
        <v>Sybila Prestidge</v>
      </c>
      <c r="G175" s="23" t="str">
        <v>Prod5</v>
      </c>
      <c r="H175" s="23" t="str">
        <v>Laptop</v>
      </c>
      <c r="I175" s="24">
        <v>45635</v>
      </c>
      <c r="J175" s="23">
        <v>0</v>
      </c>
      <c r="K175" s="23">
        <v>924.4</v>
      </c>
      <c r="L175" s="23">
        <v>10</v>
      </c>
      <c r="M175" s="23">
        <v>15</v>
      </c>
      <c r="N175" s="23">
        <v>383.68</v>
      </c>
    </row>
    <row r="176" spans="5:14" thickTop="1" thickBot="1" x14ac:dyDescent="0.35">
      <c r="E176" s="23">
        <v>165</v>
      </c>
      <c r="F176" s="23" t="str">
        <v>Cyndie Gouch</v>
      </c>
      <c r="G176" s="23">
        <v>0</v>
      </c>
      <c r="H176" s="23" t="str">
        <v>Laptop</v>
      </c>
      <c r="I176" s="24">
        <v>45635</v>
      </c>
      <c r="J176" s="23">
        <v>0</v>
      </c>
      <c r="K176" s="23">
        <v>97.24</v>
      </c>
      <c r="L176" s="23">
        <v>12</v>
      </c>
      <c r="M176" s="23">
        <v>12</v>
      </c>
      <c r="N176" s="23">
        <v>273.06</v>
      </c>
    </row>
    <row r="177" spans="5:14" thickTop="1" thickBot="1" x14ac:dyDescent="0.35">
      <c r="E177" s="23">
        <v>184</v>
      </c>
      <c r="F177" s="23" t="str">
        <v>Wakefield Wattingham</v>
      </c>
      <c r="G177" s="23" t="str">
        <v>Prod5</v>
      </c>
      <c r="H177" s="23" t="str">
        <v>Office Chair</v>
      </c>
      <c r="I177" s="24">
        <v>45635</v>
      </c>
      <c r="J177" s="23">
        <v>0</v>
      </c>
      <c r="K177" s="23">
        <v>774.57</v>
      </c>
      <c r="L177" s="23">
        <v>12</v>
      </c>
      <c r="M177" s="23">
        <v>16</v>
      </c>
      <c r="N177" s="23">
        <v>353.51</v>
      </c>
    </row>
    <row r="178" spans="5:14" thickTop="1" thickBot="1" x14ac:dyDescent="0.35">
      <c r="E178" s="23">
        <v>254</v>
      </c>
      <c r="F178" s="23" t="str">
        <v>Etienne Keble</v>
      </c>
      <c r="G178" s="23" t="str">
        <v>Prod1</v>
      </c>
      <c r="H178" s="23" t="str">
        <v>Office Chair</v>
      </c>
      <c r="I178" s="24">
        <v>45635</v>
      </c>
      <c r="J178" s="23" t="str">
        <v>West</v>
      </c>
      <c r="K178" s="23">
        <v>180.09</v>
      </c>
      <c r="L178" s="23">
        <v>11</v>
      </c>
      <c r="M178" s="23">
        <v>3</v>
      </c>
      <c r="N178" s="23">
        <v>357.63</v>
      </c>
    </row>
    <row r="179" spans="5:14" thickTop="1" thickBot="1" x14ac:dyDescent="0.35">
      <c r="E179" s="23">
        <v>315</v>
      </c>
      <c r="F179" s="23" t="str">
        <v>Roselia Shirland</v>
      </c>
      <c r="G179" s="23">
        <v>0</v>
      </c>
      <c r="H179" s="23">
        <v>0</v>
      </c>
      <c r="I179" s="24">
        <v>45635</v>
      </c>
      <c r="J179" s="23" t="str">
        <v>North</v>
      </c>
      <c r="K179" s="23">
        <v>952.41</v>
      </c>
      <c r="L179" s="23">
        <v>14</v>
      </c>
      <c r="M179" s="23">
        <v>6</v>
      </c>
      <c r="N179" s="23">
        <v>496.04</v>
      </c>
    </row>
    <row r="180" spans="5:14" thickTop="1" thickBot="1" x14ac:dyDescent="0.35">
      <c r="E180" s="23">
        <v>376</v>
      </c>
      <c r="F180" s="23" t="str">
        <v>Monah Breem</v>
      </c>
      <c r="G180" s="23" t="str">
        <v>Prod1</v>
      </c>
      <c r="H180" s="23" t="str">
        <v>Office Chair</v>
      </c>
      <c r="I180" s="24">
        <v>45635</v>
      </c>
      <c r="J180" s="23">
        <v>0</v>
      </c>
      <c r="K180" s="23">
        <v>897.75</v>
      </c>
      <c r="L180" s="23">
        <v>9</v>
      </c>
      <c r="M180" s="23">
        <v>3</v>
      </c>
      <c r="N180" s="23">
        <v>286.62</v>
      </c>
    </row>
    <row r="181" spans="5:14" thickTop="1" thickBot="1" x14ac:dyDescent="0.35">
      <c r="E181" s="23">
        <v>436</v>
      </c>
      <c r="F181" s="23" t="str">
        <v>Abbie Fibbitts</v>
      </c>
      <c r="G181" s="23">
        <v>0</v>
      </c>
      <c r="H181" s="23">
        <v>0</v>
      </c>
      <c r="I181" s="24">
        <v>45635</v>
      </c>
      <c r="J181" s="23">
        <v>0</v>
      </c>
      <c r="K181" s="23">
        <v>476.66</v>
      </c>
      <c r="L181" s="23">
        <v>2</v>
      </c>
      <c r="M181" s="23">
        <v>8</v>
      </c>
      <c r="N181" s="23">
        <v>201.02</v>
      </c>
    </row>
    <row r="182" spans="5:14" thickTop="1" thickBot="1" x14ac:dyDescent="0.35">
      <c r="E182" s="23">
        <v>448</v>
      </c>
      <c r="F182" s="23" t="str">
        <v>Marylynne Bilsford</v>
      </c>
      <c r="G182" s="23">
        <v>0</v>
      </c>
      <c r="H182" s="23" t="str">
        <v>Office Chair</v>
      </c>
      <c r="I182" s="24">
        <v>45635</v>
      </c>
      <c r="J182" s="23">
        <v>0</v>
      </c>
      <c r="K182" s="23">
        <v>817.3</v>
      </c>
      <c r="L182" s="23">
        <v>6</v>
      </c>
      <c r="M182" s="23">
        <v>3</v>
      </c>
      <c r="N182" s="23">
        <v>155.16999999999999</v>
      </c>
    </row>
    <row r="183" spans="5:14" thickTop="1" thickBot="1" x14ac:dyDescent="0.35">
      <c r="E183" s="23">
        <v>468</v>
      </c>
      <c r="F183" s="23" t="str">
        <v>Florentia Burhouse</v>
      </c>
      <c r="G183" s="23" t="str">
        <v>Prod2</v>
      </c>
      <c r="H183" s="23">
        <v>0</v>
      </c>
      <c r="I183" s="24">
        <v>45635</v>
      </c>
      <c r="J183" s="23">
        <v>0</v>
      </c>
      <c r="K183" s="23">
        <v>936.05</v>
      </c>
      <c r="L183" s="23">
        <v>7</v>
      </c>
      <c r="M183" s="23">
        <v>7</v>
      </c>
      <c r="N183" s="23">
        <v>273.39999999999998</v>
      </c>
    </row>
    <row r="184" spans="5:14" thickTop="1" thickBot="1" x14ac:dyDescent="0.35">
      <c r="E184" s="23">
        <v>469</v>
      </c>
      <c r="F184" s="23" t="str">
        <v>Cletus Longrigg</v>
      </c>
      <c r="G184" s="23" t="str">
        <v>Prod5</v>
      </c>
      <c r="H184" s="23" t="str">
        <v>Smartphone</v>
      </c>
      <c r="I184" s="24">
        <v>45635</v>
      </c>
      <c r="J184" s="23">
        <v>0</v>
      </c>
      <c r="K184" s="23">
        <v>104.7</v>
      </c>
      <c r="L184" s="23">
        <v>5</v>
      </c>
      <c r="M184" s="23">
        <v>17</v>
      </c>
      <c r="N184" s="23">
        <v>225.08</v>
      </c>
    </row>
    <row r="185" spans="5:14" thickTop="1" thickBot="1" x14ac:dyDescent="0.35">
      <c r="E185" s="23">
        <v>494</v>
      </c>
      <c r="F185" s="23" t="str">
        <v>Carson Hynes</v>
      </c>
      <c r="G185" s="23" t="str">
        <v>Prod1</v>
      </c>
      <c r="H185" s="23" t="str">
        <v>Winter Jacket</v>
      </c>
      <c r="I185" s="24">
        <v>45635</v>
      </c>
      <c r="J185" s="23" t="str">
        <v>East</v>
      </c>
      <c r="K185" s="23">
        <v>35.549999999999997</v>
      </c>
      <c r="L185" s="23">
        <v>4</v>
      </c>
      <c r="M185" s="23">
        <v>16</v>
      </c>
      <c r="N185" s="23">
        <v>369.08</v>
      </c>
    </row>
    <row r="186" spans="5:14" thickTop="1" thickBot="1" x14ac:dyDescent="0.35">
      <c r="E186" s="23">
        <v>545</v>
      </c>
      <c r="F186" s="23" t="str">
        <v>Octavia Spillman</v>
      </c>
      <c r="G186" s="23">
        <v>0</v>
      </c>
      <c r="H186" s="23" t="str">
        <v>Microwave Oven</v>
      </c>
      <c r="I186" s="24">
        <v>45635</v>
      </c>
      <c r="J186" s="23">
        <v>0</v>
      </c>
      <c r="K186" s="23">
        <v>523.77</v>
      </c>
      <c r="L186" s="23">
        <v>7</v>
      </c>
      <c r="M186" s="23">
        <v>6</v>
      </c>
      <c r="N186" s="23">
        <v>34.94</v>
      </c>
    </row>
    <row r="187" spans="5:14" thickTop="1" thickBot="1" x14ac:dyDescent="0.35">
      <c r="E187" s="23">
        <v>623</v>
      </c>
      <c r="F187" s="23" t="str">
        <v>Emanuele Youll</v>
      </c>
      <c r="G187" s="23" t="str">
        <v>Prod1</v>
      </c>
      <c r="H187" s="23" t="str">
        <v>Office Chair</v>
      </c>
      <c r="I187" s="24">
        <v>45635</v>
      </c>
      <c r="J187" s="23">
        <v>0</v>
      </c>
      <c r="K187" s="23">
        <v>253.6</v>
      </c>
      <c r="L187" s="23">
        <v>5</v>
      </c>
      <c r="M187" s="23">
        <v>20</v>
      </c>
      <c r="N187" s="23">
        <v>417.38</v>
      </c>
    </row>
    <row r="188" spans="5:14" thickTop="1" thickBot="1" x14ac:dyDescent="0.35">
      <c r="E188" s="23">
        <v>628</v>
      </c>
      <c r="F188" s="23" t="str">
        <v>Berna Bentson</v>
      </c>
      <c r="G188" s="23" t="str">
        <v>Prod1</v>
      </c>
      <c r="H188" s="23" t="str">
        <v>Laptop</v>
      </c>
      <c r="I188" s="24">
        <v>45635</v>
      </c>
      <c r="J188" s="23">
        <v>0</v>
      </c>
      <c r="K188" s="23">
        <v>482.47</v>
      </c>
      <c r="L188" s="23">
        <v>3</v>
      </c>
      <c r="M188" s="23">
        <v>18</v>
      </c>
      <c r="N188" s="23">
        <v>284.02</v>
      </c>
    </row>
    <row r="189" spans="5:14" thickTop="1" thickBot="1" x14ac:dyDescent="0.35">
      <c r="E189" s="23">
        <v>661</v>
      </c>
      <c r="F189" s="23" t="str">
        <v>Rosa Shawe</v>
      </c>
      <c r="G189" s="23" t="str">
        <v>Prod3</v>
      </c>
      <c r="H189" s="23" t="str">
        <v>Winter Jacket</v>
      </c>
      <c r="I189" s="24">
        <v>45635</v>
      </c>
      <c r="J189" s="23">
        <v>0</v>
      </c>
      <c r="K189" s="23">
        <v>339.25</v>
      </c>
      <c r="L189" s="23">
        <v>5</v>
      </c>
      <c r="M189" s="23">
        <v>17</v>
      </c>
      <c r="N189" s="23">
        <v>96.83</v>
      </c>
    </row>
    <row r="190" spans="5:14" thickTop="1" thickBot="1" x14ac:dyDescent="0.35">
      <c r="E190" s="23">
        <v>771</v>
      </c>
      <c r="F190" s="23" t="str">
        <v>Adriaens Whitehouse</v>
      </c>
      <c r="G190" s="23" t="str">
        <v>Prod3</v>
      </c>
      <c r="H190" s="23">
        <v>0</v>
      </c>
      <c r="I190" s="24">
        <v>45635</v>
      </c>
      <c r="J190" s="23">
        <v>0</v>
      </c>
      <c r="K190" s="23">
        <v>47.28</v>
      </c>
      <c r="L190" s="23">
        <v>7</v>
      </c>
      <c r="M190" s="23">
        <v>8</v>
      </c>
      <c r="N190" s="23">
        <v>154.08000000000001</v>
      </c>
    </row>
    <row r="191" spans="5:14" thickTop="1" thickBot="1" x14ac:dyDescent="0.35">
      <c r="E191" s="23">
        <v>820</v>
      </c>
      <c r="F191" s="23" t="str">
        <v>Priscilla Ballach</v>
      </c>
      <c r="G191" s="23">
        <v>0</v>
      </c>
      <c r="H191" s="23" t="str">
        <v>Office Chair</v>
      </c>
      <c r="I191" s="24">
        <v>45635</v>
      </c>
      <c r="J191" s="23" t="str">
        <v>West</v>
      </c>
      <c r="K191" s="23">
        <v>976.79</v>
      </c>
      <c r="L191" s="23">
        <v>6</v>
      </c>
      <c r="M191" s="23">
        <v>4</v>
      </c>
      <c r="N191" s="23">
        <v>436.17</v>
      </c>
    </row>
    <row r="192" spans="5:14" thickTop="1" thickBot="1" x14ac:dyDescent="0.35">
      <c r="E192" s="23">
        <v>863</v>
      </c>
      <c r="F192" s="23" t="str">
        <v>Waylan Ritch</v>
      </c>
      <c r="G192" s="23" t="str">
        <v>Prod1</v>
      </c>
      <c r="H192" s="23" t="str">
        <v>Winter Jacket</v>
      </c>
      <c r="I192" s="24">
        <v>45635</v>
      </c>
      <c r="J192" s="23" t="str">
        <v>East</v>
      </c>
      <c r="K192" s="23">
        <v>367.97</v>
      </c>
      <c r="L192" s="23">
        <v>9</v>
      </c>
      <c r="M192" s="23">
        <v>18</v>
      </c>
      <c r="N192" s="23">
        <v>102.56</v>
      </c>
    </row>
    <row r="193" spans="5:14" thickTop="1" thickBot="1" x14ac:dyDescent="0.35">
      <c r="E193" s="23">
        <v>907</v>
      </c>
      <c r="F193" s="23" t="str">
        <v>Kirstin Alfonzo</v>
      </c>
      <c r="G193" s="23" t="str">
        <v>Prod5</v>
      </c>
      <c r="H193" s="23">
        <v>0</v>
      </c>
      <c r="I193" s="24">
        <v>45635</v>
      </c>
      <c r="J193" s="23">
        <v>0</v>
      </c>
      <c r="K193" s="23">
        <v>684.37</v>
      </c>
      <c r="L193" s="23">
        <v>14</v>
      </c>
      <c r="M193" s="23">
        <v>0</v>
      </c>
      <c r="N193" s="23">
        <v>232.16</v>
      </c>
    </row>
    <row r="194" spans="5:14" thickTop="1" thickBot="1" x14ac:dyDescent="0.35">
      <c r="E194" s="23">
        <v>925</v>
      </c>
      <c r="F194" s="23" t="str">
        <v>Jacques McFadyen</v>
      </c>
      <c r="G194" s="23">
        <v>0</v>
      </c>
      <c r="H194" s="23" t="str">
        <v>Laptop</v>
      </c>
      <c r="I194" s="24">
        <v>45635</v>
      </c>
      <c r="J194" s="23">
        <v>0</v>
      </c>
      <c r="K194" s="23">
        <v>474.06</v>
      </c>
      <c r="L194" s="23">
        <v>9</v>
      </c>
      <c r="M194" s="23">
        <v>0</v>
      </c>
      <c r="N194" s="23">
        <v>469.3</v>
      </c>
    </row>
    <row r="195" spans="5:14" thickTop="1" thickBot="1" x14ac:dyDescent="0.35">
      <c r="E195" s="23">
        <v>947</v>
      </c>
      <c r="F195" s="23" t="str">
        <v>Basilius Talkington</v>
      </c>
      <c r="G195" s="23" t="str">
        <v>Prod5</v>
      </c>
      <c r="H195" s="23">
        <v>0</v>
      </c>
      <c r="I195" s="24">
        <v>45635</v>
      </c>
      <c r="J195" s="23">
        <v>0</v>
      </c>
      <c r="K195" s="23">
        <v>343.29</v>
      </c>
      <c r="L195" s="23">
        <v>2</v>
      </c>
      <c r="M195" s="23">
        <v>19</v>
      </c>
      <c r="N195" s="23">
        <v>15.74</v>
      </c>
    </row>
    <row r="196" spans="5:14" thickTop="1" thickBot="1" x14ac:dyDescent="0.35">
      <c r="E196" s="23">
        <v>37</v>
      </c>
      <c r="F196" s="23" t="str">
        <v>Geno Snalom</v>
      </c>
      <c r="G196" s="23" t="str">
        <v>Prod5</v>
      </c>
      <c r="H196" s="23" t="str">
        <v>Winter Jacket</v>
      </c>
      <c r="I196" s="24">
        <v>45636</v>
      </c>
      <c r="J196" s="23">
        <v>0</v>
      </c>
      <c r="K196" s="23">
        <v>740.22</v>
      </c>
      <c r="L196" s="23">
        <v>5</v>
      </c>
      <c r="M196" s="23">
        <v>17</v>
      </c>
      <c r="N196" s="23">
        <v>98.63</v>
      </c>
    </row>
    <row r="197" spans="5:14" thickTop="1" thickBot="1" x14ac:dyDescent="0.35">
      <c r="E197" s="23">
        <v>102</v>
      </c>
      <c r="F197" s="23" t="str">
        <v>Happy Vinker</v>
      </c>
      <c r="G197" s="23" t="str">
        <v>Prod2</v>
      </c>
      <c r="H197" s="23" t="str">
        <v>Laptop</v>
      </c>
      <c r="I197" s="24">
        <v>45636</v>
      </c>
      <c r="J197" s="23">
        <v>0</v>
      </c>
      <c r="K197" s="23">
        <v>878.26</v>
      </c>
      <c r="L197" s="23">
        <v>2</v>
      </c>
      <c r="M197" s="23">
        <v>19</v>
      </c>
      <c r="N197" s="23">
        <v>392.54</v>
      </c>
    </row>
    <row r="198" spans="5:14" thickTop="1" thickBot="1" x14ac:dyDescent="0.35">
      <c r="E198" s="23">
        <v>260</v>
      </c>
      <c r="F198" s="23" t="str">
        <v>Romola Deguara</v>
      </c>
      <c r="G198" s="23" t="str">
        <v>Prod5</v>
      </c>
      <c r="H198" s="23" t="str">
        <v>Office Chair</v>
      </c>
      <c r="I198" s="24">
        <v>45636</v>
      </c>
      <c r="J198" s="23">
        <v>0</v>
      </c>
      <c r="K198" s="23">
        <v>634.1</v>
      </c>
      <c r="L198" s="23">
        <v>1</v>
      </c>
      <c r="M198" s="23">
        <v>19</v>
      </c>
      <c r="N198" s="23">
        <v>340.71</v>
      </c>
    </row>
    <row r="199" spans="5:14" thickTop="1" thickBot="1" x14ac:dyDescent="0.35">
      <c r="E199" s="23">
        <v>264</v>
      </c>
      <c r="F199" s="23" t="str">
        <v>Abrahan Kepp</v>
      </c>
      <c r="G199" s="23">
        <v>0</v>
      </c>
      <c r="H199" s="23" t="str">
        <v>Winter Jacket</v>
      </c>
      <c r="I199" s="24">
        <v>45636</v>
      </c>
      <c r="J199" s="23">
        <v>0</v>
      </c>
      <c r="K199" s="23">
        <v>679</v>
      </c>
      <c r="L199" s="23">
        <v>11</v>
      </c>
      <c r="M199" s="23">
        <v>18</v>
      </c>
      <c r="N199" s="23">
        <v>221.46</v>
      </c>
    </row>
    <row r="200" spans="5:14" thickTop="1" thickBot="1" x14ac:dyDescent="0.35">
      <c r="E200" s="23">
        <v>292</v>
      </c>
      <c r="F200" s="23" t="str">
        <v>Ezechiel Holdforth</v>
      </c>
      <c r="G200" s="23">
        <v>0</v>
      </c>
      <c r="H200" s="23" t="str">
        <v>Microwave Oven</v>
      </c>
      <c r="I200" s="24">
        <v>45636</v>
      </c>
      <c r="J200" s="23">
        <v>0</v>
      </c>
      <c r="K200" s="23">
        <v>699.72</v>
      </c>
      <c r="L200" s="23">
        <v>14</v>
      </c>
      <c r="M200" s="23">
        <v>16</v>
      </c>
      <c r="N200" s="23">
        <v>414.1</v>
      </c>
    </row>
    <row r="201" spans="5:14" thickTop="1" thickBot="1" x14ac:dyDescent="0.35">
      <c r="E201" s="23">
        <v>420</v>
      </c>
      <c r="F201" s="23" t="str">
        <v>Nonnah Screas</v>
      </c>
      <c r="G201" s="23" t="str">
        <v>Prod3</v>
      </c>
      <c r="H201" s="23" t="str">
        <v>Microwave Oven</v>
      </c>
      <c r="I201" s="24">
        <v>45636</v>
      </c>
      <c r="J201" s="23">
        <v>0</v>
      </c>
      <c r="K201" s="23">
        <v>999.46</v>
      </c>
      <c r="L201" s="23">
        <v>1</v>
      </c>
      <c r="M201" s="23">
        <v>4</v>
      </c>
      <c r="N201" s="23">
        <v>32.83</v>
      </c>
    </row>
    <row r="202" spans="5:14" thickTop="1" thickBot="1" x14ac:dyDescent="0.35">
      <c r="E202" s="23">
        <v>520</v>
      </c>
      <c r="F202" s="23" t="str">
        <v>Quint Melendez</v>
      </c>
      <c r="G202" s="23">
        <v>0</v>
      </c>
      <c r="H202" s="23" t="str">
        <v>Microwave Oven</v>
      </c>
      <c r="I202" s="24">
        <v>45636</v>
      </c>
      <c r="J202" s="23">
        <v>0</v>
      </c>
      <c r="K202" s="23">
        <v>457.9</v>
      </c>
      <c r="L202" s="23">
        <v>15</v>
      </c>
      <c r="M202" s="23">
        <v>3</v>
      </c>
      <c r="N202" s="23">
        <v>257.05</v>
      </c>
    </row>
    <row r="203" spans="5:14" thickTop="1" thickBot="1" x14ac:dyDescent="0.35">
      <c r="E203" s="23">
        <v>546</v>
      </c>
      <c r="F203" s="23" t="str">
        <v>Ashly MacSkeaghan</v>
      </c>
      <c r="G203" s="23" t="str">
        <v>Prod2</v>
      </c>
      <c r="H203" s="23" t="str">
        <v>Smartphone</v>
      </c>
      <c r="I203" s="24">
        <v>45636</v>
      </c>
      <c r="J203" s="23">
        <v>0</v>
      </c>
      <c r="K203" s="23">
        <v>627.07000000000005</v>
      </c>
      <c r="L203" s="23">
        <v>5</v>
      </c>
      <c r="M203" s="23">
        <v>17</v>
      </c>
      <c r="N203" s="23">
        <v>483.18</v>
      </c>
    </row>
    <row r="204" spans="5:14" thickTop="1" thickBot="1" x14ac:dyDescent="0.35">
      <c r="E204" s="23">
        <v>726</v>
      </c>
      <c r="F204" s="23" t="str">
        <v>Locke Millery</v>
      </c>
      <c r="G204" s="23" t="str">
        <v>Prod4</v>
      </c>
      <c r="H204" s="23" t="str">
        <v>Smartphone</v>
      </c>
      <c r="I204" s="24">
        <v>45636</v>
      </c>
      <c r="J204" s="23">
        <v>0</v>
      </c>
      <c r="K204" s="23">
        <v>868.01</v>
      </c>
      <c r="L204" s="23">
        <v>15</v>
      </c>
      <c r="M204" s="23">
        <v>17</v>
      </c>
      <c r="N204" s="23">
        <v>485.02</v>
      </c>
    </row>
    <row r="205" spans="5:14" thickTop="1" thickBot="1" x14ac:dyDescent="0.35">
      <c r="E205" s="23">
        <v>754</v>
      </c>
      <c r="F205" s="23" t="str">
        <v>Mendie Drillingcourt</v>
      </c>
      <c r="G205" s="23" t="str">
        <v>Prod1</v>
      </c>
      <c r="H205" s="23" t="str">
        <v>Winter Jacket</v>
      </c>
      <c r="I205" s="24">
        <v>45636</v>
      </c>
      <c r="J205" s="23">
        <v>0</v>
      </c>
      <c r="K205" s="23">
        <v>542.94000000000005</v>
      </c>
      <c r="L205" s="23">
        <v>9</v>
      </c>
      <c r="M205" s="23">
        <v>9</v>
      </c>
      <c r="N205" s="23">
        <v>494.94</v>
      </c>
    </row>
    <row r="206" spans="5:14" thickTop="1" thickBot="1" x14ac:dyDescent="0.35">
      <c r="E206" s="23">
        <v>809</v>
      </c>
      <c r="F206" s="23" t="str">
        <v>Janeta Nicely</v>
      </c>
      <c r="G206" s="23">
        <v>0</v>
      </c>
      <c r="H206" s="23" t="str">
        <v>Laptop</v>
      </c>
      <c r="I206" s="24">
        <v>45636</v>
      </c>
      <c r="J206" s="23">
        <v>0</v>
      </c>
      <c r="K206" s="23">
        <v>561.4</v>
      </c>
      <c r="L206" s="23">
        <v>5</v>
      </c>
      <c r="M206" s="23">
        <v>15</v>
      </c>
      <c r="N206" s="23">
        <v>459.87</v>
      </c>
    </row>
    <row r="207" spans="5:14" thickTop="1" thickBot="1" x14ac:dyDescent="0.35">
      <c r="E207" s="23">
        <v>842</v>
      </c>
      <c r="F207" s="23" t="str">
        <v>Katee Godspede</v>
      </c>
      <c r="G207" s="23" t="str">
        <v>Prod3</v>
      </c>
      <c r="H207" s="23" t="str">
        <v>Microwave Oven</v>
      </c>
      <c r="I207" s="24">
        <v>45636</v>
      </c>
      <c r="J207" s="23">
        <v>0</v>
      </c>
      <c r="K207" s="23">
        <v>942.43</v>
      </c>
      <c r="L207" s="23">
        <v>4</v>
      </c>
      <c r="M207" s="23">
        <v>12</v>
      </c>
      <c r="N207" s="23">
        <v>353.63</v>
      </c>
    </row>
    <row r="208" spans="5:14" thickTop="1" thickBot="1" x14ac:dyDescent="0.35">
      <c r="E208" s="23">
        <v>984</v>
      </c>
      <c r="F208" s="23" t="str">
        <v>Karlotte Cadden</v>
      </c>
      <c r="G208" s="23" t="str">
        <v>Prod3</v>
      </c>
      <c r="H208" s="23" t="str">
        <v>Microwave Oven</v>
      </c>
      <c r="I208" s="24">
        <v>45636</v>
      </c>
      <c r="J208" s="23">
        <v>0</v>
      </c>
      <c r="K208" s="23">
        <v>704.02</v>
      </c>
      <c r="L208" s="23">
        <v>11</v>
      </c>
      <c r="M208" s="23">
        <v>20</v>
      </c>
      <c r="N208" s="23">
        <v>345.81</v>
      </c>
    </row>
    <row r="209" spans="5:14" thickTop="1" thickBot="1" x14ac:dyDescent="0.35">
      <c r="E209" s="23">
        <v>14</v>
      </c>
      <c r="F209" s="23" t="str">
        <v>Karel Bernade</v>
      </c>
      <c r="G209" s="23" t="str">
        <v>Prod3</v>
      </c>
      <c r="H209" s="23" t="str">
        <v>Smartphone</v>
      </c>
      <c r="I209" s="24">
        <v>45637</v>
      </c>
      <c r="J209" s="23" t="str">
        <v>East</v>
      </c>
      <c r="K209" s="23">
        <v>744.81</v>
      </c>
      <c r="L209" s="23">
        <v>9</v>
      </c>
      <c r="M209" s="23">
        <v>7</v>
      </c>
      <c r="N209" s="23">
        <v>39.01</v>
      </c>
    </row>
    <row r="210" spans="5:14" thickTop="1" thickBot="1" x14ac:dyDescent="0.35">
      <c r="E210" s="23">
        <v>33</v>
      </c>
      <c r="F210" s="23" t="str">
        <v>Stella Vivien</v>
      </c>
      <c r="G210" s="23" t="str">
        <v>Prod5</v>
      </c>
      <c r="H210" s="23">
        <v>0</v>
      </c>
      <c r="I210" s="24">
        <v>45637</v>
      </c>
      <c r="J210" s="23">
        <v>0</v>
      </c>
      <c r="K210" s="23">
        <v>475.21</v>
      </c>
      <c r="L210" s="23">
        <v>6</v>
      </c>
      <c r="M210" s="23">
        <v>5</v>
      </c>
      <c r="N210" s="23">
        <v>494.31</v>
      </c>
    </row>
    <row r="211" spans="5:14" thickTop="1" thickBot="1" x14ac:dyDescent="0.35">
      <c r="E211" s="23">
        <v>173</v>
      </c>
      <c r="F211" s="23" t="str">
        <v>Abey Iacoboni</v>
      </c>
      <c r="G211" s="23">
        <v>0</v>
      </c>
      <c r="H211" s="23" t="str">
        <v>Office Chair</v>
      </c>
      <c r="I211" s="24">
        <v>45637</v>
      </c>
      <c r="J211" s="23">
        <v>0</v>
      </c>
      <c r="K211" s="23">
        <v>120.31</v>
      </c>
      <c r="L211" s="23">
        <v>13</v>
      </c>
      <c r="M211" s="23">
        <v>4</v>
      </c>
      <c r="N211" s="23">
        <v>368.69</v>
      </c>
    </row>
    <row r="212" spans="5:14" thickTop="1" thickBot="1" x14ac:dyDescent="0.35">
      <c r="E212" s="23">
        <v>312</v>
      </c>
      <c r="F212" s="23" t="str">
        <v>Edee Broadberry</v>
      </c>
      <c r="G212" s="23" t="str">
        <v>Prod3</v>
      </c>
      <c r="H212" s="23" t="str">
        <v>Smartphone</v>
      </c>
      <c r="I212" s="24">
        <v>45637</v>
      </c>
      <c r="J212" s="23">
        <v>0</v>
      </c>
      <c r="K212" s="23">
        <v>773.78</v>
      </c>
      <c r="L212" s="23">
        <v>9</v>
      </c>
      <c r="M212" s="23">
        <v>13</v>
      </c>
      <c r="N212" s="23">
        <v>354.97</v>
      </c>
    </row>
    <row r="213" spans="5:14" thickTop="1" thickBot="1" x14ac:dyDescent="0.35">
      <c r="E213" s="23">
        <v>342</v>
      </c>
      <c r="F213" s="23" t="str">
        <v>Sauncho Lambot</v>
      </c>
      <c r="G213" s="23" t="str">
        <v>Prod5</v>
      </c>
      <c r="H213" s="23" t="str">
        <v>Laptop</v>
      </c>
      <c r="I213" s="24">
        <v>45637</v>
      </c>
      <c r="J213" s="23">
        <v>0</v>
      </c>
      <c r="K213" s="23">
        <v>653.07000000000005</v>
      </c>
      <c r="L213" s="23">
        <v>9</v>
      </c>
      <c r="M213" s="23">
        <v>20</v>
      </c>
      <c r="N213" s="23">
        <v>206.24</v>
      </c>
    </row>
    <row r="214" spans="5:14" thickTop="1" thickBot="1" x14ac:dyDescent="0.35">
      <c r="E214" s="23">
        <v>554</v>
      </c>
      <c r="F214" s="23" t="str">
        <v>Tallie Mugford</v>
      </c>
      <c r="G214" s="23" t="str">
        <v>Prod2</v>
      </c>
      <c r="H214" s="23" t="str">
        <v>Laptop</v>
      </c>
      <c r="I214" s="24">
        <v>45637</v>
      </c>
      <c r="J214" s="23">
        <v>0</v>
      </c>
      <c r="K214" s="23">
        <v>608.23</v>
      </c>
      <c r="L214" s="23">
        <v>2</v>
      </c>
      <c r="M214" s="23">
        <v>0</v>
      </c>
      <c r="N214" s="23">
        <v>440.02</v>
      </c>
    </row>
    <row r="215" spans="5:14" thickTop="1" thickBot="1" x14ac:dyDescent="0.35">
      <c r="E215" s="23">
        <v>556</v>
      </c>
      <c r="F215" s="23" t="str">
        <v>Paco Kavanagh</v>
      </c>
      <c r="G215" s="23">
        <v>0</v>
      </c>
      <c r="H215" s="23" t="str">
        <v>Smartphone</v>
      </c>
      <c r="I215" s="24">
        <v>45637</v>
      </c>
      <c r="J215" s="23">
        <v>0</v>
      </c>
      <c r="K215" s="23">
        <v>404.75</v>
      </c>
      <c r="L215" s="23">
        <v>11</v>
      </c>
      <c r="M215" s="23">
        <v>19</v>
      </c>
      <c r="N215" s="23">
        <v>39.75</v>
      </c>
    </row>
    <row r="216" spans="5:14" thickTop="1" thickBot="1" x14ac:dyDescent="0.35">
      <c r="E216" s="23">
        <v>560</v>
      </c>
      <c r="F216" s="23" t="str">
        <v>Eveline Klainer</v>
      </c>
      <c r="G216" s="23" t="str">
        <v>Prod3</v>
      </c>
      <c r="H216" s="23">
        <v>0</v>
      </c>
      <c r="I216" s="24">
        <v>45637</v>
      </c>
      <c r="J216" s="23">
        <v>0</v>
      </c>
      <c r="K216" s="23">
        <v>302.54000000000002</v>
      </c>
      <c r="L216" s="23">
        <v>12</v>
      </c>
      <c r="M216" s="23">
        <v>9</v>
      </c>
      <c r="N216" s="23">
        <v>86.86</v>
      </c>
    </row>
    <row r="217" spans="5:14" thickTop="1" thickBot="1" x14ac:dyDescent="0.35">
      <c r="E217" s="23">
        <v>666</v>
      </c>
      <c r="F217" s="23" t="str">
        <v>Latisha Scamerdine</v>
      </c>
      <c r="G217" s="23" t="str">
        <v>Prod1</v>
      </c>
      <c r="H217" s="23" t="str">
        <v>Laptop</v>
      </c>
      <c r="I217" s="24">
        <v>45637</v>
      </c>
      <c r="J217" s="23" t="str">
        <v>South</v>
      </c>
      <c r="K217" s="23">
        <v>751.91</v>
      </c>
      <c r="L217" s="23">
        <v>13</v>
      </c>
      <c r="M217" s="23">
        <v>10</v>
      </c>
      <c r="N217" s="23">
        <v>266.19</v>
      </c>
    </row>
    <row r="218" spans="5:14" thickTop="1" thickBot="1" x14ac:dyDescent="0.35">
      <c r="E218" s="23">
        <v>724</v>
      </c>
      <c r="F218" s="23" t="str">
        <v>Hershel Silverlock</v>
      </c>
      <c r="G218" s="23" t="str">
        <v>Prod5</v>
      </c>
      <c r="H218" s="23" t="str">
        <v>Winter Jacket</v>
      </c>
      <c r="I218" s="24">
        <v>45637</v>
      </c>
      <c r="J218" s="23">
        <v>0</v>
      </c>
      <c r="K218" s="23">
        <v>962.94</v>
      </c>
      <c r="L218" s="23">
        <v>8</v>
      </c>
      <c r="M218" s="23">
        <v>11</v>
      </c>
      <c r="N218" s="23">
        <v>311.02999999999997</v>
      </c>
    </row>
    <row r="219" spans="5:14" thickTop="1" thickBot="1" x14ac:dyDescent="0.35">
      <c r="E219" s="23">
        <v>759</v>
      </c>
      <c r="F219" s="23" t="str">
        <v>Ambros Switsur</v>
      </c>
      <c r="G219" s="23" t="str">
        <v>Prod2</v>
      </c>
      <c r="H219" s="23" t="str">
        <v>Winter Jacket</v>
      </c>
      <c r="I219" s="24">
        <v>45637</v>
      </c>
      <c r="J219" s="23">
        <v>0</v>
      </c>
      <c r="K219" s="23">
        <v>29.15</v>
      </c>
      <c r="L219" s="23">
        <v>15</v>
      </c>
      <c r="M219" s="23">
        <v>1</v>
      </c>
      <c r="N219" s="23">
        <v>162.56</v>
      </c>
    </row>
    <row r="220" spans="5:14" thickTop="1" thickBot="1" x14ac:dyDescent="0.35">
      <c r="E220" s="23">
        <v>775</v>
      </c>
      <c r="F220" s="23" t="str">
        <v>Kelsey Baddeley</v>
      </c>
      <c r="G220" s="23" t="str">
        <v>Prod1</v>
      </c>
      <c r="H220" s="23">
        <v>0</v>
      </c>
      <c r="I220" s="24">
        <v>45637</v>
      </c>
      <c r="J220" s="23">
        <v>0</v>
      </c>
      <c r="K220" s="23">
        <v>922.49</v>
      </c>
      <c r="L220" s="23">
        <v>1</v>
      </c>
      <c r="M220" s="23">
        <v>13</v>
      </c>
      <c r="N220" s="23">
        <v>320.98</v>
      </c>
    </row>
    <row r="221" spans="5:14" thickTop="1" thickBot="1" x14ac:dyDescent="0.35">
      <c r="E221" s="23">
        <v>882</v>
      </c>
      <c r="F221" s="23" t="str">
        <v>Sherman Valde</v>
      </c>
      <c r="G221" s="23" t="str">
        <v>Prod2</v>
      </c>
      <c r="H221" s="23" t="str">
        <v>Laptop</v>
      </c>
      <c r="I221" s="24">
        <v>45637</v>
      </c>
      <c r="J221" s="23" t="str">
        <v>East</v>
      </c>
      <c r="K221" s="23">
        <v>483.05</v>
      </c>
      <c r="L221" s="23">
        <v>15</v>
      </c>
      <c r="M221" s="23">
        <v>20</v>
      </c>
      <c r="N221" s="23">
        <v>271.36</v>
      </c>
    </row>
    <row r="222" spans="5:14" thickTop="1" thickBot="1" x14ac:dyDescent="0.35">
      <c r="E222" s="23">
        <v>884</v>
      </c>
      <c r="F222" s="23" t="str">
        <v>Jaimie Dunbleton</v>
      </c>
      <c r="G222" s="23" t="str">
        <v>Prod2</v>
      </c>
      <c r="H222" s="23" t="str">
        <v>Winter Jacket</v>
      </c>
      <c r="I222" s="24">
        <v>45637</v>
      </c>
      <c r="J222" s="23">
        <v>0</v>
      </c>
      <c r="K222" s="23">
        <v>587</v>
      </c>
      <c r="L222" s="23">
        <v>11</v>
      </c>
      <c r="M222" s="23">
        <v>15</v>
      </c>
      <c r="N222" s="23">
        <v>483.89</v>
      </c>
    </row>
    <row r="223" spans="5:14" thickTop="1" thickBot="1" x14ac:dyDescent="0.35">
      <c r="E223" s="23">
        <v>893</v>
      </c>
      <c r="F223" s="23" t="str">
        <v>Jany Hamley</v>
      </c>
      <c r="G223" s="23" t="str">
        <v>Prod1</v>
      </c>
      <c r="H223" s="23" t="str">
        <v>Office Chair</v>
      </c>
      <c r="I223" s="24">
        <v>45637</v>
      </c>
      <c r="J223" s="23">
        <v>0</v>
      </c>
      <c r="K223" s="23">
        <v>442.32</v>
      </c>
      <c r="L223" s="23">
        <v>6</v>
      </c>
      <c r="M223" s="23">
        <v>5</v>
      </c>
      <c r="N223" s="23">
        <v>269.39999999999998</v>
      </c>
    </row>
    <row r="224" spans="5:14" thickTop="1" thickBot="1" x14ac:dyDescent="0.35">
      <c r="E224" s="23">
        <v>7</v>
      </c>
      <c r="F224" s="23" t="str">
        <v>Averill Bull</v>
      </c>
      <c r="G224" s="23" t="str">
        <v>Prod5</v>
      </c>
      <c r="H224" s="23" t="str">
        <v>Smartphone</v>
      </c>
      <c r="I224" s="24">
        <v>45638</v>
      </c>
      <c r="J224" s="23">
        <v>0</v>
      </c>
      <c r="K224" s="23">
        <v>780.66</v>
      </c>
      <c r="L224" s="23">
        <v>4</v>
      </c>
      <c r="M224" s="23">
        <v>17</v>
      </c>
      <c r="N224" s="23">
        <v>442.21</v>
      </c>
    </row>
    <row r="225" spans="5:14" thickTop="1" thickBot="1" x14ac:dyDescent="0.35">
      <c r="E225" s="23">
        <v>48</v>
      </c>
      <c r="F225" s="23" t="str">
        <v>Waylin Sawdon</v>
      </c>
      <c r="G225" s="23">
        <v>0</v>
      </c>
      <c r="H225" s="23" t="str">
        <v>Smartphone</v>
      </c>
      <c r="I225" s="24">
        <v>45638</v>
      </c>
      <c r="J225" s="23">
        <v>0</v>
      </c>
      <c r="K225" s="23">
        <v>330.42</v>
      </c>
      <c r="L225" s="23">
        <v>14</v>
      </c>
      <c r="M225" s="23">
        <v>14</v>
      </c>
      <c r="N225" s="23">
        <v>468.4</v>
      </c>
    </row>
    <row r="226" spans="5:14" thickTop="1" thickBot="1" x14ac:dyDescent="0.35">
      <c r="E226" s="23">
        <v>175</v>
      </c>
      <c r="F226" s="23" t="str">
        <v>Fayre Braxton</v>
      </c>
      <c r="G226" s="23" t="str">
        <v>Prod5</v>
      </c>
      <c r="H226" s="23" t="str">
        <v>Office Chair</v>
      </c>
      <c r="I226" s="24">
        <v>45638</v>
      </c>
      <c r="J226" s="23" t="str">
        <v>South</v>
      </c>
      <c r="K226" s="23">
        <v>282.93</v>
      </c>
      <c r="L226" s="23">
        <v>1</v>
      </c>
      <c r="M226" s="23">
        <v>7</v>
      </c>
      <c r="N226" s="23">
        <v>167.53</v>
      </c>
    </row>
    <row r="227" spans="5:14" thickTop="1" thickBot="1" x14ac:dyDescent="0.35">
      <c r="E227" s="23">
        <v>242</v>
      </c>
      <c r="F227" s="23" t="str">
        <v>Chrysler Stanbrooke</v>
      </c>
      <c r="G227" s="23" t="str">
        <v>Prod5</v>
      </c>
      <c r="H227" s="23" t="str">
        <v>Smartphone</v>
      </c>
      <c r="I227" s="24">
        <v>45638</v>
      </c>
      <c r="J227" s="23">
        <v>0</v>
      </c>
      <c r="K227" s="23">
        <v>20.47</v>
      </c>
      <c r="L227" s="23">
        <v>2</v>
      </c>
      <c r="M227" s="23">
        <v>7</v>
      </c>
      <c r="N227" s="23">
        <v>467.6</v>
      </c>
    </row>
    <row r="228" spans="5:14" thickTop="1" thickBot="1" x14ac:dyDescent="0.35">
      <c r="E228" s="23">
        <v>291</v>
      </c>
      <c r="F228" s="23" t="str">
        <v>Quentin Ilyasov</v>
      </c>
      <c r="G228" s="23" t="str">
        <v>Prod4</v>
      </c>
      <c r="H228" s="23" t="str">
        <v>Microwave Oven</v>
      </c>
      <c r="I228" s="24">
        <v>45638</v>
      </c>
      <c r="J228" s="23">
        <v>0</v>
      </c>
      <c r="K228" s="23">
        <v>211.05</v>
      </c>
      <c r="L228" s="23">
        <v>7</v>
      </c>
      <c r="M228" s="23">
        <v>20</v>
      </c>
      <c r="N228" s="23">
        <v>391.27</v>
      </c>
    </row>
    <row r="229" spans="5:14" thickTop="1" thickBot="1" x14ac:dyDescent="0.35">
      <c r="E229" s="23">
        <v>371</v>
      </c>
      <c r="F229" s="23" t="str">
        <v>Oby Ledeker</v>
      </c>
      <c r="G229" s="23" t="str">
        <v>Prod5</v>
      </c>
      <c r="H229" s="23" t="str">
        <v>Winter Jacket</v>
      </c>
      <c r="I229" s="24">
        <v>45638</v>
      </c>
      <c r="J229" s="23">
        <v>0</v>
      </c>
      <c r="K229" s="23">
        <v>728.22</v>
      </c>
      <c r="L229" s="23">
        <v>10</v>
      </c>
      <c r="M229" s="23">
        <v>12</v>
      </c>
      <c r="N229" s="23">
        <v>481.53</v>
      </c>
    </row>
    <row r="230" spans="5:14" thickTop="1" thickBot="1" x14ac:dyDescent="0.35">
      <c r="E230" s="23">
        <v>394</v>
      </c>
      <c r="F230" s="23" t="str">
        <v>Winnifred Ingerfield</v>
      </c>
      <c r="G230" s="23" t="str">
        <v>Prod1</v>
      </c>
      <c r="H230" s="23" t="str">
        <v>Office Chair</v>
      </c>
      <c r="I230" s="24">
        <v>45638</v>
      </c>
      <c r="J230" s="23">
        <v>0</v>
      </c>
      <c r="K230" s="23">
        <v>387.3</v>
      </c>
      <c r="L230" s="23">
        <v>15</v>
      </c>
      <c r="M230" s="23">
        <v>13</v>
      </c>
      <c r="N230" s="23">
        <v>346.08</v>
      </c>
    </row>
    <row r="231" spans="5:14" thickTop="1" thickBot="1" x14ac:dyDescent="0.35">
      <c r="E231" s="23">
        <v>413</v>
      </c>
      <c r="F231" s="23" t="str">
        <v>Raynard Rentoll</v>
      </c>
      <c r="G231" s="23" t="str">
        <v>Prod1</v>
      </c>
      <c r="H231" s="23">
        <v>0</v>
      </c>
      <c r="I231" s="24">
        <v>45638</v>
      </c>
      <c r="J231" s="23">
        <v>0</v>
      </c>
      <c r="K231" s="23">
        <v>200.4</v>
      </c>
      <c r="L231" s="23">
        <v>9</v>
      </c>
      <c r="M231" s="23">
        <v>12</v>
      </c>
      <c r="N231" s="23">
        <v>275.60000000000002</v>
      </c>
    </row>
    <row r="232" spans="5:14" thickTop="1" thickBot="1" x14ac:dyDescent="0.35">
      <c r="E232" s="23">
        <v>425</v>
      </c>
      <c r="F232" s="23" t="str">
        <v>Maureene O'Lenechan</v>
      </c>
      <c r="G232" s="23">
        <v>0</v>
      </c>
      <c r="H232" s="23" t="str">
        <v>Winter Jacket</v>
      </c>
      <c r="I232" s="24">
        <v>45638</v>
      </c>
      <c r="J232" s="23">
        <v>0</v>
      </c>
      <c r="K232" s="23">
        <v>175.77</v>
      </c>
      <c r="L232" s="23">
        <v>7</v>
      </c>
      <c r="M232" s="23">
        <v>2</v>
      </c>
      <c r="N232" s="23">
        <v>376.58</v>
      </c>
    </row>
    <row r="233" spans="5:14" thickTop="1" thickBot="1" x14ac:dyDescent="0.35">
      <c r="E233" s="23">
        <v>445</v>
      </c>
      <c r="F233" s="23" t="str">
        <v>Aura Golborne</v>
      </c>
      <c r="G233" s="23" t="str">
        <v>Prod2</v>
      </c>
      <c r="H233" s="23" t="str">
        <v>Office Chair</v>
      </c>
      <c r="I233" s="24">
        <v>45638</v>
      </c>
      <c r="J233" s="23">
        <v>0</v>
      </c>
      <c r="K233" s="23">
        <v>773.78</v>
      </c>
      <c r="L233" s="23">
        <v>6</v>
      </c>
      <c r="M233" s="23">
        <v>2</v>
      </c>
      <c r="N233" s="23">
        <v>83.9</v>
      </c>
    </row>
    <row r="234" spans="5:14" thickTop="1" thickBot="1" x14ac:dyDescent="0.35">
      <c r="E234" s="23">
        <v>463</v>
      </c>
      <c r="F234" s="23" t="str">
        <v>Leanor Stodit</v>
      </c>
      <c r="G234" s="23">
        <v>0</v>
      </c>
      <c r="H234" s="23" t="str">
        <v>Laptop</v>
      </c>
      <c r="I234" s="24">
        <v>45638</v>
      </c>
      <c r="J234" s="23">
        <v>0</v>
      </c>
      <c r="K234" s="23">
        <v>660.51</v>
      </c>
      <c r="L234" s="23">
        <v>6</v>
      </c>
      <c r="M234" s="23">
        <v>18</v>
      </c>
      <c r="N234" s="23">
        <v>173.73</v>
      </c>
    </row>
    <row r="235" spans="5:14" thickTop="1" thickBot="1" x14ac:dyDescent="0.35">
      <c r="E235" s="23">
        <v>511</v>
      </c>
      <c r="F235" s="23" t="str">
        <v>Alejoa Strute</v>
      </c>
      <c r="G235" s="23">
        <v>0</v>
      </c>
      <c r="H235" s="23" t="str">
        <v>Smartphone</v>
      </c>
      <c r="I235" s="24">
        <v>45638</v>
      </c>
      <c r="J235" s="23">
        <v>0</v>
      </c>
      <c r="K235" s="23">
        <v>172.47</v>
      </c>
      <c r="L235" s="23">
        <v>11</v>
      </c>
      <c r="M235" s="23">
        <v>14</v>
      </c>
      <c r="N235" s="23">
        <v>257.69</v>
      </c>
    </row>
    <row r="236" spans="5:14" thickTop="1" thickBot="1" x14ac:dyDescent="0.35">
      <c r="E236" s="23">
        <v>585</v>
      </c>
      <c r="F236" s="23" t="str">
        <v>Zacherie Beare</v>
      </c>
      <c r="G236" s="23" t="str">
        <v>Prod2</v>
      </c>
      <c r="H236" s="23" t="str">
        <v>Microwave Oven</v>
      </c>
      <c r="I236" s="24">
        <v>45638</v>
      </c>
      <c r="J236" s="23" t="str">
        <v>West</v>
      </c>
      <c r="K236" s="23">
        <v>855.61</v>
      </c>
      <c r="L236" s="23">
        <v>9</v>
      </c>
      <c r="M236" s="23">
        <v>18</v>
      </c>
      <c r="N236" s="23">
        <v>378.45</v>
      </c>
    </row>
    <row r="237" spans="5:14" thickTop="1" thickBot="1" x14ac:dyDescent="0.35">
      <c r="E237" s="23">
        <v>605</v>
      </c>
      <c r="F237" s="23" t="str">
        <v>Alicea de Amaya</v>
      </c>
      <c r="G237" s="23" t="str">
        <v>Prod4</v>
      </c>
      <c r="H237" s="23" t="str">
        <v>Microwave Oven</v>
      </c>
      <c r="I237" s="24">
        <v>45638</v>
      </c>
      <c r="J237" s="23">
        <v>0</v>
      </c>
      <c r="K237" s="23">
        <v>320.77</v>
      </c>
      <c r="L237" s="23">
        <v>15</v>
      </c>
      <c r="M237" s="23">
        <v>12</v>
      </c>
      <c r="N237" s="23">
        <v>310.68</v>
      </c>
    </row>
    <row r="238" spans="5:14" thickTop="1" thickBot="1" x14ac:dyDescent="0.35">
      <c r="E238" s="23">
        <v>609</v>
      </c>
      <c r="F238" s="23" t="str">
        <v>Rudd Rosewall</v>
      </c>
      <c r="G238" s="23" t="str">
        <v>Prod3</v>
      </c>
      <c r="H238" s="23" t="str">
        <v>Laptop</v>
      </c>
      <c r="I238" s="24">
        <v>45638</v>
      </c>
      <c r="J238" s="23">
        <v>0</v>
      </c>
      <c r="K238" s="23">
        <v>314.17</v>
      </c>
      <c r="L238" s="23">
        <v>1</v>
      </c>
      <c r="M238" s="23">
        <v>11</v>
      </c>
      <c r="N238" s="23">
        <v>350.59</v>
      </c>
    </row>
    <row r="239" spans="5:14" thickTop="1" thickBot="1" x14ac:dyDescent="0.35">
      <c r="E239" s="23">
        <v>625</v>
      </c>
      <c r="F239" s="23" t="str">
        <v>Moe Standrin</v>
      </c>
      <c r="G239" s="23" t="str">
        <v>Prod5</v>
      </c>
      <c r="H239" s="23" t="str">
        <v>Office Chair</v>
      </c>
      <c r="I239" s="24">
        <v>45638</v>
      </c>
      <c r="J239" s="23">
        <v>0</v>
      </c>
      <c r="K239" s="23">
        <v>771.35</v>
      </c>
      <c r="L239" s="23">
        <v>4</v>
      </c>
      <c r="M239" s="23">
        <v>9</v>
      </c>
      <c r="N239" s="23">
        <v>494.1</v>
      </c>
    </row>
    <row r="240" spans="5:14" thickTop="1" thickBot="1" x14ac:dyDescent="0.35">
      <c r="E240" s="23">
        <v>645</v>
      </c>
      <c r="F240" s="23" t="str">
        <v>Howie Prahm</v>
      </c>
      <c r="G240" s="23" t="str">
        <v>Prod4</v>
      </c>
      <c r="H240" s="23" t="str">
        <v>Office Chair</v>
      </c>
      <c r="I240" s="24">
        <v>45638</v>
      </c>
      <c r="J240" s="23">
        <v>0</v>
      </c>
      <c r="K240" s="23">
        <v>558.15</v>
      </c>
      <c r="L240" s="23">
        <v>11</v>
      </c>
      <c r="M240" s="23">
        <v>10</v>
      </c>
      <c r="N240" s="23">
        <v>383.97</v>
      </c>
    </row>
    <row r="241" spans="5:14" thickTop="1" thickBot="1" x14ac:dyDescent="0.35">
      <c r="E241" s="23">
        <v>655</v>
      </c>
      <c r="F241" s="23" t="str">
        <v>Cindelyn Goldwater</v>
      </c>
      <c r="G241" s="23" t="str">
        <v>Prod5</v>
      </c>
      <c r="H241" s="23" t="str">
        <v>Office Chair</v>
      </c>
      <c r="I241" s="24">
        <v>45638</v>
      </c>
      <c r="J241" s="23">
        <v>0</v>
      </c>
      <c r="K241" s="23">
        <v>558.1</v>
      </c>
      <c r="L241" s="23">
        <v>15</v>
      </c>
      <c r="M241" s="23">
        <v>9</v>
      </c>
      <c r="N241" s="23">
        <v>222.52</v>
      </c>
    </row>
    <row r="242" spans="5:14" thickTop="1" thickBot="1" x14ac:dyDescent="0.35">
      <c r="E242" s="23">
        <v>727</v>
      </c>
      <c r="F242" s="23" t="str">
        <v>Ronni Mouatt</v>
      </c>
      <c r="G242" s="23" t="str">
        <v>Prod1</v>
      </c>
      <c r="H242" s="23" t="str">
        <v>Microwave Oven</v>
      </c>
      <c r="I242" s="24">
        <v>45638</v>
      </c>
      <c r="J242" s="23">
        <v>0</v>
      </c>
      <c r="K242" s="23">
        <v>385.17</v>
      </c>
      <c r="L242" s="23">
        <v>4</v>
      </c>
      <c r="M242" s="23">
        <v>2</v>
      </c>
      <c r="N242" s="23">
        <v>347.7</v>
      </c>
    </row>
    <row r="243" spans="5:14" thickTop="1" thickBot="1" x14ac:dyDescent="0.35">
      <c r="E243" s="23">
        <v>760</v>
      </c>
      <c r="F243" s="23" t="str">
        <v>Maude Maneylaws</v>
      </c>
      <c r="G243" s="23">
        <v>0</v>
      </c>
      <c r="H243" s="23" t="str">
        <v>Smartphone</v>
      </c>
      <c r="I243" s="24">
        <v>45638</v>
      </c>
      <c r="J243" s="23">
        <v>0</v>
      </c>
      <c r="K243" s="23">
        <v>670.3</v>
      </c>
      <c r="L243" s="23">
        <v>3</v>
      </c>
      <c r="M243" s="23">
        <v>1</v>
      </c>
      <c r="N243" s="23">
        <v>8.6199999999999992</v>
      </c>
    </row>
    <row r="244" spans="5:14" thickTop="1" thickBot="1" x14ac:dyDescent="0.35">
      <c r="E244" s="23">
        <v>846</v>
      </c>
      <c r="F244" s="23" t="str">
        <v>Ricki Giron</v>
      </c>
      <c r="G244" s="23">
        <v>0</v>
      </c>
      <c r="H244" s="23">
        <v>0</v>
      </c>
      <c r="I244" s="24">
        <v>45638</v>
      </c>
      <c r="J244" s="23" t="str">
        <v>East</v>
      </c>
      <c r="K244" s="23">
        <v>308.12</v>
      </c>
      <c r="L244" s="23">
        <v>15</v>
      </c>
      <c r="M244" s="23">
        <v>9</v>
      </c>
      <c r="N244" s="23">
        <v>131.56</v>
      </c>
    </row>
    <row r="245" spans="5:14" thickTop="1" thickBot="1" x14ac:dyDescent="0.35">
      <c r="E245" s="23">
        <v>877</v>
      </c>
      <c r="F245" s="23" t="str">
        <v>Geraldine Shevill</v>
      </c>
      <c r="G245" s="23" t="str">
        <v>Prod2</v>
      </c>
      <c r="H245" s="23" t="str">
        <v>Office Chair</v>
      </c>
      <c r="I245" s="24">
        <v>45638</v>
      </c>
      <c r="J245" s="23">
        <v>0</v>
      </c>
      <c r="K245" s="23">
        <v>117.39</v>
      </c>
      <c r="L245" s="23">
        <v>7</v>
      </c>
      <c r="M245" s="23">
        <v>16</v>
      </c>
      <c r="N245" s="23">
        <v>353.01</v>
      </c>
    </row>
    <row r="246" spans="5:14" thickTop="1" thickBot="1" x14ac:dyDescent="0.35">
      <c r="E246" s="23">
        <v>894</v>
      </c>
      <c r="F246" s="23" t="str">
        <v>Pincus Rawsthorne</v>
      </c>
      <c r="G246" s="23" t="str">
        <v>Prod5</v>
      </c>
      <c r="H246" s="23" t="str">
        <v>Office Chair</v>
      </c>
      <c r="I246" s="24">
        <v>45638</v>
      </c>
      <c r="J246" s="23" t="str">
        <v>North</v>
      </c>
      <c r="K246" s="23">
        <v>717.97</v>
      </c>
      <c r="L246" s="23">
        <v>3</v>
      </c>
      <c r="M246" s="23">
        <v>3</v>
      </c>
      <c r="N246" s="23">
        <v>287.01</v>
      </c>
    </row>
    <row r="247" spans="5:14" thickTop="1" thickBot="1" x14ac:dyDescent="0.35">
      <c r="E247" s="23">
        <v>967</v>
      </c>
      <c r="F247" s="23" t="str">
        <v>Alice Stebbings</v>
      </c>
      <c r="G247" s="23" t="str">
        <v>Prod4</v>
      </c>
      <c r="H247" s="23">
        <v>0</v>
      </c>
      <c r="I247" s="24">
        <v>45638</v>
      </c>
      <c r="J247" s="23">
        <v>0</v>
      </c>
      <c r="K247" s="23">
        <v>238.73</v>
      </c>
      <c r="L247" s="23">
        <v>12</v>
      </c>
      <c r="M247" s="23">
        <v>10</v>
      </c>
      <c r="N247" s="23">
        <v>303.64999999999998</v>
      </c>
    </row>
    <row r="248" spans="5:14" thickTop="1" thickBot="1" x14ac:dyDescent="0.35">
      <c r="E248" s="23">
        <v>236</v>
      </c>
      <c r="F248" s="23" t="str">
        <v>Conan Worboys</v>
      </c>
      <c r="G248" s="23" t="str">
        <v>Prod2</v>
      </c>
      <c r="H248" s="23" t="str">
        <v>Microwave Oven</v>
      </c>
      <c r="I248" s="24">
        <v>45639</v>
      </c>
      <c r="J248" s="23" t="str">
        <v>South</v>
      </c>
      <c r="K248" s="23">
        <v>29.41</v>
      </c>
      <c r="L248" s="23">
        <v>5</v>
      </c>
      <c r="M248" s="23">
        <v>20</v>
      </c>
      <c r="N248" s="23">
        <v>121.8</v>
      </c>
    </row>
    <row r="249" spans="5:14" thickTop="1" thickBot="1" x14ac:dyDescent="0.35">
      <c r="E249" s="23">
        <v>409</v>
      </c>
      <c r="F249" s="23" t="str">
        <v>Garrott Boshers</v>
      </c>
      <c r="G249" s="23" t="str">
        <v>Prod1</v>
      </c>
      <c r="H249" s="23">
        <v>0</v>
      </c>
      <c r="I249" s="24">
        <v>45639</v>
      </c>
      <c r="J249" s="23">
        <v>0</v>
      </c>
      <c r="K249" s="23">
        <v>643.72</v>
      </c>
      <c r="L249" s="23">
        <v>15</v>
      </c>
      <c r="M249" s="23">
        <v>4</v>
      </c>
      <c r="N249" s="23">
        <v>155.68</v>
      </c>
    </row>
    <row r="250" spans="5:14" thickTop="1" thickBot="1" x14ac:dyDescent="0.35">
      <c r="E250" s="23">
        <v>477</v>
      </c>
      <c r="F250" s="23" t="str">
        <v>Lodovico Coldbathe</v>
      </c>
      <c r="G250" s="23" t="str">
        <v>Prod5</v>
      </c>
      <c r="H250" s="23" t="str">
        <v>Smartphone</v>
      </c>
      <c r="I250" s="24">
        <v>45639</v>
      </c>
      <c r="J250" s="23">
        <v>0</v>
      </c>
      <c r="K250" s="23">
        <v>980.79</v>
      </c>
      <c r="L250" s="23">
        <v>12</v>
      </c>
      <c r="M250" s="23">
        <v>11</v>
      </c>
      <c r="N250" s="23">
        <v>119.88</v>
      </c>
    </row>
    <row r="251" spans="5:14" thickTop="1" thickBot="1" x14ac:dyDescent="0.35">
      <c r="E251" s="23">
        <v>504</v>
      </c>
      <c r="F251" s="23" t="str">
        <v>Madelene Ferriman</v>
      </c>
      <c r="G251" s="23" t="str">
        <v>Prod5</v>
      </c>
      <c r="H251" s="23" t="str">
        <v>Smartphone</v>
      </c>
      <c r="I251" s="24">
        <v>45639</v>
      </c>
      <c r="J251" s="23">
        <v>0</v>
      </c>
      <c r="K251" s="23">
        <v>743.47</v>
      </c>
      <c r="L251" s="23">
        <v>9</v>
      </c>
      <c r="M251" s="23">
        <v>7</v>
      </c>
      <c r="N251" s="23">
        <v>196.39</v>
      </c>
    </row>
    <row r="252" spans="5:14" thickTop="1" thickBot="1" x14ac:dyDescent="0.35">
      <c r="E252" s="23">
        <v>515</v>
      </c>
      <c r="F252" s="23" t="str">
        <v>Trueman Pooke</v>
      </c>
      <c r="G252" s="23" t="str">
        <v>Prod1</v>
      </c>
      <c r="H252" s="23" t="str">
        <v>Office Chair</v>
      </c>
      <c r="I252" s="24">
        <v>45639</v>
      </c>
      <c r="J252" s="23">
        <v>0</v>
      </c>
      <c r="K252" s="23">
        <v>450.19</v>
      </c>
      <c r="L252" s="23">
        <v>10</v>
      </c>
      <c r="M252" s="23">
        <v>19</v>
      </c>
      <c r="N252" s="23">
        <v>118.93</v>
      </c>
    </row>
    <row r="253" spans="5:14" thickTop="1" thickBot="1" x14ac:dyDescent="0.35">
      <c r="E253" s="23">
        <v>618</v>
      </c>
      <c r="F253" s="23" t="str">
        <v>Carlos Grimston</v>
      </c>
      <c r="G253" s="23" t="str">
        <v>Prod4</v>
      </c>
      <c r="H253" s="23" t="str">
        <v>Smartphone</v>
      </c>
      <c r="I253" s="24">
        <v>45639</v>
      </c>
      <c r="J253" s="23">
        <v>0</v>
      </c>
      <c r="K253" s="23">
        <v>760.57</v>
      </c>
      <c r="L253" s="23">
        <v>10</v>
      </c>
      <c r="M253" s="23">
        <v>19</v>
      </c>
      <c r="N253" s="23">
        <v>429.24</v>
      </c>
    </row>
    <row r="254" spans="5:14" thickTop="1" thickBot="1" x14ac:dyDescent="0.35">
      <c r="E254" s="23">
        <v>624</v>
      </c>
      <c r="F254" s="23" t="str">
        <v>Grazia Brunotti</v>
      </c>
      <c r="G254" s="23" t="str">
        <v>Prod2</v>
      </c>
      <c r="H254" s="23">
        <v>0</v>
      </c>
      <c r="I254" s="24">
        <v>45639</v>
      </c>
      <c r="J254" s="23">
        <v>0</v>
      </c>
      <c r="K254" s="23">
        <v>53.7</v>
      </c>
      <c r="L254" s="23">
        <v>6</v>
      </c>
      <c r="M254" s="23">
        <v>0</v>
      </c>
      <c r="N254" s="23">
        <v>128.06</v>
      </c>
    </row>
    <row r="255" spans="5:14" thickTop="1" thickBot="1" x14ac:dyDescent="0.35">
      <c r="E255" s="23">
        <v>648</v>
      </c>
      <c r="F255" s="23" t="str">
        <v>Cal Terrazzo</v>
      </c>
      <c r="G255" s="23">
        <v>0</v>
      </c>
      <c r="H255" s="23" t="str">
        <v>Laptop</v>
      </c>
      <c r="I255" s="24">
        <v>45639</v>
      </c>
      <c r="J255" s="23">
        <v>0</v>
      </c>
      <c r="K255" s="23">
        <v>772.13</v>
      </c>
      <c r="L255" s="23">
        <v>7</v>
      </c>
      <c r="M255" s="23">
        <v>17</v>
      </c>
      <c r="N255" s="23">
        <v>40.9</v>
      </c>
    </row>
    <row r="256" spans="5:14" thickTop="1" thickBot="1" x14ac:dyDescent="0.35">
      <c r="E256" s="23">
        <v>703</v>
      </c>
      <c r="F256" s="23" t="str">
        <v>Burton Vallery</v>
      </c>
      <c r="G256" s="23" t="str">
        <v>Prod3</v>
      </c>
      <c r="H256" s="23" t="str">
        <v>Office Chair</v>
      </c>
      <c r="I256" s="24">
        <v>45639</v>
      </c>
      <c r="J256" s="23" t="str">
        <v>South</v>
      </c>
      <c r="K256" s="23">
        <v>408.87</v>
      </c>
      <c r="L256" s="23">
        <v>9</v>
      </c>
      <c r="M256" s="23">
        <v>2</v>
      </c>
      <c r="N256" s="23">
        <v>134.80000000000001</v>
      </c>
    </row>
    <row r="257" spans="5:14" thickTop="1" thickBot="1" x14ac:dyDescent="0.35">
      <c r="E257" s="23">
        <v>781</v>
      </c>
      <c r="F257" s="23" t="str">
        <v>Malynda Larchier</v>
      </c>
      <c r="G257" s="23" t="str">
        <v>Prod5</v>
      </c>
      <c r="H257" s="23" t="str">
        <v>Microwave Oven</v>
      </c>
      <c r="I257" s="24">
        <v>45639</v>
      </c>
      <c r="J257" s="23">
        <v>0</v>
      </c>
      <c r="K257" s="23">
        <v>528.73</v>
      </c>
      <c r="L257" s="23">
        <v>2</v>
      </c>
      <c r="M257" s="23">
        <v>18</v>
      </c>
      <c r="N257" s="23">
        <v>128.36000000000001</v>
      </c>
    </row>
    <row r="258" spans="5:14" thickTop="1" thickBot="1" x14ac:dyDescent="0.35">
      <c r="E258" s="23">
        <v>851</v>
      </c>
      <c r="F258" s="23" t="str">
        <v>Garold Kreutzer</v>
      </c>
      <c r="G258" s="23" t="str">
        <v>Prod2</v>
      </c>
      <c r="H258" s="23" t="str">
        <v>Laptop</v>
      </c>
      <c r="I258" s="24">
        <v>45639</v>
      </c>
      <c r="J258" s="23">
        <v>0</v>
      </c>
      <c r="K258" s="23">
        <v>399.09</v>
      </c>
      <c r="L258" s="23">
        <v>10</v>
      </c>
      <c r="M258" s="23">
        <v>12</v>
      </c>
      <c r="N258" s="23">
        <v>355.92</v>
      </c>
    </row>
    <row r="259" spans="5:14" thickTop="1" thickBot="1" x14ac:dyDescent="0.35">
      <c r="E259" s="23">
        <v>853</v>
      </c>
      <c r="F259" s="23" t="str">
        <v>Cacilia Sayle</v>
      </c>
      <c r="G259" s="23">
        <v>0</v>
      </c>
      <c r="H259" s="23" t="str">
        <v>Office Chair</v>
      </c>
      <c r="I259" s="24">
        <v>45639</v>
      </c>
      <c r="J259" s="23">
        <v>0</v>
      </c>
      <c r="K259" s="23">
        <v>257.69</v>
      </c>
      <c r="L259" s="23">
        <v>14</v>
      </c>
      <c r="M259" s="23">
        <v>12</v>
      </c>
      <c r="N259" s="23">
        <v>9.34</v>
      </c>
    </row>
    <row r="260" spans="5:14" thickTop="1" thickBot="1" x14ac:dyDescent="0.35">
      <c r="E260" s="23">
        <v>857</v>
      </c>
      <c r="F260" s="23" t="str">
        <v>Rafaelia Karran</v>
      </c>
      <c r="G260" s="23" t="str">
        <v>Prod2</v>
      </c>
      <c r="H260" s="23" t="str">
        <v>Office Chair</v>
      </c>
      <c r="I260" s="24">
        <v>45639</v>
      </c>
      <c r="J260" s="23">
        <v>0</v>
      </c>
      <c r="K260" s="23">
        <v>366.46</v>
      </c>
      <c r="L260" s="23">
        <v>5</v>
      </c>
      <c r="M260" s="23">
        <v>10</v>
      </c>
      <c r="N260" s="23">
        <v>100.66</v>
      </c>
    </row>
    <row r="261" spans="5:14" thickTop="1" thickBot="1" x14ac:dyDescent="0.35">
      <c r="E261" s="23">
        <v>942</v>
      </c>
      <c r="F261" s="23" t="str">
        <v>Neel Loosmore</v>
      </c>
      <c r="G261" s="23" t="str">
        <v>Prod5</v>
      </c>
      <c r="H261" s="23" t="str">
        <v>Microwave Oven</v>
      </c>
      <c r="I261" s="24">
        <v>45639</v>
      </c>
      <c r="J261" s="23">
        <v>0</v>
      </c>
      <c r="K261" s="23">
        <v>429.7</v>
      </c>
      <c r="L261" s="23">
        <v>15</v>
      </c>
      <c r="M261" s="23">
        <v>12</v>
      </c>
      <c r="N261" s="23">
        <v>222.58</v>
      </c>
    </row>
    <row r="262" spans="5:14" thickTop="1" thickBot="1" x14ac:dyDescent="0.35">
      <c r="E262" s="23">
        <v>978</v>
      </c>
      <c r="F262" s="23" t="str">
        <v>Padriac Degoe</v>
      </c>
      <c r="G262" s="23" t="str">
        <v>Prod2</v>
      </c>
      <c r="H262" s="23" t="str">
        <v>Microwave Oven</v>
      </c>
      <c r="I262" s="24">
        <v>45639</v>
      </c>
      <c r="J262" s="23">
        <v>0</v>
      </c>
      <c r="K262" s="23">
        <v>227.68</v>
      </c>
      <c r="L262" s="23">
        <v>7</v>
      </c>
      <c r="M262" s="23">
        <v>4</v>
      </c>
      <c r="N262" s="23">
        <v>214.09</v>
      </c>
    </row>
    <row r="263" spans="5:14" thickTop="1" thickBot="1" x14ac:dyDescent="0.35">
      <c r="E263" s="23">
        <v>4</v>
      </c>
      <c r="F263" s="23" t="str">
        <v>Joshuah Wharram</v>
      </c>
      <c r="G263" s="23" t="str">
        <v>Prod1</v>
      </c>
      <c r="H263" s="23" t="str">
        <v>Office Chair</v>
      </c>
      <c r="I263" s="24">
        <v>45640</v>
      </c>
      <c r="J263" s="23">
        <v>0</v>
      </c>
      <c r="K263" s="23">
        <v>551.79</v>
      </c>
      <c r="L263" s="23">
        <v>2</v>
      </c>
      <c r="M263" s="23">
        <v>12</v>
      </c>
      <c r="N263" s="23">
        <v>300.95</v>
      </c>
    </row>
    <row r="264" spans="5:14" thickTop="1" thickBot="1" x14ac:dyDescent="0.35">
      <c r="E264" s="23">
        <v>136</v>
      </c>
      <c r="F264" s="23" t="str">
        <v>Yehudi Scorah</v>
      </c>
      <c r="G264" s="23" t="str">
        <v>Prod1</v>
      </c>
      <c r="H264" s="23" t="str">
        <v>Winter Jacket</v>
      </c>
      <c r="I264" s="24">
        <v>45640</v>
      </c>
      <c r="J264" s="23">
        <v>0</v>
      </c>
      <c r="K264" s="23">
        <v>278.8</v>
      </c>
      <c r="L264" s="23">
        <v>12</v>
      </c>
      <c r="M264" s="23">
        <v>3</v>
      </c>
      <c r="N264" s="23">
        <v>483.29</v>
      </c>
    </row>
    <row r="265" spans="5:14" thickTop="1" thickBot="1" x14ac:dyDescent="0.35">
      <c r="E265" s="23">
        <v>223</v>
      </c>
      <c r="F265" s="23" t="str">
        <v>Dulcy Trounson</v>
      </c>
      <c r="G265" s="23" t="str">
        <v>Prod3</v>
      </c>
      <c r="H265" s="23">
        <v>0</v>
      </c>
      <c r="I265" s="24">
        <v>45640</v>
      </c>
      <c r="J265" s="23" t="str">
        <v>East</v>
      </c>
      <c r="K265" s="23">
        <v>132.99</v>
      </c>
      <c r="L265" s="23">
        <v>11</v>
      </c>
      <c r="M265" s="23">
        <v>5</v>
      </c>
      <c r="N265" s="23">
        <v>410.53</v>
      </c>
    </row>
    <row r="266" spans="5:14" thickTop="1" thickBot="1" x14ac:dyDescent="0.35">
      <c r="E266" s="23">
        <v>272</v>
      </c>
      <c r="F266" s="23" t="str">
        <v>Kissie Buckingham</v>
      </c>
      <c r="G266" s="23" t="str">
        <v>Prod2</v>
      </c>
      <c r="H266" s="23" t="str">
        <v>Microwave Oven</v>
      </c>
      <c r="I266" s="24">
        <v>45640</v>
      </c>
      <c r="J266" s="23" t="str">
        <v>East</v>
      </c>
      <c r="K266" s="23">
        <v>763.03</v>
      </c>
      <c r="L266" s="23">
        <v>11</v>
      </c>
      <c r="M266" s="23">
        <v>16</v>
      </c>
      <c r="N266" s="23">
        <v>426.3</v>
      </c>
    </row>
    <row r="267" spans="5:14" thickTop="1" thickBot="1" x14ac:dyDescent="0.35">
      <c r="E267" s="23">
        <v>392</v>
      </c>
      <c r="F267" s="23" t="str">
        <v>Jessika Genery</v>
      </c>
      <c r="G267" s="23" t="str">
        <v>Prod3</v>
      </c>
      <c r="H267" s="23" t="str">
        <v>Winter Jacket</v>
      </c>
      <c r="I267" s="24">
        <v>45640</v>
      </c>
      <c r="J267" s="23">
        <v>0</v>
      </c>
      <c r="K267" s="23">
        <v>608.34</v>
      </c>
      <c r="L267" s="23">
        <v>1</v>
      </c>
      <c r="M267" s="23">
        <v>2</v>
      </c>
      <c r="N267" s="23">
        <v>493.81</v>
      </c>
    </row>
    <row r="268" spans="5:14" thickTop="1" thickBot="1" x14ac:dyDescent="0.35">
      <c r="E268" s="23">
        <v>403</v>
      </c>
      <c r="F268" s="23" t="str">
        <v>Bill Morican</v>
      </c>
      <c r="G268" s="23">
        <v>0</v>
      </c>
      <c r="H268" s="23" t="str">
        <v>Winter Jacket</v>
      </c>
      <c r="I268" s="24">
        <v>45640</v>
      </c>
      <c r="J268" s="23" t="str">
        <v>North</v>
      </c>
      <c r="K268" s="23">
        <v>85.57</v>
      </c>
      <c r="L268" s="23">
        <v>7</v>
      </c>
      <c r="M268" s="23">
        <v>1</v>
      </c>
      <c r="N268" s="23">
        <v>83.7</v>
      </c>
    </row>
    <row r="269" spans="5:14" thickTop="1" thickBot="1" x14ac:dyDescent="0.35">
      <c r="E269" s="23">
        <v>496</v>
      </c>
      <c r="F269" s="23" t="str">
        <v>Jeannie Feast</v>
      </c>
      <c r="G269" s="23" t="str">
        <v>Prod5</v>
      </c>
      <c r="H269" s="23" t="str">
        <v>Laptop</v>
      </c>
      <c r="I269" s="24">
        <v>45640</v>
      </c>
      <c r="J269" s="23">
        <v>0</v>
      </c>
      <c r="K269" s="23">
        <v>496.44</v>
      </c>
      <c r="L269" s="23">
        <v>1</v>
      </c>
      <c r="M269" s="23">
        <v>0</v>
      </c>
      <c r="N269" s="23">
        <v>327.81</v>
      </c>
    </row>
    <row r="270" spans="5:14" thickTop="1" thickBot="1" x14ac:dyDescent="0.35">
      <c r="E270" s="23">
        <v>527</v>
      </c>
      <c r="F270" s="23" t="str">
        <v>Jen Minchinton</v>
      </c>
      <c r="G270" s="23" t="str">
        <v>Prod4</v>
      </c>
      <c r="H270" s="23" t="str">
        <v>Winter Jacket</v>
      </c>
      <c r="I270" s="24">
        <v>45640</v>
      </c>
      <c r="J270" s="23">
        <v>0</v>
      </c>
      <c r="K270" s="23">
        <v>80.45</v>
      </c>
      <c r="L270" s="23">
        <v>4</v>
      </c>
      <c r="M270" s="23">
        <v>16</v>
      </c>
      <c r="N270" s="23">
        <v>102.79</v>
      </c>
    </row>
    <row r="271" spans="5:14" thickTop="1" thickBot="1" x14ac:dyDescent="0.35">
      <c r="E271" s="23">
        <v>652</v>
      </c>
      <c r="F271" s="23" t="str">
        <v>Rozalin Sempill</v>
      </c>
      <c r="G271" s="23" t="str">
        <v>Prod2</v>
      </c>
      <c r="H271" s="23" t="str">
        <v>Smartphone</v>
      </c>
      <c r="I271" s="24">
        <v>45640</v>
      </c>
      <c r="J271" s="23">
        <v>0</v>
      </c>
      <c r="K271" s="23">
        <v>881.88</v>
      </c>
      <c r="L271" s="23">
        <v>14</v>
      </c>
      <c r="M271" s="23">
        <v>9</v>
      </c>
      <c r="N271" s="23">
        <v>295.72000000000003</v>
      </c>
    </row>
    <row r="272" spans="5:14" thickTop="1" thickBot="1" x14ac:dyDescent="0.35">
      <c r="E272" s="23">
        <v>699</v>
      </c>
      <c r="F272" s="23" t="str">
        <v>Clyde Harford</v>
      </c>
      <c r="G272" s="23" t="str">
        <v>Prod5</v>
      </c>
      <c r="H272" s="23" t="str">
        <v>Office Chair</v>
      </c>
      <c r="I272" s="24">
        <v>45640</v>
      </c>
      <c r="J272" s="23">
        <v>0</v>
      </c>
      <c r="K272" s="23">
        <v>900.87</v>
      </c>
      <c r="L272" s="23">
        <v>12</v>
      </c>
      <c r="M272" s="23">
        <v>17</v>
      </c>
      <c r="N272" s="23">
        <v>272.08999999999997</v>
      </c>
    </row>
    <row r="273" spans="5:14" thickTop="1" thickBot="1" x14ac:dyDescent="0.35">
      <c r="E273" s="23">
        <v>791</v>
      </c>
      <c r="F273" s="23" t="str">
        <v>Currie Elward</v>
      </c>
      <c r="G273" s="23" t="str">
        <v>Prod4</v>
      </c>
      <c r="H273" s="23" t="str">
        <v>Winter Jacket</v>
      </c>
      <c r="I273" s="24">
        <v>45640</v>
      </c>
      <c r="J273" s="23">
        <v>0</v>
      </c>
      <c r="K273" s="23">
        <v>553.34</v>
      </c>
      <c r="L273" s="23">
        <v>14</v>
      </c>
      <c r="M273" s="23">
        <v>18</v>
      </c>
      <c r="N273" s="23">
        <v>436.98</v>
      </c>
    </row>
    <row r="274" spans="5:14" thickTop="1" thickBot="1" x14ac:dyDescent="0.35">
      <c r="E274" s="23">
        <v>807</v>
      </c>
      <c r="F274" s="23" t="str">
        <v>Mabelle Bollands</v>
      </c>
      <c r="G274" s="23" t="str">
        <v>Prod2</v>
      </c>
      <c r="H274" s="23" t="str">
        <v>Office Chair</v>
      </c>
      <c r="I274" s="24">
        <v>45640</v>
      </c>
      <c r="J274" s="23" t="str">
        <v>South</v>
      </c>
      <c r="K274" s="23">
        <v>850.32</v>
      </c>
      <c r="L274" s="23">
        <v>7</v>
      </c>
      <c r="M274" s="23">
        <v>6</v>
      </c>
      <c r="N274" s="23">
        <v>246.5</v>
      </c>
    </row>
    <row r="275" spans="5:14" thickTop="1" thickBot="1" x14ac:dyDescent="0.35">
      <c r="E275" s="23">
        <v>810</v>
      </c>
      <c r="F275" s="23" t="str">
        <v>Umeko Teligin</v>
      </c>
      <c r="G275" s="23" t="str">
        <v>Prod4</v>
      </c>
      <c r="H275" s="23">
        <v>0</v>
      </c>
      <c r="I275" s="24">
        <v>45640</v>
      </c>
      <c r="J275" s="23">
        <v>0</v>
      </c>
      <c r="K275" s="23">
        <v>990.04</v>
      </c>
      <c r="L275" s="23">
        <v>4</v>
      </c>
      <c r="M275" s="23">
        <v>12</v>
      </c>
      <c r="N275" s="23">
        <v>309.75</v>
      </c>
    </row>
    <row r="276" spans="5:14" thickTop="1" thickBot="1" x14ac:dyDescent="0.35">
      <c r="E276" s="23">
        <v>825</v>
      </c>
      <c r="F276" s="23" t="str">
        <v>Hymie Willans</v>
      </c>
      <c r="G276" s="23" t="str">
        <v>Prod1</v>
      </c>
      <c r="H276" s="23" t="str">
        <v>Smartphone</v>
      </c>
      <c r="I276" s="24">
        <v>45640</v>
      </c>
      <c r="J276" s="23">
        <v>0</v>
      </c>
      <c r="K276" s="23">
        <v>912.3</v>
      </c>
      <c r="L276" s="23">
        <v>3</v>
      </c>
      <c r="M276" s="23">
        <v>16</v>
      </c>
      <c r="N276" s="23">
        <v>161.93</v>
      </c>
    </row>
    <row r="277" spans="5:14" thickTop="1" thickBot="1" x14ac:dyDescent="0.35">
      <c r="E277" s="23">
        <v>876</v>
      </c>
      <c r="F277" s="23" t="str">
        <v>Vivyan Peddowe</v>
      </c>
      <c r="G277" s="23" t="str">
        <v>Prod1</v>
      </c>
      <c r="H277" s="23">
        <v>0</v>
      </c>
      <c r="I277" s="24">
        <v>45640</v>
      </c>
      <c r="J277" s="23">
        <v>0</v>
      </c>
      <c r="K277" s="23">
        <v>724.04</v>
      </c>
      <c r="L277" s="23">
        <v>3</v>
      </c>
      <c r="M277" s="23">
        <v>11</v>
      </c>
      <c r="N277" s="23">
        <v>457.3</v>
      </c>
    </row>
    <row r="278" spans="5:14" thickTop="1" thickBot="1" x14ac:dyDescent="0.35">
      <c r="E278" s="23">
        <v>969</v>
      </c>
      <c r="F278" s="23" t="str">
        <v>Phaedra Lissandrini</v>
      </c>
      <c r="G278" s="23" t="str">
        <v>Prod2</v>
      </c>
      <c r="H278" s="23" t="str">
        <v>Microwave Oven</v>
      </c>
      <c r="I278" s="24">
        <v>45640</v>
      </c>
      <c r="J278" s="23">
        <v>0</v>
      </c>
      <c r="K278" s="23">
        <v>434.05</v>
      </c>
      <c r="L278" s="23">
        <v>15</v>
      </c>
      <c r="M278" s="23">
        <v>17</v>
      </c>
      <c r="N278" s="23">
        <v>202.41</v>
      </c>
    </row>
    <row r="279" spans="5:14" thickTop="1" thickBot="1" x14ac:dyDescent="0.35">
      <c r="E279" s="23">
        <v>55</v>
      </c>
      <c r="F279" s="23" t="str">
        <v>Giff Backler</v>
      </c>
      <c r="G279" s="23">
        <v>0</v>
      </c>
      <c r="H279" s="23" t="str">
        <v>Office Chair</v>
      </c>
      <c r="I279" s="24">
        <v>45641</v>
      </c>
      <c r="J279" s="23">
        <v>0</v>
      </c>
      <c r="K279" s="23">
        <v>496.58</v>
      </c>
      <c r="L279" s="23">
        <v>6</v>
      </c>
      <c r="M279" s="23">
        <v>0</v>
      </c>
      <c r="N279" s="23">
        <v>322.73</v>
      </c>
    </row>
    <row r="280" spans="5:14" thickTop="1" thickBot="1" x14ac:dyDescent="0.35">
      <c r="E280" s="23">
        <v>66</v>
      </c>
      <c r="F280" s="23" t="str">
        <v>Kaitlynn Mapes</v>
      </c>
      <c r="G280" s="23" t="str">
        <v>Prod3</v>
      </c>
      <c r="H280" s="23" t="str">
        <v>Microwave Oven</v>
      </c>
      <c r="I280" s="24">
        <v>45641</v>
      </c>
      <c r="J280" s="23" t="str">
        <v>South</v>
      </c>
      <c r="K280" s="23">
        <v>93.9</v>
      </c>
      <c r="L280" s="23">
        <v>8</v>
      </c>
      <c r="M280" s="23">
        <v>7</v>
      </c>
      <c r="N280" s="23">
        <v>487.14</v>
      </c>
    </row>
    <row r="281" spans="5:14" thickTop="1" thickBot="1" x14ac:dyDescent="0.35">
      <c r="E281" s="23">
        <v>69</v>
      </c>
      <c r="F281" s="23" t="str">
        <v>Aurea Witheridge</v>
      </c>
      <c r="G281" s="23" t="str">
        <v>Prod2</v>
      </c>
      <c r="H281" s="23" t="str">
        <v>Winter Jacket</v>
      </c>
      <c r="I281" s="24">
        <v>45641</v>
      </c>
      <c r="J281" s="23">
        <v>0</v>
      </c>
      <c r="K281" s="23">
        <v>303.20999999999998</v>
      </c>
      <c r="L281" s="23">
        <v>2</v>
      </c>
      <c r="M281" s="23">
        <v>12</v>
      </c>
      <c r="N281" s="23">
        <v>486.35</v>
      </c>
    </row>
    <row r="282" spans="5:14" thickTop="1" thickBot="1" x14ac:dyDescent="0.35">
      <c r="E282" s="23">
        <v>225</v>
      </c>
      <c r="F282" s="23" t="str">
        <v>Stafani Jope</v>
      </c>
      <c r="G282" s="23" t="str">
        <v>Prod1</v>
      </c>
      <c r="H282" s="23" t="str">
        <v>Winter Jacket</v>
      </c>
      <c r="I282" s="24">
        <v>45641</v>
      </c>
      <c r="J282" s="23">
        <v>0</v>
      </c>
      <c r="K282" s="23">
        <v>683.13</v>
      </c>
      <c r="L282" s="23">
        <v>14</v>
      </c>
      <c r="M282" s="23">
        <v>16</v>
      </c>
      <c r="N282" s="23">
        <v>492.08</v>
      </c>
    </row>
    <row r="283" spans="5:14" thickTop="1" thickBot="1" x14ac:dyDescent="0.35">
      <c r="E283" s="23">
        <v>239</v>
      </c>
      <c r="F283" s="23" t="str">
        <v>Franzen Facey</v>
      </c>
      <c r="G283" s="23" t="str">
        <v>Prod1</v>
      </c>
      <c r="H283" s="23" t="str">
        <v>Smartphone</v>
      </c>
      <c r="I283" s="24">
        <v>45641</v>
      </c>
      <c r="J283" s="23">
        <v>0</v>
      </c>
      <c r="K283" s="23">
        <v>442.26</v>
      </c>
      <c r="L283" s="23">
        <v>9</v>
      </c>
      <c r="M283" s="23">
        <v>7</v>
      </c>
      <c r="N283" s="23">
        <v>194.69</v>
      </c>
    </row>
    <row r="284" spans="5:14" thickTop="1" thickBot="1" x14ac:dyDescent="0.35">
      <c r="E284" s="23">
        <v>282</v>
      </c>
      <c r="F284" s="23" t="str">
        <v>Maighdiln Wooland</v>
      </c>
      <c r="G284" s="23" t="str">
        <v>Prod4</v>
      </c>
      <c r="H284" s="23" t="str">
        <v>Winter Jacket</v>
      </c>
      <c r="I284" s="24">
        <v>45641</v>
      </c>
      <c r="J284" s="23">
        <v>0</v>
      </c>
      <c r="K284" s="23">
        <v>782.03</v>
      </c>
      <c r="L284" s="23">
        <v>7</v>
      </c>
      <c r="M284" s="23">
        <v>12</v>
      </c>
      <c r="N284" s="23">
        <v>85.42</v>
      </c>
    </row>
    <row r="285" spans="5:14" thickTop="1" thickBot="1" x14ac:dyDescent="0.35">
      <c r="E285" s="23">
        <v>306</v>
      </c>
      <c r="F285" s="23" t="str">
        <v>Jilli McRobb</v>
      </c>
      <c r="G285" s="23" t="str">
        <v>Prod2</v>
      </c>
      <c r="H285" s="23" t="str">
        <v>Office Chair</v>
      </c>
      <c r="I285" s="24">
        <v>45641</v>
      </c>
      <c r="J285" s="23">
        <v>0</v>
      </c>
      <c r="K285" s="23">
        <v>199.47</v>
      </c>
      <c r="L285" s="23">
        <v>9</v>
      </c>
      <c r="M285" s="23">
        <v>16</v>
      </c>
      <c r="N285" s="23">
        <v>320.56</v>
      </c>
    </row>
    <row r="286" spans="5:14" thickTop="1" thickBot="1" x14ac:dyDescent="0.35">
      <c r="E286" s="23">
        <v>353</v>
      </c>
      <c r="F286" s="23" t="str">
        <v>Wenona Swatheridge</v>
      </c>
      <c r="G286" s="23" t="str">
        <v>Prod3</v>
      </c>
      <c r="H286" s="23" t="str">
        <v>Winter Jacket</v>
      </c>
      <c r="I286" s="24">
        <v>45641</v>
      </c>
      <c r="J286" s="23">
        <v>0</v>
      </c>
      <c r="K286" s="23">
        <v>779.3</v>
      </c>
      <c r="L286" s="23">
        <v>9</v>
      </c>
      <c r="M286" s="23">
        <v>16</v>
      </c>
      <c r="N286" s="23">
        <v>18.11</v>
      </c>
    </row>
    <row r="287" spans="5:14" thickTop="1" thickBot="1" x14ac:dyDescent="0.35">
      <c r="E287" s="23">
        <v>369</v>
      </c>
      <c r="F287" s="23" t="str">
        <v>Harry Ballintyne</v>
      </c>
      <c r="G287" s="23" t="str">
        <v>Prod1</v>
      </c>
      <c r="H287" s="23" t="str">
        <v>Microwave Oven</v>
      </c>
      <c r="I287" s="24">
        <v>45641</v>
      </c>
      <c r="J287" s="23">
        <v>0</v>
      </c>
      <c r="K287" s="23">
        <v>814.07</v>
      </c>
      <c r="L287" s="23">
        <v>3</v>
      </c>
      <c r="M287" s="23">
        <v>18</v>
      </c>
      <c r="N287" s="23">
        <v>322.75</v>
      </c>
    </row>
    <row r="288" spans="5:14" thickTop="1" thickBot="1" x14ac:dyDescent="0.35">
      <c r="E288" s="23">
        <v>377</v>
      </c>
      <c r="F288" s="23" t="str">
        <v>Ingaberg Barensky</v>
      </c>
      <c r="G288" s="23" t="str">
        <v>Prod4</v>
      </c>
      <c r="H288" s="23" t="str">
        <v>Microwave Oven</v>
      </c>
      <c r="I288" s="24">
        <v>45641</v>
      </c>
      <c r="J288" s="23">
        <v>0</v>
      </c>
      <c r="K288" s="23">
        <v>484.03</v>
      </c>
      <c r="L288" s="23">
        <v>12</v>
      </c>
      <c r="M288" s="23">
        <v>2</v>
      </c>
      <c r="N288" s="23">
        <v>238.83</v>
      </c>
    </row>
    <row r="289" spans="5:14" thickTop="1" thickBot="1" x14ac:dyDescent="0.35">
      <c r="E289" s="23">
        <v>383</v>
      </c>
      <c r="F289" s="23" t="str">
        <v>Olivero Angus</v>
      </c>
      <c r="G289" s="23">
        <v>0</v>
      </c>
      <c r="H289" s="23">
        <v>0</v>
      </c>
      <c r="I289" s="24">
        <v>45641</v>
      </c>
      <c r="J289" s="23">
        <v>0</v>
      </c>
      <c r="K289" s="23">
        <v>908.8</v>
      </c>
      <c r="L289" s="23">
        <v>3</v>
      </c>
      <c r="M289" s="23">
        <v>19</v>
      </c>
      <c r="N289" s="23">
        <v>427.3</v>
      </c>
    </row>
    <row r="290" spans="5:14" thickTop="1" thickBot="1" x14ac:dyDescent="0.35">
      <c r="E290" s="23">
        <v>430</v>
      </c>
      <c r="F290" s="23" t="str">
        <v>Aldus Dunkerly</v>
      </c>
      <c r="G290" s="23" t="str">
        <v>Prod1</v>
      </c>
      <c r="H290" s="23" t="str">
        <v>Office Chair</v>
      </c>
      <c r="I290" s="24">
        <v>45641</v>
      </c>
      <c r="J290" s="23">
        <v>0</v>
      </c>
      <c r="K290" s="23">
        <v>323.43</v>
      </c>
      <c r="L290" s="23">
        <v>7</v>
      </c>
      <c r="M290" s="23">
        <v>1</v>
      </c>
      <c r="N290" s="23">
        <v>457.2</v>
      </c>
    </row>
    <row r="291" spans="5:14" thickTop="1" thickBot="1" x14ac:dyDescent="0.35">
      <c r="E291" s="23">
        <v>444</v>
      </c>
      <c r="F291" s="23" t="str">
        <v>Carlyn Scamerden</v>
      </c>
      <c r="G291" s="23" t="str">
        <v>Prod1</v>
      </c>
      <c r="H291" s="23" t="str">
        <v>Laptop</v>
      </c>
      <c r="I291" s="24">
        <v>45641</v>
      </c>
      <c r="J291" s="23">
        <v>0</v>
      </c>
      <c r="K291" s="23">
        <v>47.12</v>
      </c>
      <c r="L291" s="23">
        <v>10</v>
      </c>
      <c r="M291" s="23">
        <v>3</v>
      </c>
      <c r="N291" s="23">
        <v>363.1</v>
      </c>
    </row>
    <row r="292" spans="5:14" thickTop="1" thickBot="1" x14ac:dyDescent="0.35">
      <c r="E292" s="23">
        <v>472</v>
      </c>
      <c r="F292" s="23" t="str">
        <v>Carie Stoggles</v>
      </c>
      <c r="G292" s="23" t="str">
        <v>Prod3</v>
      </c>
      <c r="H292" s="23" t="str">
        <v>Smartphone</v>
      </c>
      <c r="I292" s="24">
        <v>45641</v>
      </c>
      <c r="J292" s="23">
        <v>0</v>
      </c>
      <c r="K292" s="23">
        <v>851.51</v>
      </c>
      <c r="L292" s="23">
        <v>8</v>
      </c>
      <c r="M292" s="23">
        <v>2</v>
      </c>
      <c r="N292" s="23">
        <v>460.35</v>
      </c>
    </row>
    <row r="293" spans="5:14" thickTop="1" thickBot="1" x14ac:dyDescent="0.35">
      <c r="E293" s="23">
        <v>488</v>
      </c>
      <c r="F293" s="23" t="str">
        <v>Finlay Dymick</v>
      </c>
      <c r="G293" s="23" t="str">
        <v>Prod4</v>
      </c>
      <c r="H293" s="23" t="str">
        <v>Microwave Oven</v>
      </c>
      <c r="I293" s="24">
        <v>45641</v>
      </c>
      <c r="J293" s="23" t="str">
        <v>East</v>
      </c>
      <c r="K293" s="23">
        <v>160.15</v>
      </c>
      <c r="L293" s="23">
        <v>5</v>
      </c>
      <c r="M293" s="23">
        <v>7</v>
      </c>
      <c r="N293" s="23">
        <v>282.83</v>
      </c>
    </row>
    <row r="294" spans="5:14" thickTop="1" thickBot="1" x14ac:dyDescent="0.35">
      <c r="E294" s="23">
        <v>534</v>
      </c>
      <c r="F294" s="23" t="str">
        <v>Izak Fontaine</v>
      </c>
      <c r="G294" s="23">
        <v>0</v>
      </c>
      <c r="H294" s="23">
        <v>0</v>
      </c>
      <c r="I294" s="24">
        <v>45641</v>
      </c>
      <c r="J294" s="23">
        <v>0</v>
      </c>
      <c r="K294" s="23">
        <v>851.83</v>
      </c>
      <c r="L294" s="23">
        <v>4</v>
      </c>
      <c r="M294" s="23">
        <v>20</v>
      </c>
      <c r="N294" s="23">
        <v>489.8</v>
      </c>
    </row>
    <row r="295" spans="5:14" thickTop="1" thickBot="1" x14ac:dyDescent="0.35">
      <c r="E295" s="23">
        <v>658</v>
      </c>
      <c r="F295" s="23" t="str">
        <v>Aylmer Fardy</v>
      </c>
      <c r="G295" s="23" t="str">
        <v>Prod5</v>
      </c>
      <c r="H295" s="23" t="str">
        <v>Winter Jacket</v>
      </c>
      <c r="I295" s="24">
        <v>45641</v>
      </c>
      <c r="J295" s="23">
        <v>0</v>
      </c>
      <c r="K295" s="23">
        <v>147.26</v>
      </c>
      <c r="L295" s="23">
        <v>7</v>
      </c>
      <c r="M295" s="23">
        <v>13</v>
      </c>
      <c r="N295" s="23">
        <v>3.07</v>
      </c>
    </row>
    <row r="296" spans="5:14" thickTop="1" thickBot="1" x14ac:dyDescent="0.35">
      <c r="E296" s="23">
        <v>720</v>
      </c>
      <c r="F296" s="23" t="str">
        <v>Justina Boullen</v>
      </c>
      <c r="G296" s="23">
        <v>0</v>
      </c>
      <c r="H296" s="23" t="str">
        <v>Microwave Oven</v>
      </c>
      <c r="I296" s="24">
        <v>45641</v>
      </c>
      <c r="J296" s="23">
        <v>0</v>
      </c>
      <c r="K296" s="23">
        <v>971.6</v>
      </c>
      <c r="L296" s="23">
        <v>3</v>
      </c>
      <c r="M296" s="23">
        <v>1</v>
      </c>
      <c r="N296" s="23">
        <v>100.02</v>
      </c>
    </row>
    <row r="297" spans="5:14" thickTop="1" thickBot="1" x14ac:dyDescent="0.35">
      <c r="E297" s="23">
        <v>732</v>
      </c>
      <c r="F297" s="23" t="str">
        <v>Dory Charker</v>
      </c>
      <c r="G297" s="23" t="str">
        <v>Prod2</v>
      </c>
      <c r="H297" s="23" t="str">
        <v>Smartphone</v>
      </c>
      <c r="I297" s="24">
        <v>45641</v>
      </c>
      <c r="J297" s="23">
        <v>0</v>
      </c>
      <c r="K297" s="23">
        <v>333.65</v>
      </c>
      <c r="L297" s="23">
        <v>15</v>
      </c>
      <c r="M297" s="23">
        <v>10</v>
      </c>
      <c r="N297" s="23">
        <v>415.91</v>
      </c>
    </row>
    <row r="298" spans="5:14" thickTop="1" thickBot="1" x14ac:dyDescent="0.35">
      <c r="E298" s="23">
        <v>900</v>
      </c>
      <c r="F298" s="23" t="str">
        <v>Vinita MacBean</v>
      </c>
      <c r="G298" s="23" t="str">
        <v>Prod5</v>
      </c>
      <c r="H298" s="23" t="str">
        <v>Laptop</v>
      </c>
      <c r="I298" s="24">
        <v>45641</v>
      </c>
      <c r="J298" s="23" t="str">
        <v>West</v>
      </c>
      <c r="K298" s="23">
        <v>581.5</v>
      </c>
      <c r="L298" s="23">
        <v>14</v>
      </c>
      <c r="M298" s="23">
        <v>18</v>
      </c>
      <c r="N298" s="23">
        <v>318.36</v>
      </c>
    </row>
    <row r="299" spans="5:14" thickTop="1" thickBot="1" x14ac:dyDescent="0.35">
      <c r="E299" s="23">
        <v>906</v>
      </c>
      <c r="F299" s="23" t="str">
        <v>Averil Merrikin</v>
      </c>
      <c r="G299" s="23">
        <v>0</v>
      </c>
      <c r="H299" s="23" t="str">
        <v>Winter Jacket</v>
      </c>
      <c r="I299" s="24">
        <v>45641</v>
      </c>
      <c r="J299" s="23">
        <v>0</v>
      </c>
      <c r="K299" s="23">
        <v>222.52</v>
      </c>
      <c r="L299" s="23">
        <v>14</v>
      </c>
      <c r="M299" s="23">
        <v>12</v>
      </c>
      <c r="N299" s="23">
        <v>239.93</v>
      </c>
    </row>
    <row r="300" spans="5:14" thickTop="1" thickBot="1" x14ac:dyDescent="0.35">
      <c r="E300" s="23">
        <v>912</v>
      </c>
      <c r="F300" s="23" t="str">
        <v>Halette Pauling</v>
      </c>
      <c r="G300" s="23" t="str">
        <v>Prod3</v>
      </c>
      <c r="H300" s="23" t="str">
        <v>Laptop</v>
      </c>
      <c r="I300" s="24">
        <v>45641</v>
      </c>
      <c r="J300" s="23">
        <v>0</v>
      </c>
      <c r="K300" s="23">
        <v>27.31</v>
      </c>
      <c r="L300" s="23">
        <v>1</v>
      </c>
      <c r="M300" s="23">
        <v>10</v>
      </c>
      <c r="N300" s="23">
        <v>253.6</v>
      </c>
    </row>
    <row r="301" spans="5:14" thickTop="1" thickBot="1" x14ac:dyDescent="0.35">
      <c r="E301" s="23">
        <v>928</v>
      </c>
      <c r="F301" s="23" t="str">
        <v>Sande Helder</v>
      </c>
      <c r="G301" s="23" t="str">
        <v>Prod3</v>
      </c>
      <c r="H301" s="23" t="str">
        <v>Microwave Oven</v>
      </c>
      <c r="I301" s="24">
        <v>45641</v>
      </c>
      <c r="J301" s="23" t="str">
        <v>South</v>
      </c>
      <c r="K301" s="23">
        <v>400.27</v>
      </c>
      <c r="L301" s="23">
        <v>15</v>
      </c>
      <c r="M301" s="23">
        <v>19</v>
      </c>
      <c r="N301" s="23">
        <v>276.67</v>
      </c>
    </row>
    <row r="302" spans="5:14" thickTop="1" thickBot="1" x14ac:dyDescent="0.35">
      <c r="E302" s="23">
        <v>26</v>
      </c>
      <c r="F302" s="23" t="str">
        <v>Herold Siggers</v>
      </c>
      <c r="G302" s="23" t="str">
        <v>Prod4</v>
      </c>
      <c r="H302" s="23">
        <v>0</v>
      </c>
      <c r="I302" s="24">
        <v>45642</v>
      </c>
      <c r="J302" s="23">
        <v>0</v>
      </c>
      <c r="K302" s="23">
        <v>622.89</v>
      </c>
      <c r="L302" s="23">
        <v>9</v>
      </c>
      <c r="M302" s="23">
        <v>18</v>
      </c>
      <c r="N302" s="23">
        <v>29.79</v>
      </c>
    </row>
    <row r="303" spans="5:14" thickTop="1" thickBot="1" x14ac:dyDescent="0.35">
      <c r="E303" s="23">
        <v>44</v>
      </c>
      <c r="F303" s="23" t="str">
        <v>Tedie Kelley</v>
      </c>
      <c r="G303" s="23" t="str">
        <v>Prod3</v>
      </c>
      <c r="H303" s="23" t="str">
        <v>Office Chair</v>
      </c>
      <c r="I303" s="24">
        <v>45642</v>
      </c>
      <c r="J303" s="23">
        <v>0</v>
      </c>
      <c r="K303" s="23">
        <v>904.36</v>
      </c>
      <c r="L303" s="23">
        <v>15</v>
      </c>
      <c r="M303" s="23">
        <v>8</v>
      </c>
      <c r="N303" s="23">
        <v>52.14</v>
      </c>
    </row>
    <row r="304" spans="5:14" thickTop="1" thickBot="1" x14ac:dyDescent="0.35">
      <c r="E304" s="23">
        <v>96</v>
      </c>
      <c r="F304" s="23" t="str">
        <v>Cynde Limming</v>
      </c>
      <c r="G304" s="23" t="str">
        <v>Prod5</v>
      </c>
      <c r="H304" s="23" t="str">
        <v>Office Chair</v>
      </c>
      <c r="I304" s="24">
        <v>45642</v>
      </c>
      <c r="J304" s="23">
        <v>0</v>
      </c>
      <c r="K304" s="23">
        <v>786.32</v>
      </c>
      <c r="L304" s="23">
        <v>4</v>
      </c>
      <c r="M304" s="23">
        <v>1</v>
      </c>
      <c r="N304" s="23">
        <v>279.43</v>
      </c>
    </row>
    <row r="305" spans="5:14" thickTop="1" thickBot="1" x14ac:dyDescent="0.35">
      <c r="E305" s="23">
        <v>106</v>
      </c>
      <c r="F305" s="23" t="str">
        <v>Krissie Kippen</v>
      </c>
      <c r="G305" s="23">
        <v>0</v>
      </c>
      <c r="H305" s="23" t="str">
        <v>Office Chair</v>
      </c>
      <c r="I305" s="24">
        <v>45642</v>
      </c>
      <c r="J305" s="23" t="str">
        <v>East</v>
      </c>
      <c r="K305" s="23">
        <v>637.20000000000005</v>
      </c>
      <c r="L305" s="23">
        <v>1</v>
      </c>
      <c r="M305" s="23">
        <v>18</v>
      </c>
      <c r="N305" s="23">
        <v>156.03</v>
      </c>
    </row>
    <row r="306" spans="5:14" thickTop="1" thickBot="1" x14ac:dyDescent="0.35">
      <c r="E306" s="23">
        <v>121</v>
      </c>
      <c r="F306" s="23" t="str">
        <v>Ernest Tincombe</v>
      </c>
      <c r="G306" s="23">
        <v>0</v>
      </c>
      <c r="H306" s="23" t="str">
        <v>Microwave Oven</v>
      </c>
      <c r="I306" s="24">
        <v>45642</v>
      </c>
      <c r="J306" s="23">
        <v>0</v>
      </c>
      <c r="K306" s="23">
        <v>800.3</v>
      </c>
      <c r="L306" s="23">
        <v>6</v>
      </c>
      <c r="M306" s="23">
        <v>14</v>
      </c>
      <c r="N306" s="23">
        <v>54.86</v>
      </c>
    </row>
    <row r="307" spans="5:14" thickTop="1" thickBot="1" x14ac:dyDescent="0.35">
      <c r="E307" s="23">
        <v>297</v>
      </c>
      <c r="F307" s="23" t="str">
        <v>Langston Vanshin</v>
      </c>
      <c r="G307" s="23">
        <v>0</v>
      </c>
      <c r="H307" s="23" t="str">
        <v>Winter Jacket</v>
      </c>
      <c r="I307" s="24">
        <v>45642</v>
      </c>
      <c r="J307" s="23">
        <v>0</v>
      </c>
      <c r="K307" s="23">
        <v>337.59</v>
      </c>
      <c r="L307" s="23">
        <v>8</v>
      </c>
      <c r="M307" s="23">
        <v>18</v>
      </c>
      <c r="N307" s="23">
        <v>427.62</v>
      </c>
    </row>
    <row r="308" spans="5:14" thickTop="1" thickBot="1" x14ac:dyDescent="0.35">
      <c r="E308" s="23">
        <v>309</v>
      </c>
      <c r="F308" s="23" t="str">
        <v>Rudiger Lauxmann</v>
      </c>
      <c r="G308" s="23" t="str">
        <v>Prod5</v>
      </c>
      <c r="H308" s="23">
        <v>0</v>
      </c>
      <c r="I308" s="24">
        <v>45642</v>
      </c>
      <c r="J308" s="23">
        <v>0</v>
      </c>
      <c r="K308" s="23">
        <v>54.42</v>
      </c>
      <c r="L308" s="23">
        <v>13</v>
      </c>
      <c r="M308" s="23">
        <v>19</v>
      </c>
      <c r="N308" s="23">
        <v>426.36</v>
      </c>
    </row>
    <row r="309" spans="5:14" thickTop="1" thickBot="1" x14ac:dyDescent="0.35">
      <c r="E309" s="23">
        <v>346</v>
      </c>
      <c r="F309" s="23" t="str">
        <v>Geoff Logg</v>
      </c>
      <c r="G309" s="23" t="str">
        <v>Prod4</v>
      </c>
      <c r="H309" s="23" t="str">
        <v>Office Chair</v>
      </c>
      <c r="I309" s="24">
        <v>45642</v>
      </c>
      <c r="J309" s="23" t="str">
        <v>East</v>
      </c>
      <c r="K309" s="23">
        <v>479.96</v>
      </c>
      <c r="L309" s="23">
        <v>1</v>
      </c>
      <c r="M309" s="23">
        <v>18</v>
      </c>
      <c r="N309" s="23">
        <v>8.4499999999999993</v>
      </c>
    </row>
    <row r="310" spans="5:14" thickTop="1" thickBot="1" x14ac:dyDescent="0.35">
      <c r="E310" s="23">
        <v>689</v>
      </c>
      <c r="F310" s="23" t="str">
        <v>Mayor Swansbury</v>
      </c>
      <c r="G310" s="23" t="str">
        <v>Prod4</v>
      </c>
      <c r="H310" s="23" t="str">
        <v>Winter Jacket</v>
      </c>
      <c r="I310" s="24">
        <v>45642</v>
      </c>
      <c r="J310" s="23">
        <v>0</v>
      </c>
      <c r="K310" s="23">
        <v>729.14</v>
      </c>
      <c r="L310" s="23">
        <v>5</v>
      </c>
      <c r="M310" s="23">
        <v>7</v>
      </c>
      <c r="N310" s="23">
        <v>284.77999999999997</v>
      </c>
    </row>
    <row r="311" spans="5:14" thickTop="1" thickBot="1" x14ac:dyDescent="0.35">
      <c r="E311" s="23">
        <v>769</v>
      </c>
      <c r="F311" s="23" t="str">
        <v>Malanie Scoggins</v>
      </c>
      <c r="G311" s="23" t="str">
        <v>Prod1</v>
      </c>
      <c r="H311" s="23" t="str">
        <v>Office Chair</v>
      </c>
      <c r="I311" s="24">
        <v>45642</v>
      </c>
      <c r="J311" s="23">
        <v>0</v>
      </c>
      <c r="K311" s="23">
        <v>860.66</v>
      </c>
      <c r="L311" s="23">
        <v>13</v>
      </c>
      <c r="M311" s="23">
        <v>11</v>
      </c>
      <c r="N311" s="23">
        <v>31.58</v>
      </c>
    </row>
    <row r="312" spans="5:14" thickTop="1" thickBot="1" x14ac:dyDescent="0.35">
      <c r="E312" s="23">
        <v>866</v>
      </c>
      <c r="F312" s="23" t="str">
        <v>Sawyere McKirton</v>
      </c>
      <c r="G312" s="23" t="str">
        <v>Prod2</v>
      </c>
      <c r="H312" s="23" t="str">
        <v>Laptop</v>
      </c>
      <c r="I312" s="24">
        <v>45642</v>
      </c>
      <c r="J312" s="23">
        <v>0</v>
      </c>
      <c r="K312" s="23">
        <v>269.20999999999998</v>
      </c>
      <c r="L312" s="23">
        <v>6</v>
      </c>
      <c r="M312" s="23">
        <v>0</v>
      </c>
      <c r="N312" s="23">
        <v>320.3</v>
      </c>
    </row>
    <row r="313" spans="5:14" thickTop="1" thickBot="1" x14ac:dyDescent="0.35">
      <c r="E313" s="23">
        <v>874</v>
      </c>
      <c r="F313" s="23" t="str">
        <v>Phylys Charlotte</v>
      </c>
      <c r="G313" s="23" t="str">
        <v>Prod3</v>
      </c>
      <c r="H313" s="23" t="str">
        <v>Laptop</v>
      </c>
      <c r="I313" s="24">
        <v>45642</v>
      </c>
      <c r="J313" s="23" t="str">
        <v>South</v>
      </c>
      <c r="K313" s="23">
        <v>485.47</v>
      </c>
      <c r="L313" s="23">
        <v>6</v>
      </c>
      <c r="M313" s="23">
        <v>10</v>
      </c>
      <c r="N313" s="23">
        <v>194.51</v>
      </c>
    </row>
    <row r="314" spans="5:14" thickTop="1" thickBot="1" x14ac:dyDescent="0.35">
      <c r="E314" s="23">
        <v>886</v>
      </c>
      <c r="F314" s="23" t="str">
        <v>Osbert Henfre</v>
      </c>
      <c r="G314" s="23">
        <v>0</v>
      </c>
      <c r="H314" s="23" t="str">
        <v>Laptop</v>
      </c>
      <c r="I314" s="24">
        <v>45642</v>
      </c>
      <c r="J314" s="23" t="str">
        <v>South</v>
      </c>
      <c r="K314" s="23">
        <v>984.02</v>
      </c>
      <c r="L314" s="23">
        <v>13</v>
      </c>
      <c r="M314" s="23">
        <v>2</v>
      </c>
      <c r="N314" s="23">
        <v>201.04</v>
      </c>
    </row>
    <row r="315" spans="5:14" thickTop="1" thickBot="1" x14ac:dyDescent="0.35">
      <c r="E315" s="23">
        <v>923</v>
      </c>
      <c r="F315" s="23" t="str">
        <v>Brendin Wafer</v>
      </c>
      <c r="G315" s="23" t="str">
        <v>Prod1</v>
      </c>
      <c r="H315" s="23">
        <v>0</v>
      </c>
      <c r="I315" s="24">
        <v>45642</v>
      </c>
      <c r="J315" s="23">
        <v>0</v>
      </c>
      <c r="K315" s="23">
        <v>587.07000000000005</v>
      </c>
      <c r="L315" s="23">
        <v>5</v>
      </c>
      <c r="M315" s="23">
        <v>9</v>
      </c>
      <c r="N315" s="23">
        <v>479.75</v>
      </c>
    </row>
    <row r="316" spans="5:14" thickTop="1" thickBot="1" x14ac:dyDescent="0.35">
      <c r="E316" s="23">
        <v>958</v>
      </c>
      <c r="F316" s="23" t="str">
        <v>Tracey Stanbra</v>
      </c>
      <c r="G316" s="23" t="str">
        <v>Prod1</v>
      </c>
      <c r="H316" s="23" t="str">
        <v>Smartphone</v>
      </c>
      <c r="I316" s="24">
        <v>45642</v>
      </c>
      <c r="J316" s="23">
        <v>0</v>
      </c>
      <c r="K316" s="23">
        <v>1.1499999999999999</v>
      </c>
      <c r="L316" s="23">
        <v>10</v>
      </c>
      <c r="M316" s="23">
        <v>19</v>
      </c>
      <c r="N316" s="23">
        <v>462.4</v>
      </c>
    </row>
    <row r="317" spans="5:14" thickTop="1" thickBot="1" x14ac:dyDescent="0.35">
      <c r="E317" s="23">
        <v>995</v>
      </c>
      <c r="F317" s="23" t="str">
        <v>Jere Chilvers</v>
      </c>
      <c r="G317" s="23">
        <v>0</v>
      </c>
      <c r="H317" s="23" t="str">
        <v>Microwave Oven</v>
      </c>
      <c r="I317" s="24">
        <v>45642</v>
      </c>
      <c r="J317" s="23">
        <v>0</v>
      </c>
      <c r="K317" s="23">
        <v>132.38</v>
      </c>
      <c r="L317" s="23">
        <v>11</v>
      </c>
      <c r="M317" s="23">
        <v>2</v>
      </c>
      <c r="N317" s="23">
        <v>43.24</v>
      </c>
    </row>
    <row r="318" spans="5:14" thickTop="1" thickBot="1" x14ac:dyDescent="0.35">
      <c r="E318" s="23">
        <v>68</v>
      </c>
      <c r="F318" s="23" t="str">
        <v>Cordell Swin</v>
      </c>
      <c r="G318" s="23" t="str">
        <v>Prod5</v>
      </c>
      <c r="H318" s="23" t="str">
        <v>Laptop</v>
      </c>
      <c r="I318" s="24">
        <v>45643</v>
      </c>
      <c r="J318" s="23" t="str">
        <v>South</v>
      </c>
      <c r="K318" s="23">
        <v>703.5</v>
      </c>
      <c r="L318" s="23">
        <v>12</v>
      </c>
      <c r="M318" s="23">
        <v>11</v>
      </c>
      <c r="N318" s="23">
        <v>329.38</v>
      </c>
    </row>
    <row r="319" spans="5:14" thickTop="1" thickBot="1" x14ac:dyDescent="0.35">
      <c r="E319" s="23">
        <v>131</v>
      </c>
      <c r="F319" s="23" t="str">
        <v>Aldwin Wanklyn</v>
      </c>
      <c r="G319" s="23">
        <v>0</v>
      </c>
      <c r="H319" s="23">
        <v>0</v>
      </c>
      <c r="I319" s="24">
        <v>45643</v>
      </c>
      <c r="J319" s="23">
        <v>0</v>
      </c>
      <c r="K319" s="23">
        <v>600.96</v>
      </c>
      <c r="L319" s="23">
        <v>1</v>
      </c>
      <c r="M319" s="23">
        <v>19</v>
      </c>
      <c r="N319" s="23">
        <v>446.57</v>
      </c>
    </row>
    <row r="320" spans="5:14" thickTop="1" thickBot="1" x14ac:dyDescent="0.35">
      <c r="E320" s="23">
        <v>214</v>
      </c>
      <c r="F320" s="23" t="str">
        <v>Benson Prujean</v>
      </c>
      <c r="G320" s="23" t="str">
        <v>Prod3</v>
      </c>
      <c r="H320" s="23" t="str">
        <v>Winter Jacket</v>
      </c>
      <c r="I320" s="24">
        <v>45643</v>
      </c>
      <c r="J320" s="23">
        <v>0</v>
      </c>
      <c r="K320" s="23">
        <v>304.08999999999997</v>
      </c>
      <c r="L320" s="23">
        <v>6</v>
      </c>
      <c r="M320" s="23">
        <v>11</v>
      </c>
      <c r="N320" s="23">
        <v>127.87</v>
      </c>
    </row>
    <row r="321" spans="5:14" thickTop="1" thickBot="1" x14ac:dyDescent="0.35">
      <c r="E321" s="23">
        <v>363</v>
      </c>
      <c r="F321" s="23" t="str">
        <v>Emilio Kernley</v>
      </c>
      <c r="G321" s="23" t="str">
        <v>Prod2</v>
      </c>
      <c r="H321" s="23" t="str">
        <v>Laptop</v>
      </c>
      <c r="I321" s="24">
        <v>45643</v>
      </c>
      <c r="J321" s="23" t="str">
        <v>South</v>
      </c>
      <c r="K321" s="23">
        <v>964.94</v>
      </c>
      <c r="L321" s="23">
        <v>14</v>
      </c>
      <c r="M321" s="23">
        <v>16</v>
      </c>
      <c r="N321" s="23">
        <v>103.51</v>
      </c>
    </row>
    <row r="322" spans="5:14" thickTop="1" thickBot="1" x14ac:dyDescent="0.35">
      <c r="E322" s="23">
        <v>412</v>
      </c>
      <c r="F322" s="23" t="str">
        <v>Corenda Flanne</v>
      </c>
      <c r="G322" s="23" t="str">
        <v>Prod1</v>
      </c>
      <c r="H322" s="23" t="str">
        <v>Office Chair</v>
      </c>
      <c r="I322" s="24">
        <v>45643</v>
      </c>
      <c r="J322" s="23">
        <v>0</v>
      </c>
      <c r="K322" s="23">
        <v>376.95</v>
      </c>
      <c r="L322" s="23">
        <v>11</v>
      </c>
      <c r="M322" s="23">
        <v>7</v>
      </c>
      <c r="N322" s="23">
        <v>61.43</v>
      </c>
    </row>
    <row r="323" spans="5:14" thickTop="1" thickBot="1" x14ac:dyDescent="0.35">
      <c r="E323" s="23">
        <v>499</v>
      </c>
      <c r="F323" s="23" t="str">
        <v>Whitby Ivery</v>
      </c>
      <c r="G323" s="23" t="str">
        <v>Prod2</v>
      </c>
      <c r="H323" s="23" t="str">
        <v>Laptop</v>
      </c>
      <c r="I323" s="24">
        <v>45643</v>
      </c>
      <c r="J323" s="23">
        <v>0</v>
      </c>
      <c r="K323" s="23">
        <v>650.47</v>
      </c>
      <c r="L323" s="23">
        <v>8</v>
      </c>
      <c r="M323" s="23">
        <v>20</v>
      </c>
      <c r="N323" s="23">
        <v>416.95</v>
      </c>
    </row>
    <row r="324" spans="5:14" thickTop="1" thickBot="1" x14ac:dyDescent="0.35">
      <c r="E324" s="23">
        <v>526</v>
      </c>
      <c r="F324" s="23" t="str">
        <v>Fernando Oxbie</v>
      </c>
      <c r="G324" s="23" t="str">
        <v>Prod5</v>
      </c>
      <c r="H324" s="23" t="str">
        <v>Microwave Oven</v>
      </c>
      <c r="I324" s="24">
        <v>45643</v>
      </c>
      <c r="J324" s="23">
        <v>0</v>
      </c>
      <c r="K324" s="23">
        <v>517.66999999999996</v>
      </c>
      <c r="L324" s="23">
        <v>12</v>
      </c>
      <c r="M324" s="23">
        <v>12</v>
      </c>
      <c r="N324" s="23">
        <v>383.06</v>
      </c>
    </row>
    <row r="325" spans="5:14" thickTop="1" thickBot="1" x14ac:dyDescent="0.35">
      <c r="E325" s="23">
        <v>551</v>
      </c>
      <c r="F325" s="23" t="str">
        <v>Boigie Bulward</v>
      </c>
      <c r="G325" s="23" t="str">
        <v>Prod2</v>
      </c>
      <c r="H325" s="23" t="str">
        <v>Winter Jacket</v>
      </c>
      <c r="I325" s="24">
        <v>45643</v>
      </c>
      <c r="J325" s="23">
        <v>0</v>
      </c>
      <c r="K325" s="23">
        <v>832.78</v>
      </c>
      <c r="L325" s="23">
        <v>15</v>
      </c>
      <c r="M325" s="23">
        <v>15</v>
      </c>
      <c r="N325" s="23">
        <v>268.17</v>
      </c>
    </row>
    <row r="326" spans="5:14" thickTop="1" thickBot="1" x14ac:dyDescent="0.35">
      <c r="E326" s="23">
        <v>569</v>
      </c>
      <c r="F326" s="23" t="str">
        <v>Brucie Joust</v>
      </c>
      <c r="G326" s="23">
        <v>0</v>
      </c>
      <c r="H326" s="23" t="str">
        <v>Office Chair</v>
      </c>
      <c r="I326" s="24">
        <v>45643</v>
      </c>
      <c r="J326" s="23">
        <v>0</v>
      </c>
      <c r="K326" s="23">
        <v>215.41</v>
      </c>
      <c r="L326" s="23">
        <v>13</v>
      </c>
      <c r="M326" s="23">
        <v>0</v>
      </c>
      <c r="N326" s="23">
        <v>466.15</v>
      </c>
    </row>
    <row r="327" spans="5:14" thickTop="1" thickBot="1" x14ac:dyDescent="0.35">
      <c r="E327" s="23">
        <v>673</v>
      </c>
      <c r="F327" s="23" t="str">
        <v>Waverly Howroyd</v>
      </c>
      <c r="G327" s="23" t="str">
        <v>Prod4</v>
      </c>
      <c r="H327" s="23" t="str">
        <v>Smartphone</v>
      </c>
      <c r="I327" s="24">
        <v>45643</v>
      </c>
      <c r="J327" s="23" t="str">
        <v>South</v>
      </c>
      <c r="K327" s="23">
        <v>410.22</v>
      </c>
      <c r="L327" s="23">
        <v>4</v>
      </c>
      <c r="M327" s="23">
        <v>18</v>
      </c>
      <c r="N327" s="23">
        <v>346.2</v>
      </c>
    </row>
    <row r="328" spans="5:14" thickTop="1" thickBot="1" x14ac:dyDescent="0.35">
      <c r="E328" s="23">
        <v>706</v>
      </c>
      <c r="F328" s="23" t="str">
        <v>Sylvia Linwood</v>
      </c>
      <c r="G328" s="23" t="str">
        <v>Prod3</v>
      </c>
      <c r="H328" s="23" t="str">
        <v>Laptop</v>
      </c>
      <c r="I328" s="24">
        <v>45643</v>
      </c>
      <c r="J328" s="23" t="str">
        <v>West</v>
      </c>
      <c r="K328" s="23">
        <v>729.92</v>
      </c>
      <c r="L328" s="23">
        <v>3</v>
      </c>
      <c r="M328" s="23">
        <v>5</v>
      </c>
      <c r="N328" s="23">
        <v>0.09</v>
      </c>
    </row>
    <row r="329" spans="5:14" thickTop="1" thickBot="1" x14ac:dyDescent="0.35">
      <c r="E329" s="23">
        <v>708</v>
      </c>
      <c r="F329" s="23" t="str">
        <v>Immanuel Matous</v>
      </c>
      <c r="G329" s="23" t="str">
        <v>Prod5</v>
      </c>
      <c r="H329" s="23" t="str">
        <v>Winter Jacket</v>
      </c>
      <c r="I329" s="24">
        <v>45643</v>
      </c>
      <c r="J329" s="23" t="str">
        <v>West</v>
      </c>
      <c r="K329" s="23">
        <v>663.93</v>
      </c>
      <c r="L329" s="23">
        <v>14</v>
      </c>
      <c r="M329" s="23">
        <v>9</v>
      </c>
      <c r="N329" s="23">
        <v>333.21</v>
      </c>
    </row>
    <row r="330" spans="5:14" thickTop="1" thickBot="1" x14ac:dyDescent="0.35">
      <c r="E330" s="23">
        <v>819</v>
      </c>
      <c r="F330" s="23" t="str">
        <v>Karrah Dallinder</v>
      </c>
      <c r="G330" s="23" t="str">
        <v>Prod2</v>
      </c>
      <c r="H330" s="23" t="str">
        <v>Winter Jacket</v>
      </c>
      <c r="I330" s="24">
        <v>45643</v>
      </c>
      <c r="J330" s="23" t="str">
        <v>South</v>
      </c>
      <c r="K330" s="23">
        <v>489.1</v>
      </c>
      <c r="L330" s="23">
        <v>1</v>
      </c>
      <c r="M330" s="23">
        <v>11</v>
      </c>
      <c r="N330" s="23">
        <v>467.43</v>
      </c>
    </row>
    <row r="331" spans="5:14" thickTop="1" thickBot="1" x14ac:dyDescent="0.35">
      <c r="E331" s="23">
        <v>829</v>
      </c>
      <c r="F331" s="23" t="str">
        <v>Obie Durbin</v>
      </c>
      <c r="G331" s="23" t="str">
        <v>Prod4</v>
      </c>
      <c r="H331" s="23" t="str">
        <v>Laptop</v>
      </c>
      <c r="I331" s="24">
        <v>45643</v>
      </c>
      <c r="J331" s="23">
        <v>0</v>
      </c>
      <c r="K331" s="23">
        <v>245.26</v>
      </c>
      <c r="L331" s="23">
        <v>8</v>
      </c>
      <c r="M331" s="23">
        <v>8</v>
      </c>
      <c r="N331" s="23">
        <v>37.090000000000003</v>
      </c>
    </row>
    <row r="332" spans="5:14" thickTop="1" thickBot="1" x14ac:dyDescent="0.35">
      <c r="E332" s="23">
        <v>870</v>
      </c>
      <c r="F332" s="23" t="str">
        <v>Aluino Tinan</v>
      </c>
      <c r="G332" s="23">
        <v>0</v>
      </c>
      <c r="H332" s="23" t="str">
        <v>Smartphone</v>
      </c>
      <c r="I332" s="24">
        <v>45643</v>
      </c>
      <c r="J332" s="23" t="str">
        <v>East</v>
      </c>
      <c r="K332" s="23">
        <v>461.15</v>
      </c>
      <c r="L332" s="23">
        <v>7</v>
      </c>
      <c r="M332" s="23">
        <v>2</v>
      </c>
      <c r="N332" s="23">
        <v>433.41</v>
      </c>
    </row>
    <row r="333" spans="5:14" thickTop="1" thickBot="1" x14ac:dyDescent="0.35">
      <c r="E333" s="23">
        <v>927</v>
      </c>
      <c r="F333" s="23" t="str">
        <v>Rutherford Wolfindale</v>
      </c>
      <c r="G333" s="23" t="str">
        <v>Prod2</v>
      </c>
      <c r="H333" s="23" t="str">
        <v>Smartphone</v>
      </c>
      <c r="I333" s="24">
        <v>45643</v>
      </c>
      <c r="J333" s="23" t="str">
        <v>East</v>
      </c>
      <c r="K333" s="23">
        <v>306.95</v>
      </c>
      <c r="L333" s="23">
        <v>11</v>
      </c>
      <c r="M333" s="23">
        <v>6</v>
      </c>
      <c r="N333" s="23">
        <v>124.39</v>
      </c>
    </row>
    <row r="334" spans="5:14" thickTop="1" thickBot="1" x14ac:dyDescent="0.35">
      <c r="E334" s="23">
        <v>964</v>
      </c>
      <c r="F334" s="23" t="str">
        <v>Culver Tremoulet</v>
      </c>
      <c r="G334" s="23" t="str">
        <v>Prod1</v>
      </c>
      <c r="H334" s="23" t="str">
        <v>Laptop</v>
      </c>
      <c r="I334" s="24">
        <v>45643</v>
      </c>
      <c r="J334" s="23">
        <v>0</v>
      </c>
      <c r="K334" s="23">
        <v>924.92</v>
      </c>
      <c r="L334" s="23">
        <v>2</v>
      </c>
      <c r="M334" s="23">
        <v>1</v>
      </c>
      <c r="N334" s="23">
        <v>168.26</v>
      </c>
    </row>
    <row r="335" spans="5:14" thickTop="1" thickBot="1" x14ac:dyDescent="0.35">
      <c r="E335" s="23">
        <v>975</v>
      </c>
      <c r="F335" s="23" t="str">
        <v>Con Hexam</v>
      </c>
      <c r="G335" s="23" t="str">
        <v>Prod1</v>
      </c>
      <c r="H335" s="23">
        <v>0</v>
      </c>
      <c r="I335" s="24">
        <v>45643</v>
      </c>
      <c r="J335" s="23">
        <v>0</v>
      </c>
      <c r="K335" s="23">
        <v>923.06</v>
      </c>
      <c r="L335" s="23">
        <v>8</v>
      </c>
      <c r="M335" s="23">
        <v>19</v>
      </c>
      <c r="N335" s="23">
        <v>399.74</v>
      </c>
    </row>
    <row r="336" spans="5:14" thickTop="1" thickBot="1" x14ac:dyDescent="0.35">
      <c r="E336" s="23">
        <v>985</v>
      </c>
      <c r="F336" s="23" t="str">
        <v>Barbabra Evemy</v>
      </c>
      <c r="G336" s="23" t="str">
        <v>Prod2</v>
      </c>
      <c r="H336" s="23">
        <v>0</v>
      </c>
      <c r="I336" s="24">
        <v>45643</v>
      </c>
      <c r="J336" s="23">
        <v>0</v>
      </c>
      <c r="K336" s="23">
        <v>40.18</v>
      </c>
      <c r="L336" s="23">
        <v>9</v>
      </c>
      <c r="M336" s="23">
        <v>10</v>
      </c>
      <c r="N336" s="23">
        <v>43.6</v>
      </c>
    </row>
    <row r="337" spans="5:14" thickTop="1" thickBot="1" x14ac:dyDescent="0.35">
      <c r="E337" s="23">
        <v>99</v>
      </c>
      <c r="F337" s="23" t="str">
        <v>Tova Bourgourd</v>
      </c>
      <c r="G337" s="23" t="str">
        <v>Prod4</v>
      </c>
      <c r="H337" s="23" t="str">
        <v>Laptop</v>
      </c>
      <c r="I337" s="24">
        <v>45644</v>
      </c>
      <c r="J337" s="23">
        <v>0</v>
      </c>
      <c r="K337" s="23">
        <v>690.15</v>
      </c>
      <c r="L337" s="23">
        <v>9</v>
      </c>
      <c r="M337" s="23">
        <v>18</v>
      </c>
      <c r="N337" s="23">
        <v>328.02</v>
      </c>
    </row>
    <row r="338" spans="5:14" thickTop="1" thickBot="1" x14ac:dyDescent="0.35">
      <c r="E338" s="23">
        <v>109</v>
      </c>
      <c r="F338" s="23" t="str">
        <v>Barney Gartside</v>
      </c>
      <c r="G338" s="23" t="str">
        <v>Prod1</v>
      </c>
      <c r="H338" s="23" t="str">
        <v>Office Chair</v>
      </c>
      <c r="I338" s="24">
        <v>45644</v>
      </c>
      <c r="J338" s="23" t="str">
        <v>East</v>
      </c>
      <c r="K338" s="23">
        <v>489.66</v>
      </c>
      <c r="L338" s="23">
        <v>3</v>
      </c>
      <c r="M338" s="23">
        <v>19</v>
      </c>
      <c r="N338" s="23">
        <v>25.6</v>
      </c>
    </row>
    <row r="339" spans="5:14" thickTop="1" thickBot="1" x14ac:dyDescent="0.35">
      <c r="E339" s="23">
        <v>125</v>
      </c>
      <c r="F339" s="23" t="str">
        <v>Latia Baigent</v>
      </c>
      <c r="G339" s="23">
        <v>0</v>
      </c>
      <c r="H339" s="23" t="str">
        <v>Laptop</v>
      </c>
      <c r="I339" s="24">
        <v>45644</v>
      </c>
      <c r="J339" s="23" t="str">
        <v>North</v>
      </c>
      <c r="K339" s="23">
        <v>485.63</v>
      </c>
      <c r="L339" s="23">
        <v>10</v>
      </c>
      <c r="M339" s="23">
        <v>10</v>
      </c>
      <c r="N339" s="23">
        <v>85.53</v>
      </c>
    </row>
    <row r="340" spans="5:14" thickTop="1" thickBot="1" x14ac:dyDescent="0.35">
      <c r="E340" s="23">
        <v>137</v>
      </c>
      <c r="F340" s="23" t="str">
        <v>Dannie Mose</v>
      </c>
      <c r="G340" s="23">
        <v>0</v>
      </c>
      <c r="H340" s="23" t="str">
        <v>Smartphone</v>
      </c>
      <c r="I340" s="24">
        <v>45644</v>
      </c>
      <c r="J340" s="23" t="str">
        <v>South</v>
      </c>
      <c r="K340" s="23">
        <v>58.27</v>
      </c>
      <c r="L340" s="23">
        <v>5</v>
      </c>
      <c r="M340" s="23">
        <v>11</v>
      </c>
      <c r="N340" s="23">
        <v>273.94</v>
      </c>
    </row>
    <row r="341" spans="5:14" thickTop="1" thickBot="1" x14ac:dyDescent="0.35">
      <c r="E341" s="23">
        <v>188</v>
      </c>
      <c r="F341" s="23" t="str">
        <v>Inge Kellen</v>
      </c>
      <c r="G341" s="23">
        <v>0</v>
      </c>
      <c r="H341" s="23" t="str">
        <v>Winter Jacket</v>
      </c>
      <c r="I341" s="24">
        <v>45644</v>
      </c>
      <c r="J341" s="23" t="str">
        <v>South</v>
      </c>
      <c r="K341" s="23">
        <v>915.49</v>
      </c>
      <c r="L341" s="23">
        <v>5</v>
      </c>
      <c r="M341" s="23">
        <v>4</v>
      </c>
      <c r="N341" s="23">
        <v>292.39999999999998</v>
      </c>
    </row>
    <row r="342" spans="5:14" thickTop="1" thickBot="1" x14ac:dyDescent="0.35">
      <c r="E342" s="23">
        <v>197</v>
      </c>
      <c r="F342" s="23" t="str">
        <v>Locke Scotti</v>
      </c>
      <c r="G342" s="23" t="str">
        <v>Prod2</v>
      </c>
      <c r="H342" s="23">
        <v>0</v>
      </c>
      <c r="I342" s="24">
        <v>45644</v>
      </c>
      <c r="J342" s="23">
        <v>0</v>
      </c>
      <c r="K342" s="23">
        <v>518.19000000000005</v>
      </c>
      <c r="L342" s="23">
        <v>7</v>
      </c>
      <c r="M342" s="23">
        <v>2</v>
      </c>
      <c r="N342" s="23">
        <v>342.5</v>
      </c>
    </row>
    <row r="343" spans="5:14" thickTop="1" thickBot="1" x14ac:dyDescent="0.35">
      <c r="E343" s="23">
        <v>275</v>
      </c>
      <c r="F343" s="23" t="str">
        <v>Iris Wallworth</v>
      </c>
      <c r="G343" s="23" t="str">
        <v>Prod4</v>
      </c>
      <c r="H343" s="23" t="str">
        <v>Smartphone</v>
      </c>
      <c r="I343" s="24">
        <v>45644</v>
      </c>
      <c r="J343" s="23">
        <v>0</v>
      </c>
      <c r="K343" s="23">
        <v>121.78</v>
      </c>
      <c r="L343" s="23">
        <v>9</v>
      </c>
      <c r="M343" s="23">
        <v>18</v>
      </c>
      <c r="N343" s="23">
        <v>1.51</v>
      </c>
    </row>
    <row r="344" spans="5:14" thickTop="1" thickBot="1" x14ac:dyDescent="0.35">
      <c r="E344" s="23">
        <v>357</v>
      </c>
      <c r="F344" s="23" t="str">
        <v>Giovanna Buttwell</v>
      </c>
      <c r="G344" s="23" t="str">
        <v>Prod1</v>
      </c>
      <c r="H344" s="23" t="str">
        <v>Office Chair</v>
      </c>
      <c r="I344" s="24">
        <v>45644</v>
      </c>
      <c r="J344" s="23">
        <v>0</v>
      </c>
      <c r="K344" s="23">
        <v>644.35</v>
      </c>
      <c r="L344" s="23">
        <v>5</v>
      </c>
      <c r="M344" s="23">
        <v>18</v>
      </c>
      <c r="N344" s="23">
        <v>189.39</v>
      </c>
    </row>
    <row r="345" spans="5:14" thickTop="1" thickBot="1" x14ac:dyDescent="0.35">
      <c r="E345" s="23">
        <v>360</v>
      </c>
      <c r="F345" s="23" t="str">
        <v>Gay Crocker</v>
      </c>
      <c r="G345" s="23" t="str">
        <v>Prod1</v>
      </c>
      <c r="H345" s="23" t="str">
        <v>Smartphone</v>
      </c>
      <c r="I345" s="24">
        <v>45644</v>
      </c>
      <c r="J345" s="23">
        <v>0</v>
      </c>
      <c r="K345" s="23">
        <v>213.82</v>
      </c>
      <c r="L345" s="23">
        <v>9</v>
      </c>
      <c r="M345" s="23">
        <v>4</v>
      </c>
      <c r="N345" s="23">
        <v>443.28</v>
      </c>
    </row>
    <row r="346" spans="5:14" thickTop="1" thickBot="1" x14ac:dyDescent="0.35">
      <c r="E346" s="23">
        <v>566</v>
      </c>
      <c r="F346" s="23" t="str">
        <v>Bethena Verdey</v>
      </c>
      <c r="G346" s="23" t="str">
        <v>Prod2</v>
      </c>
      <c r="H346" s="23" t="str">
        <v>Winter Jacket</v>
      </c>
      <c r="I346" s="24">
        <v>45644</v>
      </c>
      <c r="J346" s="23" t="str">
        <v>South</v>
      </c>
      <c r="K346" s="23">
        <v>750.96</v>
      </c>
      <c r="L346" s="23">
        <v>13</v>
      </c>
      <c r="M346" s="23">
        <v>5</v>
      </c>
      <c r="N346" s="23">
        <v>466.95</v>
      </c>
    </row>
    <row r="347" spans="5:14" thickTop="1" thickBot="1" x14ac:dyDescent="0.35">
      <c r="E347" s="23">
        <v>611</v>
      </c>
      <c r="F347" s="23" t="str">
        <v>Willabella Donegan</v>
      </c>
      <c r="G347" s="23" t="str">
        <v>Prod5</v>
      </c>
      <c r="H347" s="23" t="str">
        <v>Office Chair</v>
      </c>
      <c r="I347" s="24">
        <v>45644</v>
      </c>
      <c r="J347" s="23">
        <v>0</v>
      </c>
      <c r="K347" s="23">
        <v>775.45</v>
      </c>
      <c r="L347" s="23">
        <v>14</v>
      </c>
      <c r="M347" s="23">
        <v>15</v>
      </c>
      <c r="N347" s="23">
        <v>98</v>
      </c>
    </row>
    <row r="348" spans="5:14" thickTop="1" thickBot="1" x14ac:dyDescent="0.35">
      <c r="E348" s="23">
        <v>634</v>
      </c>
      <c r="F348" s="23" t="str">
        <v>Adriaens Allatt</v>
      </c>
      <c r="G348" s="23" t="str">
        <v>Prod2</v>
      </c>
      <c r="H348" s="23" t="str">
        <v>Laptop</v>
      </c>
      <c r="I348" s="24">
        <v>45644</v>
      </c>
      <c r="J348" s="23">
        <v>0</v>
      </c>
      <c r="K348" s="23">
        <v>438.32</v>
      </c>
      <c r="L348" s="23">
        <v>6</v>
      </c>
      <c r="M348" s="23">
        <v>12</v>
      </c>
      <c r="N348" s="23">
        <v>477.6</v>
      </c>
    </row>
    <row r="349" spans="5:14" thickTop="1" thickBot="1" x14ac:dyDescent="0.35">
      <c r="E349" s="23">
        <v>639</v>
      </c>
      <c r="F349" s="23" t="str">
        <v>Blake Linforth</v>
      </c>
      <c r="G349" s="23" t="str">
        <v>Prod2</v>
      </c>
      <c r="H349" s="23" t="str">
        <v>Office Chair</v>
      </c>
      <c r="I349" s="24">
        <v>45644</v>
      </c>
      <c r="J349" s="23">
        <v>0</v>
      </c>
      <c r="K349" s="23">
        <v>979.25</v>
      </c>
      <c r="L349" s="23">
        <v>9</v>
      </c>
      <c r="M349" s="23">
        <v>15</v>
      </c>
      <c r="N349" s="23">
        <v>15.1</v>
      </c>
    </row>
    <row r="350" spans="5:14" thickTop="1" thickBot="1" x14ac:dyDescent="0.35">
      <c r="E350" s="23">
        <v>767</v>
      </c>
      <c r="F350" s="23" t="str">
        <v>Konstanze Tiffany</v>
      </c>
      <c r="G350" s="23" t="str">
        <v>Prod3</v>
      </c>
      <c r="H350" s="23" t="str">
        <v>Office Chair</v>
      </c>
      <c r="I350" s="24">
        <v>45644</v>
      </c>
      <c r="J350" s="23">
        <v>0</v>
      </c>
      <c r="K350" s="23">
        <v>818.43</v>
      </c>
      <c r="L350" s="23">
        <v>9</v>
      </c>
      <c r="M350" s="23">
        <v>0</v>
      </c>
      <c r="N350" s="23">
        <v>239.95</v>
      </c>
    </row>
    <row r="351" spans="5:14" thickTop="1" thickBot="1" x14ac:dyDescent="0.35">
      <c r="E351" s="23">
        <v>772</v>
      </c>
      <c r="F351" s="23" t="str">
        <v>Samara Devennie</v>
      </c>
      <c r="G351" s="23" t="str">
        <v>Prod2</v>
      </c>
      <c r="H351" s="23" t="str">
        <v>Smartphone</v>
      </c>
      <c r="I351" s="24">
        <v>45644</v>
      </c>
      <c r="J351" s="23">
        <v>0</v>
      </c>
      <c r="K351" s="23">
        <v>946.53</v>
      </c>
      <c r="L351" s="23">
        <v>11</v>
      </c>
      <c r="M351" s="23">
        <v>4</v>
      </c>
      <c r="N351" s="23">
        <v>399.73</v>
      </c>
    </row>
    <row r="352" spans="5:14" thickTop="1" thickBot="1" x14ac:dyDescent="0.35">
      <c r="E352" s="23">
        <v>908</v>
      </c>
      <c r="F352" s="23" t="str">
        <v>Leia Sprey</v>
      </c>
      <c r="G352" s="23" t="str">
        <v>Prod5</v>
      </c>
      <c r="H352" s="23">
        <v>0</v>
      </c>
      <c r="I352" s="24">
        <v>45644</v>
      </c>
      <c r="J352" s="23" t="str">
        <v>South</v>
      </c>
      <c r="K352" s="23">
        <v>427.3</v>
      </c>
      <c r="L352" s="23">
        <v>15</v>
      </c>
      <c r="M352" s="23">
        <v>5</v>
      </c>
      <c r="N352" s="23">
        <v>155.56</v>
      </c>
    </row>
    <row r="353" spans="5:14" thickTop="1" thickBot="1" x14ac:dyDescent="0.35">
      <c r="E353" s="23">
        <v>953</v>
      </c>
      <c r="F353" s="23" t="str">
        <v>Othello Craufurd</v>
      </c>
      <c r="G353" s="23" t="str">
        <v>Prod3</v>
      </c>
      <c r="H353" s="23" t="str">
        <v>Smartphone</v>
      </c>
      <c r="I353" s="24">
        <v>45644</v>
      </c>
      <c r="J353" s="23">
        <v>0</v>
      </c>
      <c r="K353" s="23">
        <v>737.91</v>
      </c>
      <c r="L353" s="23">
        <v>3</v>
      </c>
      <c r="M353" s="23">
        <v>8</v>
      </c>
      <c r="N353" s="23">
        <v>329.91</v>
      </c>
    </row>
    <row r="354" spans="5:14" thickTop="1" thickBot="1" x14ac:dyDescent="0.35">
      <c r="E354" s="23">
        <v>18</v>
      </c>
      <c r="F354" s="23" t="str">
        <v>Abdel Dunkersley</v>
      </c>
      <c r="G354" s="23" t="str">
        <v>Prod2</v>
      </c>
      <c r="H354" s="23">
        <v>0</v>
      </c>
      <c r="I354" s="24">
        <v>45645</v>
      </c>
      <c r="J354" s="23">
        <v>0</v>
      </c>
      <c r="K354" s="23">
        <v>169.85</v>
      </c>
      <c r="L354" s="23">
        <v>9</v>
      </c>
      <c r="M354" s="23">
        <v>15</v>
      </c>
      <c r="N354" s="23">
        <v>476.43</v>
      </c>
    </row>
    <row r="355" spans="5:14" thickTop="1" thickBot="1" x14ac:dyDescent="0.35">
      <c r="E355" s="23">
        <v>62</v>
      </c>
      <c r="F355" s="23" t="str">
        <v>Flossie Snawdon</v>
      </c>
      <c r="G355" s="23" t="str">
        <v>Prod4</v>
      </c>
      <c r="H355" s="23" t="str">
        <v>Winter Jacket</v>
      </c>
      <c r="I355" s="24">
        <v>45645</v>
      </c>
      <c r="J355" s="23">
        <v>0</v>
      </c>
      <c r="K355" s="23">
        <v>727.17</v>
      </c>
      <c r="L355" s="23">
        <v>10</v>
      </c>
      <c r="M355" s="23">
        <v>13</v>
      </c>
      <c r="N355" s="23">
        <v>423.71</v>
      </c>
    </row>
    <row r="356" spans="5:14" thickTop="1" thickBot="1" x14ac:dyDescent="0.35">
      <c r="E356" s="23">
        <v>148</v>
      </c>
      <c r="F356" s="23" t="str">
        <v>Alaric Bilsborrow</v>
      </c>
      <c r="G356" s="23" t="str">
        <v>Prod2</v>
      </c>
      <c r="H356" s="23" t="str">
        <v>Office Chair</v>
      </c>
      <c r="I356" s="24">
        <v>45645</v>
      </c>
      <c r="J356" s="23" t="str">
        <v>West</v>
      </c>
      <c r="K356" s="23">
        <v>332.36</v>
      </c>
      <c r="L356" s="23">
        <v>5</v>
      </c>
      <c r="M356" s="23">
        <v>18</v>
      </c>
      <c r="N356" s="23">
        <v>338.12</v>
      </c>
    </row>
    <row r="357" spans="5:14" thickTop="1" thickBot="1" x14ac:dyDescent="0.35">
      <c r="E357" s="23">
        <v>168</v>
      </c>
      <c r="F357" s="23" t="str">
        <v>Kariotta Camocke</v>
      </c>
      <c r="G357" s="23">
        <v>0</v>
      </c>
      <c r="H357" s="23" t="str">
        <v>Laptop</v>
      </c>
      <c r="I357" s="24">
        <v>45645</v>
      </c>
      <c r="J357" s="23">
        <v>0</v>
      </c>
      <c r="K357" s="23">
        <v>116.94</v>
      </c>
      <c r="L357" s="23">
        <v>9</v>
      </c>
      <c r="M357" s="23">
        <v>15</v>
      </c>
      <c r="N357" s="23">
        <v>154.22</v>
      </c>
    </row>
    <row r="358" spans="5:14" thickTop="1" thickBot="1" x14ac:dyDescent="0.35">
      <c r="E358" s="23">
        <v>258</v>
      </c>
      <c r="F358" s="23" t="str">
        <v>Elmira Burren</v>
      </c>
      <c r="G358" s="23" t="str">
        <v>Prod3</v>
      </c>
      <c r="H358" s="23" t="str">
        <v>Winter Jacket</v>
      </c>
      <c r="I358" s="24">
        <v>45645</v>
      </c>
      <c r="J358" s="23">
        <v>0</v>
      </c>
      <c r="K358" s="23">
        <v>263.95999999999998</v>
      </c>
      <c r="L358" s="23">
        <v>15</v>
      </c>
      <c r="M358" s="23">
        <v>11</v>
      </c>
      <c r="N358" s="23">
        <v>149.44</v>
      </c>
    </row>
    <row r="359" spans="5:14" thickTop="1" thickBot="1" x14ac:dyDescent="0.35">
      <c r="E359" s="23">
        <v>295</v>
      </c>
      <c r="F359" s="23" t="str">
        <v>Riane Kilgallen</v>
      </c>
      <c r="G359" s="23" t="str">
        <v>Prod5</v>
      </c>
      <c r="H359" s="23" t="str">
        <v>Laptop</v>
      </c>
      <c r="I359" s="24">
        <v>45645</v>
      </c>
      <c r="J359" s="23" t="str">
        <v>North</v>
      </c>
      <c r="K359" s="23">
        <v>236.34</v>
      </c>
      <c r="L359" s="23">
        <v>8</v>
      </c>
      <c r="M359" s="23">
        <v>16</v>
      </c>
      <c r="N359" s="23">
        <v>20.149999999999999</v>
      </c>
    </row>
    <row r="360" spans="5:14" thickTop="1" thickBot="1" x14ac:dyDescent="0.35">
      <c r="E360" s="23">
        <v>303</v>
      </c>
      <c r="F360" s="23" t="str">
        <v>Franciska Kliche</v>
      </c>
      <c r="G360" s="23" t="str">
        <v>Prod5</v>
      </c>
      <c r="H360" s="23" t="str">
        <v>Microwave Oven</v>
      </c>
      <c r="I360" s="24">
        <v>45645</v>
      </c>
      <c r="J360" s="23">
        <v>0</v>
      </c>
      <c r="K360" s="23">
        <v>138.32</v>
      </c>
      <c r="L360" s="23">
        <v>8</v>
      </c>
      <c r="M360" s="23">
        <v>9</v>
      </c>
      <c r="N360" s="23">
        <v>144.81</v>
      </c>
    </row>
    <row r="361" spans="5:14" thickTop="1" thickBot="1" x14ac:dyDescent="0.35">
      <c r="E361" s="23">
        <v>379</v>
      </c>
      <c r="F361" s="23" t="str">
        <v>Chaddy MacKaig</v>
      </c>
      <c r="G361" s="23" t="str">
        <v>Prod3</v>
      </c>
      <c r="H361" s="23" t="str">
        <v>Microwave Oven</v>
      </c>
      <c r="I361" s="24">
        <v>45645</v>
      </c>
      <c r="J361" s="23" t="str">
        <v>South</v>
      </c>
      <c r="K361" s="23">
        <v>961.26</v>
      </c>
      <c r="L361" s="23">
        <v>7</v>
      </c>
      <c r="M361" s="23">
        <v>10</v>
      </c>
      <c r="N361" s="23">
        <v>450.4</v>
      </c>
    </row>
    <row r="362" spans="5:14" thickTop="1" thickBot="1" x14ac:dyDescent="0.35">
      <c r="E362" s="23">
        <v>453</v>
      </c>
      <c r="F362" s="23" t="str">
        <v>Ofelia Eubank</v>
      </c>
      <c r="G362" s="23" t="str">
        <v>Prod3</v>
      </c>
      <c r="H362" s="23" t="str">
        <v>Office Chair</v>
      </c>
      <c r="I362" s="24">
        <v>45645</v>
      </c>
      <c r="J362" s="23">
        <v>0</v>
      </c>
      <c r="K362" s="23">
        <v>187</v>
      </c>
      <c r="L362" s="23">
        <v>12</v>
      </c>
      <c r="M362" s="23">
        <v>9</v>
      </c>
      <c r="N362" s="23">
        <v>125.85</v>
      </c>
    </row>
    <row r="363" spans="5:14" thickTop="1" thickBot="1" x14ac:dyDescent="0.35">
      <c r="E363" s="23">
        <v>457</v>
      </c>
      <c r="F363" s="23" t="str">
        <v>Torey Meechan</v>
      </c>
      <c r="G363" s="23" t="str">
        <v>Prod3</v>
      </c>
      <c r="H363" s="23" t="str">
        <v>Laptop</v>
      </c>
      <c r="I363" s="24">
        <v>45645</v>
      </c>
      <c r="J363" s="23">
        <v>0</v>
      </c>
      <c r="K363" s="23">
        <v>836.36</v>
      </c>
      <c r="L363" s="23">
        <v>8</v>
      </c>
      <c r="M363" s="23">
        <v>14</v>
      </c>
      <c r="N363" s="23">
        <v>227.02</v>
      </c>
    </row>
    <row r="364" spans="5:14" thickTop="1" thickBot="1" x14ac:dyDescent="0.35">
      <c r="E364" s="23">
        <v>479</v>
      </c>
      <c r="F364" s="23" t="str">
        <v>Alisha Ottewill</v>
      </c>
      <c r="G364" s="23">
        <v>0</v>
      </c>
      <c r="H364" s="23" t="str">
        <v>Microwave Oven</v>
      </c>
      <c r="I364" s="24">
        <v>45645</v>
      </c>
      <c r="J364" s="23">
        <v>0</v>
      </c>
      <c r="K364" s="23">
        <v>617.79</v>
      </c>
      <c r="L364" s="23">
        <v>3</v>
      </c>
      <c r="M364" s="23">
        <v>13</v>
      </c>
      <c r="N364" s="23">
        <v>249.33</v>
      </c>
    </row>
    <row r="365" spans="5:14" thickTop="1" thickBot="1" x14ac:dyDescent="0.35">
      <c r="E365" s="23">
        <v>482</v>
      </c>
      <c r="F365" s="23" t="str">
        <v>Giselle Lotwich</v>
      </c>
      <c r="G365" s="23" t="str">
        <v>Prod3</v>
      </c>
      <c r="H365" s="23" t="str">
        <v>Winter Jacket</v>
      </c>
      <c r="I365" s="24">
        <v>45645</v>
      </c>
      <c r="J365" s="23">
        <v>0</v>
      </c>
      <c r="K365" s="23">
        <v>708.7</v>
      </c>
      <c r="L365" s="23">
        <v>2</v>
      </c>
      <c r="M365" s="23">
        <v>6</v>
      </c>
      <c r="N365" s="23">
        <v>11.21</v>
      </c>
    </row>
    <row r="366" spans="5:14" thickTop="1" thickBot="1" x14ac:dyDescent="0.35">
      <c r="E366" s="23">
        <v>606</v>
      </c>
      <c r="F366" s="23" t="str">
        <v>Ilario Boulden</v>
      </c>
      <c r="G366" s="23" t="str">
        <v>Prod2</v>
      </c>
      <c r="H366" s="23" t="str">
        <v>Office Chair</v>
      </c>
      <c r="I366" s="24">
        <v>45645</v>
      </c>
      <c r="J366" s="23">
        <v>0</v>
      </c>
      <c r="K366" s="23">
        <v>265.22000000000003</v>
      </c>
      <c r="L366" s="23">
        <v>11</v>
      </c>
      <c r="M366" s="23">
        <v>6</v>
      </c>
      <c r="N366" s="23">
        <v>323.2</v>
      </c>
    </row>
    <row r="367" spans="5:14" thickTop="1" thickBot="1" x14ac:dyDescent="0.35">
      <c r="E367" s="23">
        <v>631</v>
      </c>
      <c r="F367" s="23" t="str">
        <v>Mersey Grigori</v>
      </c>
      <c r="G367" s="23" t="str">
        <v>Prod3</v>
      </c>
      <c r="H367" s="23">
        <v>0</v>
      </c>
      <c r="I367" s="24">
        <v>45645</v>
      </c>
      <c r="J367" s="23" t="str">
        <v>East</v>
      </c>
      <c r="K367" s="23">
        <v>612.37</v>
      </c>
      <c r="L367" s="23">
        <v>13</v>
      </c>
      <c r="M367" s="23">
        <v>9</v>
      </c>
      <c r="N367" s="23">
        <v>402.95</v>
      </c>
    </row>
    <row r="368" spans="5:14" thickTop="1" thickBot="1" x14ac:dyDescent="0.35">
      <c r="E368" s="23">
        <v>766</v>
      </c>
      <c r="F368" s="23" t="str">
        <v>Faythe Stare</v>
      </c>
      <c r="G368" s="23" t="str">
        <v>Prod1</v>
      </c>
      <c r="H368" s="23">
        <v>0</v>
      </c>
      <c r="I368" s="24">
        <v>45645</v>
      </c>
      <c r="J368" s="23">
        <v>0</v>
      </c>
      <c r="K368" s="23">
        <v>739.55</v>
      </c>
      <c r="L368" s="23">
        <v>10</v>
      </c>
      <c r="M368" s="23">
        <v>15</v>
      </c>
      <c r="N368" s="23">
        <v>404.51</v>
      </c>
    </row>
    <row r="369" spans="5:14" thickTop="1" thickBot="1" x14ac:dyDescent="0.35">
      <c r="E369" s="23">
        <v>860</v>
      </c>
      <c r="F369" s="23" t="str">
        <v>Alexandrina Gascoigne</v>
      </c>
      <c r="G369" s="23" t="str">
        <v>Prod5</v>
      </c>
      <c r="H369" s="23" t="str">
        <v>Winter Jacket</v>
      </c>
      <c r="I369" s="24">
        <v>45645</v>
      </c>
      <c r="J369" s="23">
        <v>0</v>
      </c>
      <c r="K369" s="23">
        <v>180.83</v>
      </c>
      <c r="L369" s="23">
        <v>11</v>
      </c>
      <c r="M369" s="23">
        <v>17</v>
      </c>
      <c r="N369" s="23">
        <v>133.91999999999999</v>
      </c>
    </row>
    <row r="370" spans="5:14" thickTop="1" thickBot="1" x14ac:dyDescent="0.35">
      <c r="E370" s="23">
        <v>945</v>
      </c>
      <c r="F370" s="23" t="str">
        <v>Quinlan Stegers</v>
      </c>
      <c r="G370" s="23" t="str">
        <v>Prod5</v>
      </c>
      <c r="H370" s="23" t="str">
        <v>Smartphone</v>
      </c>
      <c r="I370" s="24">
        <v>45645</v>
      </c>
      <c r="J370" s="23">
        <v>0</v>
      </c>
      <c r="K370" s="23">
        <v>42.89</v>
      </c>
      <c r="L370" s="23">
        <v>11</v>
      </c>
      <c r="M370" s="23">
        <v>2</v>
      </c>
      <c r="N370" s="23">
        <v>87.85</v>
      </c>
    </row>
    <row r="371" spans="5:14" thickTop="1" thickBot="1" x14ac:dyDescent="0.35">
      <c r="E371" s="23">
        <v>25</v>
      </c>
      <c r="F371" s="23" t="str">
        <v>Livia O'Farris</v>
      </c>
      <c r="G371" s="23" t="str">
        <v>Prod4</v>
      </c>
      <c r="H371" s="23" t="str">
        <v>Laptop</v>
      </c>
      <c r="I371" s="24">
        <v>45646</v>
      </c>
      <c r="J371" s="23" t="str">
        <v>West</v>
      </c>
      <c r="K371" s="23">
        <v>503.23</v>
      </c>
      <c r="L371" s="23">
        <v>8</v>
      </c>
      <c r="M371" s="23">
        <v>17</v>
      </c>
      <c r="N371" s="23">
        <v>387.07</v>
      </c>
    </row>
    <row r="372" spans="5:14" thickTop="1" thickBot="1" x14ac:dyDescent="0.35">
      <c r="E372" s="23">
        <v>31</v>
      </c>
      <c r="F372" s="23" t="str">
        <v>Horacio Wharton</v>
      </c>
      <c r="G372" s="23" t="str">
        <v>Prod4</v>
      </c>
      <c r="H372" s="23">
        <v>0</v>
      </c>
      <c r="I372" s="24">
        <v>45646</v>
      </c>
      <c r="J372" s="23">
        <v>0</v>
      </c>
      <c r="K372" s="23">
        <v>549.26</v>
      </c>
      <c r="L372" s="23">
        <v>14</v>
      </c>
      <c r="M372" s="23">
        <v>15</v>
      </c>
      <c r="N372" s="23">
        <v>230.95</v>
      </c>
    </row>
    <row r="373" spans="5:14" thickTop="1" thickBot="1" x14ac:dyDescent="0.35">
      <c r="E373" s="23">
        <v>172</v>
      </c>
      <c r="F373" s="23" t="str">
        <v>Aguste Matthiae</v>
      </c>
      <c r="G373" s="23">
        <v>0</v>
      </c>
      <c r="H373" s="23" t="str">
        <v>Laptop</v>
      </c>
      <c r="I373" s="24">
        <v>45646</v>
      </c>
      <c r="J373" s="23" t="str">
        <v>East</v>
      </c>
      <c r="K373" s="23">
        <v>398.23</v>
      </c>
      <c r="L373" s="23">
        <v>1</v>
      </c>
      <c r="M373" s="23">
        <v>11</v>
      </c>
      <c r="N373" s="23">
        <v>265.64999999999998</v>
      </c>
    </row>
    <row r="374" spans="5:14" thickTop="1" thickBot="1" x14ac:dyDescent="0.35">
      <c r="E374" s="23">
        <v>186</v>
      </c>
      <c r="F374" s="23" t="str">
        <v>Cozmo McGonigal</v>
      </c>
      <c r="G374" s="23" t="str">
        <v>Prod1</v>
      </c>
      <c r="H374" s="23" t="str">
        <v>Winter Jacket</v>
      </c>
      <c r="I374" s="24">
        <v>45646</v>
      </c>
      <c r="J374" s="23" t="str">
        <v>North</v>
      </c>
      <c r="K374" s="23">
        <v>235.53</v>
      </c>
      <c r="L374" s="23">
        <v>5</v>
      </c>
      <c r="M374" s="23">
        <v>15</v>
      </c>
      <c r="N374" s="23">
        <v>447.67</v>
      </c>
    </row>
    <row r="375" spans="5:14" thickTop="1" thickBot="1" x14ac:dyDescent="0.35">
      <c r="E375" s="23">
        <v>220</v>
      </c>
      <c r="F375" s="23" t="str">
        <v>Archie Jutson</v>
      </c>
      <c r="G375" s="23">
        <v>0</v>
      </c>
      <c r="H375" s="23" t="str">
        <v>Winter Jacket</v>
      </c>
      <c r="I375" s="24">
        <v>45646</v>
      </c>
      <c r="J375" s="23">
        <v>0</v>
      </c>
      <c r="K375" s="23">
        <v>398.58</v>
      </c>
      <c r="L375" s="23">
        <v>6</v>
      </c>
      <c r="M375" s="23">
        <v>5</v>
      </c>
      <c r="N375" s="23">
        <v>367.12</v>
      </c>
    </row>
    <row r="376" spans="5:14" thickTop="1" thickBot="1" x14ac:dyDescent="0.35">
      <c r="E376" s="23">
        <v>380</v>
      </c>
      <c r="F376" s="23" t="str">
        <v>Cecily Thayre</v>
      </c>
      <c r="G376" s="23" t="str">
        <v>Prod4</v>
      </c>
      <c r="H376" s="23">
        <v>0</v>
      </c>
      <c r="I376" s="24">
        <v>45646</v>
      </c>
      <c r="J376" s="23">
        <v>0</v>
      </c>
      <c r="K376" s="23">
        <v>340.16</v>
      </c>
      <c r="L376" s="23">
        <v>15</v>
      </c>
      <c r="M376" s="23">
        <v>6</v>
      </c>
      <c r="N376" s="23">
        <v>218.47</v>
      </c>
    </row>
    <row r="377" spans="5:14" thickTop="1" thickBot="1" x14ac:dyDescent="0.35">
      <c r="E377" s="23">
        <v>397</v>
      </c>
      <c r="F377" s="23" t="str">
        <v>Raymund Sowter</v>
      </c>
      <c r="G377" s="23" t="str">
        <v>Prod3</v>
      </c>
      <c r="H377" s="23" t="str">
        <v>Winter Jacket</v>
      </c>
      <c r="I377" s="24">
        <v>45646</v>
      </c>
      <c r="J377" s="23">
        <v>0</v>
      </c>
      <c r="K377" s="23">
        <v>913.29</v>
      </c>
      <c r="L377" s="23">
        <v>2</v>
      </c>
      <c r="M377" s="23">
        <v>17</v>
      </c>
      <c r="N377" s="23">
        <v>81.7</v>
      </c>
    </row>
    <row r="378" spans="5:14" thickTop="1" thickBot="1" x14ac:dyDescent="0.35">
      <c r="E378" s="23">
        <v>427</v>
      </c>
      <c r="F378" s="23" t="str">
        <v>Rowland Ackery</v>
      </c>
      <c r="G378" s="23" t="str">
        <v>Prod1</v>
      </c>
      <c r="H378" s="23" t="str">
        <v>Microwave Oven</v>
      </c>
      <c r="I378" s="24">
        <v>45646</v>
      </c>
      <c r="J378" s="23">
        <v>0</v>
      </c>
      <c r="K378" s="23">
        <v>206</v>
      </c>
      <c r="L378" s="23">
        <v>11</v>
      </c>
      <c r="M378" s="23">
        <v>5</v>
      </c>
      <c r="N378" s="23">
        <v>461.98</v>
      </c>
    </row>
    <row r="379" spans="5:14" thickTop="1" thickBot="1" x14ac:dyDescent="0.35">
      <c r="E379" s="23">
        <v>517</v>
      </c>
      <c r="F379" s="23" t="str">
        <v>Giles Robbs</v>
      </c>
      <c r="G379" s="23" t="str">
        <v>Prod1</v>
      </c>
      <c r="H379" s="23" t="str">
        <v>Laptop</v>
      </c>
      <c r="I379" s="24">
        <v>45646</v>
      </c>
      <c r="J379" s="23" t="str">
        <v>South</v>
      </c>
      <c r="K379" s="23">
        <v>676.3</v>
      </c>
      <c r="L379" s="23">
        <v>10</v>
      </c>
      <c r="M379" s="23">
        <v>15</v>
      </c>
      <c r="N379" s="23">
        <v>380.32</v>
      </c>
    </row>
    <row r="380" spans="5:14" thickTop="1" thickBot="1" x14ac:dyDescent="0.35">
      <c r="E380" s="23">
        <v>574</v>
      </c>
      <c r="F380" s="23" t="str">
        <v>Jameson Tite</v>
      </c>
      <c r="G380" s="23" t="str">
        <v>Prod4</v>
      </c>
      <c r="H380" s="23" t="str">
        <v>Winter Jacket</v>
      </c>
      <c r="I380" s="24">
        <v>45646</v>
      </c>
      <c r="J380" s="23" t="str">
        <v>North</v>
      </c>
      <c r="K380" s="23">
        <v>539.85</v>
      </c>
      <c r="L380" s="23">
        <v>1</v>
      </c>
      <c r="M380" s="23">
        <v>5</v>
      </c>
      <c r="N380" s="23">
        <v>175.05</v>
      </c>
    </row>
    <row r="381" spans="5:14" thickTop="1" thickBot="1" x14ac:dyDescent="0.35">
      <c r="E381" s="23">
        <v>676</v>
      </c>
      <c r="F381" s="23" t="str">
        <v>Ozzy Gowans</v>
      </c>
      <c r="G381" s="23" t="str">
        <v>Prod4</v>
      </c>
      <c r="H381" s="23" t="str">
        <v>Office Chair</v>
      </c>
      <c r="I381" s="24">
        <v>45646</v>
      </c>
      <c r="J381" s="23">
        <v>0</v>
      </c>
      <c r="K381" s="23">
        <v>467.78</v>
      </c>
      <c r="L381" s="23">
        <v>10</v>
      </c>
      <c r="M381" s="23">
        <v>6</v>
      </c>
      <c r="N381" s="23">
        <v>343.77</v>
      </c>
    </row>
    <row r="382" spans="5:14" thickTop="1" thickBot="1" x14ac:dyDescent="0.35">
      <c r="E382" s="23">
        <v>737</v>
      </c>
      <c r="F382" s="23" t="str">
        <v>Jayne Hapgood</v>
      </c>
      <c r="G382" s="23" t="str">
        <v>Prod3</v>
      </c>
      <c r="H382" s="23" t="str">
        <v>Smartphone</v>
      </c>
      <c r="I382" s="24">
        <v>45646</v>
      </c>
      <c r="J382" s="23" t="str">
        <v>North</v>
      </c>
      <c r="K382" s="23">
        <v>720.67</v>
      </c>
      <c r="L382" s="23">
        <v>7</v>
      </c>
      <c r="M382" s="23">
        <v>8</v>
      </c>
      <c r="N382" s="23">
        <v>65.91</v>
      </c>
    </row>
    <row r="383" spans="5:14" thickTop="1" thickBot="1" x14ac:dyDescent="0.35">
      <c r="E383" s="23">
        <v>744</v>
      </c>
      <c r="F383" s="23" t="str">
        <v>Rachele Toop</v>
      </c>
      <c r="G383" s="23" t="str">
        <v>Prod3</v>
      </c>
      <c r="H383" s="23" t="str">
        <v>Smartphone</v>
      </c>
      <c r="I383" s="24">
        <v>45646</v>
      </c>
      <c r="J383" s="23" t="str">
        <v>West</v>
      </c>
      <c r="K383" s="23">
        <v>668.79</v>
      </c>
      <c r="L383" s="23">
        <v>6</v>
      </c>
      <c r="M383" s="23">
        <v>19</v>
      </c>
      <c r="N383" s="23">
        <v>383.03</v>
      </c>
    </row>
    <row r="384" spans="5:14" thickTop="1" thickBot="1" x14ac:dyDescent="0.35">
      <c r="E384" s="23">
        <v>752</v>
      </c>
      <c r="F384" s="23" t="str">
        <v>Stephannie Yakuntsov</v>
      </c>
      <c r="G384" s="23">
        <v>0</v>
      </c>
      <c r="H384" s="23" t="str">
        <v>Laptop</v>
      </c>
      <c r="I384" s="24">
        <v>45646</v>
      </c>
      <c r="J384" s="23">
        <v>0</v>
      </c>
      <c r="K384" s="23">
        <v>828.77</v>
      </c>
      <c r="L384" s="23">
        <v>3</v>
      </c>
      <c r="M384" s="23">
        <v>6</v>
      </c>
      <c r="N384" s="23">
        <v>134.41</v>
      </c>
    </row>
    <row r="385" spans="5:14" thickTop="1" thickBot="1" x14ac:dyDescent="0.35">
      <c r="E385" s="23">
        <v>815</v>
      </c>
      <c r="F385" s="23" t="str">
        <v>Adi Riseborough</v>
      </c>
      <c r="G385" s="23" t="str">
        <v>Prod3</v>
      </c>
      <c r="H385" s="23" t="str">
        <v>Microwave Oven</v>
      </c>
      <c r="I385" s="24">
        <v>45646</v>
      </c>
      <c r="J385" s="23">
        <v>0</v>
      </c>
      <c r="K385" s="23">
        <v>850.87</v>
      </c>
      <c r="L385" s="23">
        <v>4</v>
      </c>
      <c r="M385" s="23">
        <v>5</v>
      </c>
      <c r="N385" s="23">
        <v>296.68</v>
      </c>
    </row>
    <row r="386" spans="5:14" thickTop="1" thickBot="1" x14ac:dyDescent="0.35">
      <c r="E386" s="23">
        <v>952</v>
      </c>
      <c r="F386" s="23" t="str">
        <v>Alexandro Kirwan</v>
      </c>
      <c r="G386" s="23" t="str">
        <v>Prod5</v>
      </c>
      <c r="H386" s="23" t="str">
        <v>Microwave Oven</v>
      </c>
      <c r="I386" s="24">
        <v>45646</v>
      </c>
      <c r="J386" s="23">
        <v>0</v>
      </c>
      <c r="K386" s="23">
        <v>163.5</v>
      </c>
      <c r="L386" s="23">
        <v>6</v>
      </c>
      <c r="M386" s="23">
        <v>2</v>
      </c>
      <c r="N386" s="23">
        <v>114.59</v>
      </c>
    </row>
    <row r="387" spans="5:14" thickTop="1" thickBot="1" x14ac:dyDescent="0.35">
      <c r="E387" s="23">
        <v>955</v>
      </c>
      <c r="F387" s="23" t="str">
        <v>Millard Matteau</v>
      </c>
      <c r="G387" s="23" t="str">
        <v>Prod2</v>
      </c>
      <c r="H387" s="23">
        <v>0</v>
      </c>
      <c r="I387" s="24">
        <v>45646</v>
      </c>
      <c r="J387" s="23">
        <v>0</v>
      </c>
      <c r="K387" s="23">
        <v>405.36</v>
      </c>
      <c r="L387" s="23">
        <v>8</v>
      </c>
      <c r="M387" s="23">
        <v>20</v>
      </c>
      <c r="N387" s="23">
        <v>162.76</v>
      </c>
    </row>
    <row r="388" spans="5:14" thickTop="1" thickBot="1" x14ac:dyDescent="0.35">
      <c r="E388" s="23">
        <v>970</v>
      </c>
      <c r="F388" s="23" t="str">
        <v>Bob Heinz</v>
      </c>
      <c r="G388" s="23">
        <v>0</v>
      </c>
      <c r="H388" s="23" t="str">
        <v>Microwave Oven</v>
      </c>
      <c r="I388" s="24">
        <v>45646</v>
      </c>
      <c r="J388" s="23">
        <v>0</v>
      </c>
      <c r="K388" s="23">
        <v>668.23</v>
      </c>
      <c r="L388" s="23">
        <v>14</v>
      </c>
      <c r="M388" s="23">
        <v>0</v>
      </c>
      <c r="N388" s="23">
        <v>149.34</v>
      </c>
    </row>
    <row r="389" spans="5:14" thickTop="1" thickBot="1" x14ac:dyDescent="0.35">
      <c r="E389" s="23">
        <v>988</v>
      </c>
      <c r="F389" s="23" t="str">
        <v>Viola Minter</v>
      </c>
      <c r="G389" s="23" t="str">
        <v>Prod3</v>
      </c>
      <c r="H389" s="23">
        <v>0</v>
      </c>
      <c r="I389" s="24">
        <v>45646</v>
      </c>
      <c r="J389" s="23">
        <v>0</v>
      </c>
      <c r="K389" s="23">
        <v>482.97</v>
      </c>
      <c r="L389" s="23">
        <v>2</v>
      </c>
      <c r="M389" s="23">
        <v>8</v>
      </c>
      <c r="N389" s="23">
        <v>164.51</v>
      </c>
    </row>
    <row r="390" spans="5:14" thickTop="1" thickBot="1" x14ac:dyDescent="0.35">
      <c r="E390" s="23">
        <v>52</v>
      </c>
      <c r="F390" s="23" t="str">
        <v>Elisabeth Mohammed</v>
      </c>
      <c r="G390" s="23">
        <v>0</v>
      </c>
      <c r="H390" s="23" t="str">
        <v>Winter Jacket</v>
      </c>
      <c r="I390" s="24">
        <v>45647</v>
      </c>
      <c r="J390" s="23">
        <v>0</v>
      </c>
      <c r="K390" s="23">
        <v>967.26</v>
      </c>
      <c r="L390" s="23">
        <v>2</v>
      </c>
      <c r="M390" s="23">
        <v>3</v>
      </c>
      <c r="N390" s="23">
        <v>341.81</v>
      </c>
    </row>
    <row r="391" spans="5:14" thickTop="1" thickBot="1" x14ac:dyDescent="0.35">
      <c r="E391" s="23">
        <v>92</v>
      </c>
      <c r="F391" s="23" t="str">
        <v>Tiebold Donnett</v>
      </c>
      <c r="G391" s="23" t="str">
        <v>Prod4</v>
      </c>
      <c r="H391" s="23" t="str">
        <v>Microwave Oven</v>
      </c>
      <c r="I391" s="24">
        <v>45647</v>
      </c>
      <c r="J391" s="23">
        <v>0</v>
      </c>
      <c r="K391" s="23">
        <v>465.02</v>
      </c>
      <c r="L391" s="23">
        <v>13</v>
      </c>
      <c r="M391" s="23">
        <v>17</v>
      </c>
      <c r="N391" s="23">
        <v>483.56</v>
      </c>
    </row>
    <row r="392" spans="5:14" thickTop="1" thickBot="1" x14ac:dyDescent="0.35">
      <c r="E392" s="23">
        <v>145</v>
      </c>
      <c r="F392" s="23" t="str">
        <v>Rodd Rangell</v>
      </c>
      <c r="G392" s="23" t="str">
        <v>Prod5</v>
      </c>
      <c r="H392" s="23" t="str">
        <v>Laptop</v>
      </c>
      <c r="I392" s="24">
        <v>45647</v>
      </c>
      <c r="J392" s="23">
        <v>0</v>
      </c>
      <c r="K392" s="23">
        <v>911.47</v>
      </c>
      <c r="L392" s="23">
        <v>9</v>
      </c>
      <c r="M392" s="23">
        <v>17</v>
      </c>
      <c r="N392" s="23">
        <v>266.39999999999998</v>
      </c>
    </row>
    <row r="393" spans="5:14" thickTop="1" thickBot="1" x14ac:dyDescent="0.35">
      <c r="E393" s="23">
        <v>154</v>
      </c>
      <c r="F393" s="23" t="str">
        <v>Leonore Darycott</v>
      </c>
      <c r="G393" s="23">
        <v>0</v>
      </c>
      <c r="H393" s="23" t="str">
        <v>Office Chair</v>
      </c>
      <c r="I393" s="24">
        <v>45647</v>
      </c>
      <c r="J393" s="23">
        <v>0</v>
      </c>
      <c r="K393" s="23">
        <v>780.28</v>
      </c>
      <c r="L393" s="23">
        <v>12</v>
      </c>
      <c r="M393" s="23">
        <v>8</v>
      </c>
      <c r="N393" s="23">
        <v>180.61</v>
      </c>
    </row>
    <row r="394" spans="5:14" thickTop="1" thickBot="1" x14ac:dyDescent="0.35">
      <c r="E394" s="23">
        <v>207</v>
      </c>
      <c r="F394" s="23" t="str">
        <v>Gordy Sanja</v>
      </c>
      <c r="G394" s="23" t="str">
        <v>Prod4</v>
      </c>
      <c r="H394" s="23" t="str">
        <v>Microwave Oven</v>
      </c>
      <c r="I394" s="24">
        <v>45647</v>
      </c>
      <c r="J394" s="23">
        <v>0</v>
      </c>
      <c r="K394" s="23">
        <v>282.10000000000002</v>
      </c>
      <c r="L394" s="23">
        <v>10</v>
      </c>
      <c r="M394" s="23">
        <v>12</v>
      </c>
      <c r="N394" s="23">
        <v>368.69</v>
      </c>
    </row>
    <row r="395" spans="5:14" thickTop="1" thickBot="1" x14ac:dyDescent="0.35">
      <c r="E395" s="23">
        <v>230</v>
      </c>
      <c r="F395" s="23" t="str">
        <v>Denna Blagden</v>
      </c>
      <c r="G395" s="23" t="str">
        <v>Prod3</v>
      </c>
      <c r="H395" s="23">
        <v>0</v>
      </c>
      <c r="I395" s="24">
        <v>45647</v>
      </c>
      <c r="J395" s="23" t="str">
        <v>South</v>
      </c>
      <c r="K395" s="23">
        <v>514.29999999999995</v>
      </c>
      <c r="L395" s="23">
        <v>11</v>
      </c>
      <c r="M395" s="23">
        <v>16</v>
      </c>
      <c r="N395" s="23">
        <v>136.91</v>
      </c>
    </row>
    <row r="396" spans="5:14" thickTop="1" thickBot="1" x14ac:dyDescent="0.35">
      <c r="E396" s="23">
        <v>314</v>
      </c>
      <c r="F396" s="23" t="str">
        <v>Westbrooke Tregenza</v>
      </c>
      <c r="G396" s="23" t="str">
        <v>Prod3</v>
      </c>
      <c r="H396" s="23" t="str">
        <v>Microwave Oven</v>
      </c>
      <c r="I396" s="24">
        <v>45647</v>
      </c>
      <c r="J396" s="23">
        <v>0</v>
      </c>
      <c r="K396" s="23">
        <v>187.33</v>
      </c>
      <c r="L396" s="23">
        <v>9</v>
      </c>
      <c r="M396" s="23">
        <v>7</v>
      </c>
      <c r="N396" s="23">
        <v>495.34</v>
      </c>
    </row>
    <row r="397" spans="5:14" thickTop="1" thickBot="1" x14ac:dyDescent="0.35">
      <c r="E397" s="23">
        <v>431</v>
      </c>
      <c r="F397" s="23" t="str">
        <v>Jewel Bumpass</v>
      </c>
      <c r="G397" s="23" t="str">
        <v>Prod3</v>
      </c>
      <c r="H397" s="23" t="str">
        <v>Winter Jacket</v>
      </c>
      <c r="I397" s="24">
        <v>45647</v>
      </c>
      <c r="J397" s="23" t="str">
        <v>East</v>
      </c>
      <c r="K397" s="23">
        <v>579.77</v>
      </c>
      <c r="L397" s="23">
        <v>11</v>
      </c>
      <c r="M397" s="23">
        <v>10</v>
      </c>
      <c r="N397" s="23">
        <v>135.63</v>
      </c>
    </row>
    <row r="398" spans="5:14" thickTop="1" thickBot="1" x14ac:dyDescent="0.35">
      <c r="E398" s="23">
        <v>456</v>
      </c>
      <c r="F398" s="23" t="str">
        <v>Maryl Hollyar</v>
      </c>
      <c r="G398" s="23" t="str">
        <v>Prod2</v>
      </c>
      <c r="H398" s="23" t="str">
        <v>Smartphone</v>
      </c>
      <c r="I398" s="24">
        <v>45647</v>
      </c>
      <c r="J398" s="23">
        <v>0</v>
      </c>
      <c r="K398" s="23">
        <v>210.42</v>
      </c>
      <c r="L398" s="23">
        <v>13</v>
      </c>
      <c r="M398" s="23">
        <v>19</v>
      </c>
      <c r="N398" s="23">
        <v>272.7</v>
      </c>
    </row>
    <row r="399" spans="5:14" thickTop="1" thickBot="1" x14ac:dyDescent="0.35">
      <c r="E399" s="23">
        <v>536</v>
      </c>
      <c r="F399" s="23" t="str">
        <v>Jerald Barwise</v>
      </c>
      <c r="G399" s="23" t="str">
        <v>Prod5</v>
      </c>
      <c r="H399" s="23" t="str">
        <v>Microwave Oven</v>
      </c>
      <c r="I399" s="24">
        <v>45647</v>
      </c>
      <c r="J399" s="23">
        <v>0</v>
      </c>
      <c r="K399" s="23">
        <v>181.15</v>
      </c>
      <c r="L399" s="23">
        <v>1</v>
      </c>
      <c r="M399" s="23">
        <v>3</v>
      </c>
      <c r="N399" s="23">
        <v>295.20999999999998</v>
      </c>
    </row>
    <row r="400" spans="5:14" thickTop="1" thickBot="1" x14ac:dyDescent="0.35">
      <c r="E400" s="23">
        <v>537</v>
      </c>
      <c r="F400" s="23" t="str">
        <v>Camella McKibben</v>
      </c>
      <c r="G400" s="23" t="str">
        <v>Prod2</v>
      </c>
      <c r="H400" s="23" t="str">
        <v>Winter Jacket</v>
      </c>
      <c r="I400" s="24">
        <v>45647</v>
      </c>
      <c r="J400" s="23">
        <v>0</v>
      </c>
      <c r="K400" s="23">
        <v>748.67</v>
      </c>
      <c r="L400" s="23">
        <v>4</v>
      </c>
      <c r="M400" s="23">
        <v>11</v>
      </c>
      <c r="N400" s="23">
        <v>347.78</v>
      </c>
    </row>
    <row r="401" spans="5:14" thickTop="1" thickBot="1" x14ac:dyDescent="0.35">
      <c r="E401" s="23">
        <v>542</v>
      </c>
      <c r="F401" s="23" t="str">
        <v>Malchy Phillipson</v>
      </c>
      <c r="G401" s="23" t="str">
        <v>Prod3</v>
      </c>
      <c r="H401" s="23">
        <v>0</v>
      </c>
      <c r="I401" s="24">
        <v>45647</v>
      </c>
      <c r="J401" s="23">
        <v>0</v>
      </c>
      <c r="K401" s="23">
        <v>562.37</v>
      </c>
      <c r="L401" s="23">
        <v>4</v>
      </c>
      <c r="M401" s="23">
        <v>6</v>
      </c>
      <c r="N401" s="23">
        <v>94.57</v>
      </c>
    </row>
    <row r="402" spans="5:14" thickTop="1" thickBot="1" x14ac:dyDescent="0.35">
      <c r="E402" s="23">
        <v>590</v>
      </c>
      <c r="F402" s="23" t="str">
        <v>Margy Klaas</v>
      </c>
      <c r="G402" s="23" t="str">
        <v>Prod5</v>
      </c>
      <c r="H402" s="23" t="str">
        <v>Winter Jacket</v>
      </c>
      <c r="I402" s="24">
        <v>45647</v>
      </c>
      <c r="J402" s="23">
        <v>0</v>
      </c>
      <c r="K402" s="23">
        <v>586.12</v>
      </c>
      <c r="L402" s="23">
        <v>5</v>
      </c>
      <c r="M402" s="23">
        <v>6</v>
      </c>
      <c r="N402" s="23">
        <v>13.04</v>
      </c>
    </row>
    <row r="403" spans="5:14" thickTop="1" thickBot="1" x14ac:dyDescent="0.35">
      <c r="E403" s="23">
        <v>650</v>
      </c>
      <c r="F403" s="23" t="str">
        <v>Rabbi Greeves</v>
      </c>
      <c r="G403" s="23" t="str">
        <v>Prod4</v>
      </c>
      <c r="H403" s="23" t="str">
        <v>Smartphone</v>
      </c>
      <c r="I403" s="24">
        <v>45647</v>
      </c>
      <c r="J403" s="23">
        <v>0</v>
      </c>
      <c r="K403" s="23">
        <v>867.2</v>
      </c>
      <c r="L403" s="23">
        <v>5</v>
      </c>
      <c r="M403" s="23">
        <v>20</v>
      </c>
      <c r="N403" s="23">
        <v>369.06</v>
      </c>
    </row>
    <row r="404" spans="5:14" thickTop="1" thickBot="1" x14ac:dyDescent="0.35">
      <c r="E404" s="23">
        <v>660</v>
      </c>
      <c r="F404" s="23" t="str">
        <v>Danella Karpenya</v>
      </c>
      <c r="G404" s="23" t="str">
        <v>Prod1</v>
      </c>
      <c r="H404" s="23" t="str">
        <v>Microwave Oven</v>
      </c>
      <c r="I404" s="24">
        <v>45647</v>
      </c>
      <c r="J404" s="23">
        <v>0</v>
      </c>
      <c r="K404" s="23">
        <v>376.31</v>
      </c>
      <c r="L404" s="23">
        <v>11</v>
      </c>
      <c r="M404" s="23">
        <v>13</v>
      </c>
      <c r="N404" s="23">
        <v>341.5</v>
      </c>
    </row>
    <row r="405" spans="5:14" thickTop="1" thickBot="1" x14ac:dyDescent="0.35">
      <c r="E405" s="23">
        <v>670</v>
      </c>
      <c r="F405" s="23" t="str">
        <v>Lani Addekin</v>
      </c>
      <c r="G405" s="23" t="str">
        <v>Prod5</v>
      </c>
      <c r="H405" s="23" t="str">
        <v>Office Chair</v>
      </c>
      <c r="I405" s="24">
        <v>45647</v>
      </c>
      <c r="J405" s="23">
        <v>0</v>
      </c>
      <c r="K405" s="23">
        <v>110.89</v>
      </c>
      <c r="L405" s="23">
        <v>4</v>
      </c>
      <c r="M405" s="23">
        <v>10</v>
      </c>
      <c r="N405" s="23">
        <v>90.17</v>
      </c>
    </row>
    <row r="406" spans="5:14" thickTop="1" thickBot="1" x14ac:dyDescent="0.35">
      <c r="E406" s="23">
        <v>710</v>
      </c>
      <c r="F406" s="23" t="str">
        <v>Henderson Barnard</v>
      </c>
      <c r="G406" s="23" t="str">
        <v>Prod2</v>
      </c>
      <c r="H406" s="23" t="str">
        <v>Microwave Oven</v>
      </c>
      <c r="I406" s="24">
        <v>45647</v>
      </c>
      <c r="J406" s="23">
        <v>0</v>
      </c>
      <c r="K406" s="23">
        <v>706.57</v>
      </c>
      <c r="L406" s="23">
        <v>5</v>
      </c>
      <c r="M406" s="23">
        <v>5</v>
      </c>
      <c r="N406" s="23">
        <v>147.75</v>
      </c>
    </row>
    <row r="407" spans="5:14" thickTop="1" thickBot="1" x14ac:dyDescent="0.35">
      <c r="E407" s="23">
        <v>782</v>
      </c>
      <c r="F407" s="23" t="str">
        <v>Matti Claworth</v>
      </c>
      <c r="G407" s="23" t="str">
        <v>Prod3</v>
      </c>
      <c r="H407" s="23" t="str">
        <v>Microwave Oven</v>
      </c>
      <c r="I407" s="24">
        <v>45647</v>
      </c>
      <c r="J407" s="23" t="str">
        <v>North</v>
      </c>
      <c r="K407" s="23">
        <v>464.14</v>
      </c>
      <c r="L407" s="23">
        <v>10</v>
      </c>
      <c r="M407" s="23">
        <v>20</v>
      </c>
      <c r="N407" s="23">
        <v>351.08</v>
      </c>
    </row>
    <row r="408" spans="5:14" thickTop="1" thickBot="1" x14ac:dyDescent="0.35">
      <c r="E408" s="23">
        <v>795</v>
      </c>
      <c r="F408" s="23" t="str">
        <v>Stacy Tejada</v>
      </c>
      <c r="G408" s="23" t="str">
        <v>Prod5</v>
      </c>
      <c r="H408" s="23" t="str">
        <v>Laptop</v>
      </c>
      <c r="I408" s="24">
        <v>45647</v>
      </c>
      <c r="J408" s="23" t="str">
        <v>West</v>
      </c>
      <c r="K408" s="23">
        <v>740.37</v>
      </c>
      <c r="L408" s="23">
        <v>2</v>
      </c>
      <c r="M408" s="23">
        <v>13</v>
      </c>
      <c r="N408" s="23">
        <v>82.72</v>
      </c>
    </row>
    <row r="409" spans="5:14" thickTop="1" thickBot="1" x14ac:dyDescent="0.35">
      <c r="E409" s="23">
        <v>800</v>
      </c>
      <c r="F409" s="23" t="str">
        <v>Nikki Orkney</v>
      </c>
      <c r="G409" s="23" t="str">
        <v>Prod5</v>
      </c>
      <c r="H409" s="23" t="str">
        <v>Smartphone</v>
      </c>
      <c r="I409" s="24">
        <v>45647</v>
      </c>
      <c r="J409" s="23" t="str">
        <v>South</v>
      </c>
      <c r="K409" s="23">
        <v>908.75</v>
      </c>
      <c r="L409" s="23">
        <v>13</v>
      </c>
      <c r="M409" s="23">
        <v>2</v>
      </c>
      <c r="N409" s="23">
        <v>324.27</v>
      </c>
    </row>
    <row r="410" spans="5:14" thickTop="1" thickBot="1" x14ac:dyDescent="0.35">
      <c r="E410" s="23">
        <v>812</v>
      </c>
      <c r="F410" s="23" t="str">
        <v>Fallon Messitt</v>
      </c>
      <c r="G410" s="23" t="str">
        <v>Prod5</v>
      </c>
      <c r="H410" s="23" t="str">
        <v>Microwave Oven</v>
      </c>
      <c r="I410" s="24">
        <v>45647</v>
      </c>
      <c r="J410" s="23">
        <v>0</v>
      </c>
      <c r="K410" s="23">
        <v>896.19</v>
      </c>
      <c r="L410" s="23">
        <v>6</v>
      </c>
      <c r="M410" s="23">
        <v>7</v>
      </c>
      <c r="N410" s="23">
        <v>93.12</v>
      </c>
    </row>
    <row r="411" spans="5:14" thickTop="1" thickBot="1" x14ac:dyDescent="0.35">
      <c r="E411" s="23">
        <v>837</v>
      </c>
      <c r="F411" s="23" t="str">
        <v>Myrtie McGlynn</v>
      </c>
      <c r="G411" s="23" t="str">
        <v>Prod2</v>
      </c>
      <c r="H411" s="23" t="str">
        <v>Winter Jacket</v>
      </c>
      <c r="I411" s="24">
        <v>45647</v>
      </c>
      <c r="J411" s="23">
        <v>0</v>
      </c>
      <c r="K411" s="23">
        <v>431.78</v>
      </c>
      <c r="L411" s="23">
        <v>6</v>
      </c>
      <c r="M411" s="23">
        <v>14</v>
      </c>
      <c r="N411" s="23">
        <v>109.36</v>
      </c>
    </row>
    <row r="412" spans="5:14" thickTop="1" thickBot="1" x14ac:dyDescent="0.35">
      <c r="E412" s="23">
        <v>903</v>
      </c>
      <c r="F412" s="23" t="str">
        <v>Patrizia Blunkett</v>
      </c>
      <c r="G412" s="23" t="str">
        <v>Prod3</v>
      </c>
      <c r="H412" s="23" t="str">
        <v>Laptop</v>
      </c>
      <c r="I412" s="24">
        <v>45647</v>
      </c>
      <c r="J412" s="23">
        <v>0</v>
      </c>
      <c r="K412" s="23">
        <v>899.36</v>
      </c>
      <c r="L412" s="23">
        <v>1</v>
      </c>
      <c r="M412" s="23">
        <v>1</v>
      </c>
      <c r="N412" s="23">
        <v>60.86</v>
      </c>
    </row>
    <row r="413" spans="5:14" thickTop="1" thickBot="1" x14ac:dyDescent="0.35">
      <c r="E413" s="23">
        <v>905</v>
      </c>
      <c r="F413" s="23" t="str">
        <v>Dido Tasseler</v>
      </c>
      <c r="G413" s="23">
        <v>0</v>
      </c>
      <c r="H413" s="23" t="str">
        <v>Smartphone</v>
      </c>
      <c r="I413" s="24">
        <v>45647</v>
      </c>
      <c r="J413" s="23">
        <v>0</v>
      </c>
      <c r="K413" s="23">
        <v>803.73</v>
      </c>
      <c r="L413" s="23">
        <v>1</v>
      </c>
      <c r="M413" s="23">
        <v>0</v>
      </c>
      <c r="N413" s="23">
        <v>320.31</v>
      </c>
    </row>
    <row r="414" spans="5:14" thickTop="1" thickBot="1" x14ac:dyDescent="0.35">
      <c r="E414" s="23">
        <v>993</v>
      </c>
      <c r="F414" s="23" t="str">
        <v>Floria Cunliffe</v>
      </c>
      <c r="G414" s="23" t="str">
        <v>Prod3</v>
      </c>
      <c r="H414" s="23">
        <v>0</v>
      </c>
      <c r="I414" s="24">
        <v>45647</v>
      </c>
      <c r="J414" s="23" t="str">
        <v>North</v>
      </c>
      <c r="K414" s="23">
        <v>668.84</v>
      </c>
      <c r="L414" s="23">
        <v>3</v>
      </c>
      <c r="M414" s="23">
        <v>13</v>
      </c>
      <c r="N414" s="23">
        <v>251.42</v>
      </c>
    </row>
    <row r="415" spans="5:14" thickTop="1" thickBot="1" x14ac:dyDescent="0.35">
      <c r="E415" s="23">
        <v>10</v>
      </c>
      <c r="F415" s="23" t="str">
        <v>Ingrid Billows</v>
      </c>
      <c r="G415" s="23" t="str">
        <v>Prod3</v>
      </c>
      <c r="H415" s="23" t="str">
        <v>Office Chair</v>
      </c>
      <c r="I415" s="24">
        <v>45648</v>
      </c>
      <c r="J415" s="23">
        <v>0</v>
      </c>
      <c r="K415" s="23">
        <v>72.069999999999993</v>
      </c>
      <c r="L415" s="23">
        <v>2</v>
      </c>
      <c r="M415" s="23">
        <v>20</v>
      </c>
      <c r="N415" s="23">
        <v>428.84</v>
      </c>
    </row>
    <row r="416" spans="5:14" thickTop="1" thickBot="1" x14ac:dyDescent="0.35">
      <c r="E416" s="23">
        <v>42</v>
      </c>
      <c r="F416" s="23" t="str">
        <v>Merrill Touhig</v>
      </c>
      <c r="G416" s="23">
        <v>0</v>
      </c>
      <c r="H416" s="23" t="str">
        <v>Microwave Oven</v>
      </c>
      <c r="I416" s="24">
        <v>45648</v>
      </c>
      <c r="J416" s="23" t="str">
        <v>North</v>
      </c>
      <c r="K416" s="23">
        <v>779.56</v>
      </c>
      <c r="L416" s="23">
        <v>1</v>
      </c>
      <c r="M416" s="23">
        <v>9</v>
      </c>
      <c r="N416" s="23">
        <v>368.75</v>
      </c>
    </row>
    <row r="417" spans="5:14" thickTop="1" thickBot="1" x14ac:dyDescent="0.35">
      <c r="E417" s="23">
        <v>151</v>
      </c>
      <c r="F417" s="23" t="str">
        <v>Kerrill Parsell</v>
      </c>
      <c r="G417" s="23" t="str">
        <v>Prod5</v>
      </c>
      <c r="H417" s="23" t="str">
        <v>Winter Jacket</v>
      </c>
      <c r="I417" s="24">
        <v>45648</v>
      </c>
      <c r="J417" s="23">
        <v>0</v>
      </c>
      <c r="K417" s="23">
        <v>635.66999999999996</v>
      </c>
      <c r="L417" s="23">
        <v>9</v>
      </c>
      <c r="M417" s="23">
        <v>16</v>
      </c>
      <c r="N417" s="23">
        <v>426.07</v>
      </c>
    </row>
    <row r="418" spans="5:14" thickTop="1" thickBot="1" x14ac:dyDescent="0.35">
      <c r="E418" s="23">
        <v>156</v>
      </c>
      <c r="F418" s="23" t="str">
        <v>Aaren Wilbor</v>
      </c>
      <c r="G418" s="23" t="str">
        <v>Prod5</v>
      </c>
      <c r="H418" s="23" t="str">
        <v>Winter Jacket</v>
      </c>
      <c r="I418" s="24">
        <v>45648</v>
      </c>
      <c r="J418" s="23" t="str">
        <v>North</v>
      </c>
      <c r="K418" s="23">
        <v>602.87</v>
      </c>
      <c r="L418" s="23">
        <v>9</v>
      </c>
      <c r="M418" s="23">
        <v>8</v>
      </c>
      <c r="N418" s="23">
        <v>369.81</v>
      </c>
    </row>
    <row r="419" spans="5:14" thickTop="1" thickBot="1" x14ac:dyDescent="0.35">
      <c r="E419" s="23">
        <v>166</v>
      </c>
      <c r="F419" s="23" t="str">
        <v>Neilla Stops</v>
      </c>
      <c r="G419" s="23" t="str">
        <v>Prod1</v>
      </c>
      <c r="H419" s="23" t="str">
        <v>Laptop</v>
      </c>
      <c r="I419" s="24">
        <v>45648</v>
      </c>
      <c r="J419" s="23">
        <v>0</v>
      </c>
      <c r="K419" s="23">
        <v>403.17</v>
      </c>
      <c r="L419" s="23">
        <v>7</v>
      </c>
      <c r="M419" s="23">
        <v>20</v>
      </c>
      <c r="N419" s="23">
        <v>326.8</v>
      </c>
    </row>
    <row r="420" spans="5:14" thickTop="1" thickBot="1" x14ac:dyDescent="0.35">
      <c r="E420" s="23">
        <v>189</v>
      </c>
      <c r="F420" s="23" t="str">
        <v>Graham Tiron</v>
      </c>
      <c r="G420" s="23" t="str">
        <v>Prod3</v>
      </c>
      <c r="H420" s="23">
        <v>0</v>
      </c>
      <c r="I420" s="24">
        <v>45648</v>
      </c>
      <c r="J420" s="23">
        <v>0</v>
      </c>
      <c r="K420" s="23">
        <v>536.04</v>
      </c>
      <c r="L420" s="23">
        <v>10</v>
      </c>
      <c r="M420" s="23">
        <v>13</v>
      </c>
      <c r="N420" s="23">
        <v>204.79</v>
      </c>
    </row>
    <row r="421" spans="5:14" thickTop="1" thickBot="1" x14ac:dyDescent="0.35">
      <c r="E421" s="23">
        <v>227</v>
      </c>
      <c r="F421" s="23" t="str">
        <v>Tiff Shimony</v>
      </c>
      <c r="G421" s="23" t="str">
        <v>Prod2</v>
      </c>
      <c r="H421" s="23" t="str">
        <v>Smartphone</v>
      </c>
      <c r="I421" s="24">
        <v>45648</v>
      </c>
      <c r="J421" s="23" t="str">
        <v>East</v>
      </c>
      <c r="K421" s="23">
        <v>938.96</v>
      </c>
      <c r="L421" s="23">
        <v>12</v>
      </c>
      <c r="M421" s="23">
        <v>5</v>
      </c>
      <c r="N421" s="23">
        <v>378.45</v>
      </c>
    </row>
    <row r="422" spans="5:14" thickTop="1" thickBot="1" x14ac:dyDescent="0.35">
      <c r="E422" s="23">
        <v>240</v>
      </c>
      <c r="F422" s="23" t="str">
        <v>Hillyer Bedo</v>
      </c>
      <c r="G422" s="23" t="str">
        <v>Prod2</v>
      </c>
      <c r="H422" s="23" t="str">
        <v>Laptop</v>
      </c>
      <c r="I422" s="24">
        <v>45648</v>
      </c>
      <c r="J422" s="23">
        <v>0</v>
      </c>
      <c r="K422" s="23">
        <v>334.24</v>
      </c>
      <c r="L422" s="23">
        <v>1</v>
      </c>
      <c r="M422" s="23">
        <v>18</v>
      </c>
      <c r="N422" s="23">
        <v>432.83</v>
      </c>
    </row>
    <row r="423" spans="5:14" thickTop="1" thickBot="1" x14ac:dyDescent="0.35">
      <c r="E423" s="23">
        <v>290</v>
      </c>
      <c r="F423" s="23" t="str">
        <v>Zara Gallyon</v>
      </c>
      <c r="G423" s="23" t="str">
        <v>Prod5</v>
      </c>
      <c r="H423" s="23" t="str">
        <v>Smartphone</v>
      </c>
      <c r="I423" s="24">
        <v>45648</v>
      </c>
      <c r="J423" s="23" t="str">
        <v>South</v>
      </c>
      <c r="K423" s="23">
        <v>188.01</v>
      </c>
      <c r="L423" s="23">
        <v>14</v>
      </c>
      <c r="M423" s="23">
        <v>11</v>
      </c>
      <c r="N423" s="23">
        <v>34.24</v>
      </c>
    </row>
    <row r="424" spans="5:14" thickTop="1" thickBot="1" x14ac:dyDescent="0.35">
      <c r="E424" s="23">
        <v>345</v>
      </c>
      <c r="F424" s="23" t="str">
        <v>Gaile Petrescu</v>
      </c>
      <c r="G424" s="23" t="str">
        <v>Prod5</v>
      </c>
      <c r="H424" s="23" t="str">
        <v>Microwave Oven</v>
      </c>
      <c r="I424" s="24">
        <v>45648</v>
      </c>
      <c r="J424" s="23">
        <v>0</v>
      </c>
      <c r="K424" s="23">
        <v>269.35000000000002</v>
      </c>
      <c r="L424" s="23">
        <v>13</v>
      </c>
      <c r="M424" s="23">
        <v>3</v>
      </c>
      <c r="N424" s="23">
        <v>281.10000000000002</v>
      </c>
    </row>
    <row r="425" spans="5:14" thickTop="1" thickBot="1" x14ac:dyDescent="0.35">
      <c r="E425" s="23">
        <v>424</v>
      </c>
      <c r="F425" s="23" t="str">
        <v>Ulrika Paver</v>
      </c>
      <c r="G425" s="23">
        <v>0</v>
      </c>
      <c r="H425" s="23" t="str">
        <v>Microwave Oven</v>
      </c>
      <c r="I425" s="24">
        <v>45648</v>
      </c>
      <c r="J425" s="23">
        <v>0</v>
      </c>
      <c r="K425" s="23">
        <v>435.81</v>
      </c>
      <c r="L425" s="23">
        <v>15</v>
      </c>
      <c r="M425" s="23">
        <v>16</v>
      </c>
      <c r="N425" s="23">
        <v>463.77</v>
      </c>
    </row>
    <row r="426" spans="5:14" thickTop="1" thickBot="1" x14ac:dyDescent="0.35">
      <c r="E426" s="23">
        <v>553</v>
      </c>
      <c r="F426" s="23" t="str">
        <v>Quill Bickle</v>
      </c>
      <c r="G426" s="23" t="str">
        <v>Prod5</v>
      </c>
      <c r="H426" s="23" t="str">
        <v>Microwave Oven</v>
      </c>
      <c r="I426" s="24">
        <v>45648</v>
      </c>
      <c r="J426" s="23" t="str">
        <v>North</v>
      </c>
      <c r="K426" s="23">
        <v>254.79</v>
      </c>
      <c r="L426" s="23">
        <v>8</v>
      </c>
      <c r="M426" s="23">
        <v>14</v>
      </c>
      <c r="N426" s="23">
        <v>77.489999999999995</v>
      </c>
    </row>
    <row r="427" spans="5:14" thickTop="1" thickBot="1" x14ac:dyDescent="0.35">
      <c r="E427" s="23">
        <v>629</v>
      </c>
      <c r="F427" s="23" t="str">
        <v>Robert Bispo</v>
      </c>
      <c r="G427" s="23">
        <v>0</v>
      </c>
      <c r="H427" s="23" t="str">
        <v>Smartphone</v>
      </c>
      <c r="I427" s="24">
        <v>45648</v>
      </c>
      <c r="J427" s="23">
        <v>0</v>
      </c>
      <c r="K427" s="23">
        <v>197.85</v>
      </c>
      <c r="L427" s="23">
        <v>1</v>
      </c>
      <c r="M427" s="23">
        <v>14</v>
      </c>
      <c r="N427" s="23">
        <v>16.25</v>
      </c>
    </row>
    <row r="428" spans="5:14" thickTop="1" thickBot="1" x14ac:dyDescent="0.35">
      <c r="E428" s="23">
        <v>662</v>
      </c>
      <c r="F428" s="23" t="str">
        <v>Nicoline Giamelli</v>
      </c>
      <c r="G428" s="23" t="str">
        <v>Prod3</v>
      </c>
      <c r="H428" s="23">
        <v>0</v>
      </c>
      <c r="I428" s="24">
        <v>45648</v>
      </c>
      <c r="J428" s="23" t="str">
        <v>East</v>
      </c>
      <c r="K428" s="23">
        <v>744.8</v>
      </c>
      <c r="L428" s="23">
        <v>1</v>
      </c>
      <c r="M428" s="23">
        <v>9</v>
      </c>
      <c r="N428" s="23">
        <v>446.85</v>
      </c>
    </row>
    <row r="429" spans="5:14" thickTop="1" thickBot="1" x14ac:dyDescent="0.35">
      <c r="E429" s="23">
        <v>687</v>
      </c>
      <c r="F429" s="23" t="str">
        <v>Rurik Betonia</v>
      </c>
      <c r="G429" s="23" t="str">
        <v>Prod5</v>
      </c>
      <c r="H429" s="23" t="str">
        <v>Office Chair</v>
      </c>
      <c r="I429" s="24">
        <v>45648</v>
      </c>
      <c r="J429" s="23">
        <v>0</v>
      </c>
      <c r="K429" s="23">
        <v>356.29</v>
      </c>
      <c r="L429" s="23">
        <v>1</v>
      </c>
      <c r="M429" s="23">
        <v>13</v>
      </c>
      <c r="N429" s="23">
        <v>446.09</v>
      </c>
    </row>
    <row r="430" spans="5:14" thickTop="1" thickBot="1" x14ac:dyDescent="0.35">
      <c r="E430" s="23">
        <v>701</v>
      </c>
      <c r="F430" s="23" t="str">
        <v>Auguste Corsham</v>
      </c>
      <c r="G430" s="23">
        <v>0</v>
      </c>
      <c r="H430" s="23" t="str">
        <v>Laptop</v>
      </c>
      <c r="I430" s="24">
        <v>45648</v>
      </c>
      <c r="J430" s="23" t="str">
        <v>East</v>
      </c>
      <c r="K430" s="23">
        <v>206.67</v>
      </c>
      <c r="L430" s="23">
        <v>14</v>
      </c>
      <c r="M430" s="23">
        <v>2</v>
      </c>
      <c r="N430" s="23">
        <v>88.83</v>
      </c>
    </row>
    <row r="431" spans="5:14" thickTop="1" thickBot="1" x14ac:dyDescent="0.35">
      <c r="E431" s="23">
        <v>793</v>
      </c>
      <c r="F431" s="23" t="str">
        <v>Teddie Petracchi</v>
      </c>
      <c r="G431" s="23" t="str">
        <v>Prod1</v>
      </c>
      <c r="H431" s="23" t="str">
        <v>Microwave Oven</v>
      </c>
      <c r="I431" s="24">
        <v>45648</v>
      </c>
      <c r="J431" s="23">
        <v>0</v>
      </c>
      <c r="K431" s="23">
        <v>245.37</v>
      </c>
      <c r="L431" s="23">
        <v>7</v>
      </c>
      <c r="M431" s="23">
        <v>2</v>
      </c>
      <c r="N431" s="23">
        <v>480.39</v>
      </c>
    </row>
    <row r="432" spans="5:14" thickTop="1" thickBot="1" x14ac:dyDescent="0.35">
      <c r="E432" s="23">
        <v>854</v>
      </c>
      <c r="F432" s="23" t="str">
        <v>Itch Dearle-Palser</v>
      </c>
      <c r="G432" s="23">
        <v>0</v>
      </c>
      <c r="H432" s="23" t="str">
        <v>Smartphone</v>
      </c>
      <c r="I432" s="24">
        <v>45648</v>
      </c>
      <c r="J432" s="23">
        <v>0</v>
      </c>
      <c r="K432" s="23">
        <v>905</v>
      </c>
      <c r="L432" s="23">
        <v>7</v>
      </c>
      <c r="M432" s="23">
        <v>0</v>
      </c>
      <c r="N432" s="23">
        <v>420.01</v>
      </c>
    </row>
    <row r="433" spans="5:14" thickTop="1" thickBot="1" x14ac:dyDescent="0.35">
      <c r="E433" s="23">
        <v>856</v>
      </c>
      <c r="F433" s="23" t="str">
        <v>Vitia McCrillis</v>
      </c>
      <c r="G433" s="23" t="str">
        <v>Prod1</v>
      </c>
      <c r="H433" s="23" t="str">
        <v>Laptop</v>
      </c>
      <c r="I433" s="24">
        <v>45648</v>
      </c>
      <c r="J433" s="23">
        <v>0</v>
      </c>
      <c r="K433" s="23">
        <v>925.93</v>
      </c>
      <c r="L433" s="23">
        <v>11</v>
      </c>
      <c r="M433" s="23">
        <v>13</v>
      </c>
      <c r="N433" s="23">
        <v>117.45</v>
      </c>
    </row>
    <row r="434" spans="5:14" thickTop="1" thickBot="1" x14ac:dyDescent="0.35">
      <c r="E434" s="23">
        <v>921</v>
      </c>
      <c r="F434" s="23" t="str">
        <v>Guenevere Wittier</v>
      </c>
      <c r="G434" s="23" t="str">
        <v>Prod1</v>
      </c>
      <c r="H434" s="23" t="str">
        <v>Winter Jacket</v>
      </c>
      <c r="I434" s="24">
        <v>45648</v>
      </c>
      <c r="J434" s="23" t="str">
        <v>North</v>
      </c>
      <c r="K434" s="23">
        <v>9.9700000000000006</v>
      </c>
      <c r="L434" s="23">
        <v>3</v>
      </c>
      <c r="M434" s="23">
        <v>1</v>
      </c>
      <c r="N434" s="23">
        <v>291.39</v>
      </c>
    </row>
    <row r="435" spans="5:14" thickTop="1" thickBot="1" x14ac:dyDescent="0.35">
      <c r="E435" s="23">
        <v>930</v>
      </c>
      <c r="F435" s="23" t="str">
        <v>Dorothy Yoskowitz</v>
      </c>
      <c r="G435" s="23" t="str">
        <v>Prod4</v>
      </c>
      <c r="H435" s="23" t="str">
        <v>Microwave Oven</v>
      </c>
      <c r="I435" s="24">
        <v>45648</v>
      </c>
      <c r="J435" s="23">
        <v>0</v>
      </c>
      <c r="K435" s="23">
        <v>354.71</v>
      </c>
      <c r="L435" s="23">
        <v>6</v>
      </c>
      <c r="M435" s="23">
        <v>11</v>
      </c>
      <c r="N435" s="23">
        <v>340.08</v>
      </c>
    </row>
    <row r="436" spans="5:14" thickTop="1" thickBot="1" x14ac:dyDescent="0.35">
      <c r="E436" s="23">
        <v>932</v>
      </c>
      <c r="F436" s="23" t="str">
        <v>Bond Vidyapin</v>
      </c>
      <c r="G436" s="23" t="str">
        <v>Prod2</v>
      </c>
      <c r="H436" s="23" t="str">
        <v>Laptop</v>
      </c>
      <c r="I436" s="24">
        <v>45648</v>
      </c>
      <c r="J436" s="23">
        <v>0</v>
      </c>
      <c r="K436" s="23">
        <v>178.54</v>
      </c>
      <c r="L436" s="23">
        <v>7</v>
      </c>
      <c r="M436" s="23">
        <v>8</v>
      </c>
      <c r="N436" s="23">
        <v>215.74</v>
      </c>
    </row>
    <row r="437" spans="5:14" thickTop="1" thickBot="1" x14ac:dyDescent="0.35">
      <c r="E437" s="23">
        <v>8</v>
      </c>
      <c r="F437" s="23" t="str">
        <v>Emeline McAndrew</v>
      </c>
      <c r="G437" s="23">
        <v>0</v>
      </c>
      <c r="H437" s="23" t="str">
        <v>Smartphone</v>
      </c>
      <c r="I437" s="24">
        <v>45649</v>
      </c>
      <c r="J437" s="23">
        <v>0</v>
      </c>
      <c r="K437" s="23">
        <v>863.85</v>
      </c>
      <c r="L437" s="23">
        <v>2</v>
      </c>
      <c r="M437" s="23">
        <v>9</v>
      </c>
      <c r="N437" s="23">
        <v>422.45</v>
      </c>
    </row>
    <row r="438" spans="5:14" thickTop="1" thickBot="1" x14ac:dyDescent="0.35">
      <c r="E438" s="23">
        <v>105</v>
      </c>
      <c r="F438" s="23" t="str">
        <v>Bond Simkiss</v>
      </c>
      <c r="G438" s="23" t="str">
        <v>Prod2</v>
      </c>
      <c r="H438" s="23" t="str">
        <v>Laptop</v>
      </c>
      <c r="I438" s="24">
        <v>45649</v>
      </c>
      <c r="J438" s="23">
        <v>0</v>
      </c>
      <c r="K438" s="23">
        <v>243.93</v>
      </c>
      <c r="L438" s="23">
        <v>3</v>
      </c>
      <c r="M438" s="23">
        <v>11</v>
      </c>
      <c r="N438" s="23">
        <v>211.06</v>
      </c>
    </row>
    <row r="439" spans="5:14" thickTop="1" thickBot="1" x14ac:dyDescent="0.35">
      <c r="E439" s="23">
        <v>141</v>
      </c>
      <c r="F439" s="23" t="str">
        <v>Germaine Twitchett</v>
      </c>
      <c r="G439" s="23" t="str">
        <v>Prod5</v>
      </c>
      <c r="H439" s="23" t="str">
        <v>Office Chair</v>
      </c>
      <c r="I439" s="24">
        <v>45649</v>
      </c>
      <c r="J439" s="23">
        <v>0</v>
      </c>
      <c r="K439" s="23">
        <v>724.55</v>
      </c>
      <c r="L439" s="23">
        <v>10</v>
      </c>
      <c r="M439" s="23">
        <v>4</v>
      </c>
      <c r="N439" s="23">
        <v>168.79</v>
      </c>
    </row>
    <row r="440" spans="5:14" thickTop="1" thickBot="1" x14ac:dyDescent="0.35">
      <c r="E440" s="23">
        <v>183</v>
      </c>
      <c r="F440" s="23" t="str">
        <v>Burtie Jeffels</v>
      </c>
      <c r="G440" s="23" t="str">
        <v>Prod3</v>
      </c>
      <c r="H440" s="23">
        <v>0</v>
      </c>
      <c r="I440" s="24">
        <v>45649</v>
      </c>
      <c r="J440" s="23">
        <v>0</v>
      </c>
      <c r="K440" s="23">
        <v>642.29999999999995</v>
      </c>
      <c r="L440" s="23">
        <v>10</v>
      </c>
      <c r="M440" s="23">
        <v>20</v>
      </c>
      <c r="N440" s="23">
        <v>438.46</v>
      </c>
    </row>
    <row r="441" spans="5:14" thickTop="1" thickBot="1" x14ac:dyDescent="0.35">
      <c r="E441" s="23">
        <v>196</v>
      </c>
      <c r="F441" s="23" t="str">
        <v>Vite Petersen</v>
      </c>
      <c r="G441" s="23" t="str">
        <v>Prod2</v>
      </c>
      <c r="H441" s="23" t="str">
        <v>Laptop</v>
      </c>
      <c r="I441" s="24">
        <v>45649</v>
      </c>
      <c r="J441" s="23">
        <v>0</v>
      </c>
      <c r="K441" s="23">
        <v>597.46</v>
      </c>
      <c r="L441" s="23">
        <v>15</v>
      </c>
      <c r="M441" s="23">
        <v>8</v>
      </c>
      <c r="N441" s="23">
        <v>77.430000000000007</v>
      </c>
    </row>
    <row r="442" spans="5:14" thickTop="1" thickBot="1" x14ac:dyDescent="0.35">
      <c r="E442" s="23">
        <v>222</v>
      </c>
      <c r="F442" s="23" t="str">
        <v>Arlen Lisle</v>
      </c>
      <c r="G442" s="23">
        <v>0</v>
      </c>
      <c r="H442" s="23" t="str">
        <v>Winter Jacket</v>
      </c>
      <c r="I442" s="24">
        <v>45649</v>
      </c>
      <c r="J442" s="23">
        <v>0</v>
      </c>
      <c r="K442" s="23">
        <v>56.93</v>
      </c>
      <c r="L442" s="23">
        <v>10</v>
      </c>
      <c r="M442" s="23">
        <v>1</v>
      </c>
      <c r="N442" s="23">
        <v>337.9</v>
      </c>
    </row>
    <row r="443" spans="5:14" thickTop="1" thickBot="1" x14ac:dyDescent="0.35">
      <c r="E443" s="23">
        <v>251</v>
      </c>
      <c r="F443" s="23" t="str">
        <v>Gertruda Symmons</v>
      </c>
      <c r="G443" s="23" t="str">
        <v>Prod5</v>
      </c>
      <c r="H443" s="23" t="str">
        <v>Smartphone</v>
      </c>
      <c r="I443" s="24">
        <v>45649</v>
      </c>
      <c r="J443" s="23">
        <v>0</v>
      </c>
      <c r="K443" s="23">
        <v>109.51</v>
      </c>
      <c r="L443" s="23">
        <v>1</v>
      </c>
      <c r="M443" s="23">
        <v>10</v>
      </c>
      <c r="N443" s="23">
        <v>473.06</v>
      </c>
    </row>
    <row r="444" spans="5:14" thickTop="1" thickBot="1" x14ac:dyDescent="0.35">
      <c r="E444" s="23">
        <v>281</v>
      </c>
      <c r="F444" s="23" t="str">
        <v>Amelina De La Salle</v>
      </c>
      <c r="G444" s="23" t="str">
        <v>Prod1</v>
      </c>
      <c r="H444" s="23" t="str">
        <v>Microwave Oven</v>
      </c>
      <c r="I444" s="24">
        <v>45649</v>
      </c>
      <c r="J444" s="23">
        <v>0</v>
      </c>
      <c r="K444" s="23">
        <v>660.3</v>
      </c>
      <c r="L444" s="23">
        <v>14</v>
      </c>
      <c r="M444" s="23">
        <v>16</v>
      </c>
      <c r="N444" s="23">
        <v>145.16</v>
      </c>
    </row>
    <row r="445" spans="5:14" thickTop="1" thickBot="1" x14ac:dyDescent="0.35">
      <c r="E445" s="23">
        <v>287</v>
      </c>
      <c r="F445" s="23" t="str">
        <v>Lennie Brownsall</v>
      </c>
      <c r="G445" s="23" t="str">
        <v>Prod5</v>
      </c>
      <c r="H445" s="23" t="str">
        <v>Smartphone</v>
      </c>
      <c r="I445" s="24">
        <v>45649</v>
      </c>
      <c r="J445" s="23">
        <v>0</v>
      </c>
      <c r="K445" s="23">
        <v>310.44</v>
      </c>
      <c r="L445" s="23">
        <v>1</v>
      </c>
      <c r="M445" s="23">
        <v>13</v>
      </c>
      <c r="N445" s="23">
        <v>277.08999999999997</v>
      </c>
    </row>
    <row r="446" spans="5:14" thickTop="1" thickBot="1" x14ac:dyDescent="0.35">
      <c r="E446" s="23">
        <v>299</v>
      </c>
      <c r="F446" s="23" t="str">
        <v>Mose Gores</v>
      </c>
      <c r="G446" s="23">
        <v>0</v>
      </c>
      <c r="H446" s="23" t="str">
        <v>Smartphone</v>
      </c>
      <c r="I446" s="24">
        <v>45649</v>
      </c>
      <c r="J446" s="23">
        <v>0</v>
      </c>
      <c r="K446" s="23">
        <v>731.85</v>
      </c>
      <c r="L446" s="23">
        <v>7</v>
      </c>
      <c r="M446" s="23">
        <v>13</v>
      </c>
      <c r="N446" s="23">
        <v>202.49</v>
      </c>
    </row>
    <row r="447" spans="5:14" thickTop="1" thickBot="1" x14ac:dyDescent="0.35">
      <c r="E447" s="23">
        <v>304</v>
      </c>
      <c r="F447" s="23" t="str">
        <v>Ase Wookey</v>
      </c>
      <c r="G447" s="23" t="str">
        <v>Prod3</v>
      </c>
      <c r="H447" s="23" t="str">
        <v>Smartphone</v>
      </c>
      <c r="I447" s="24">
        <v>45649</v>
      </c>
      <c r="J447" s="23" t="str">
        <v>West</v>
      </c>
      <c r="K447" s="23">
        <v>228.42</v>
      </c>
      <c r="L447" s="23">
        <v>12</v>
      </c>
      <c r="M447" s="23">
        <v>20</v>
      </c>
      <c r="N447" s="23">
        <v>19.170000000000002</v>
      </c>
    </row>
    <row r="448" spans="5:14" thickTop="1" thickBot="1" x14ac:dyDescent="0.35">
      <c r="E448" s="23">
        <v>316</v>
      </c>
      <c r="F448" s="23" t="str">
        <v>Cordell Jamrowicz</v>
      </c>
      <c r="G448" s="23" t="str">
        <v>Prod2</v>
      </c>
      <c r="H448" s="23" t="str">
        <v>Smartphone</v>
      </c>
      <c r="I448" s="24">
        <v>45649</v>
      </c>
      <c r="J448" s="23">
        <v>0</v>
      </c>
      <c r="K448" s="23">
        <v>322.06</v>
      </c>
      <c r="L448" s="23">
        <v>7</v>
      </c>
      <c r="M448" s="23">
        <v>19</v>
      </c>
      <c r="N448" s="23">
        <v>218.57</v>
      </c>
    </row>
    <row r="449" spans="5:14" thickTop="1" thickBot="1" x14ac:dyDescent="0.35">
      <c r="E449" s="23">
        <v>378</v>
      </c>
      <c r="F449" s="23" t="str">
        <v>Millisent Philip</v>
      </c>
      <c r="G449" s="23">
        <v>0</v>
      </c>
      <c r="H449" s="23">
        <v>0</v>
      </c>
      <c r="I449" s="24">
        <v>45649</v>
      </c>
      <c r="J449" s="23" t="str">
        <v>West</v>
      </c>
      <c r="K449" s="23">
        <v>918.92</v>
      </c>
      <c r="L449" s="23">
        <v>8</v>
      </c>
      <c r="M449" s="23">
        <v>9</v>
      </c>
      <c r="N449" s="23">
        <v>139.5</v>
      </c>
    </row>
    <row r="450" spans="5:14" thickTop="1" thickBot="1" x14ac:dyDescent="0.35">
      <c r="E450" s="23">
        <v>389</v>
      </c>
      <c r="F450" s="23" t="str">
        <v>Kathi Kort</v>
      </c>
      <c r="G450" s="23" t="str">
        <v>Prod3</v>
      </c>
      <c r="H450" s="23">
        <v>0</v>
      </c>
      <c r="I450" s="24">
        <v>45649</v>
      </c>
      <c r="J450" s="23">
        <v>0</v>
      </c>
      <c r="K450" s="23">
        <v>415.28</v>
      </c>
      <c r="L450" s="23">
        <v>10</v>
      </c>
      <c r="M450" s="23">
        <v>14</v>
      </c>
      <c r="N450" s="23">
        <v>215.72</v>
      </c>
    </row>
    <row r="451" spans="5:14" thickTop="1" thickBot="1" x14ac:dyDescent="0.35">
      <c r="E451" s="23">
        <v>541</v>
      </c>
      <c r="F451" s="23" t="str">
        <v>Paloma McNuff</v>
      </c>
      <c r="G451" s="23">
        <v>0</v>
      </c>
      <c r="H451" s="23" t="str">
        <v>Microwave Oven</v>
      </c>
      <c r="I451" s="24">
        <v>45649</v>
      </c>
      <c r="J451" s="23">
        <v>0</v>
      </c>
      <c r="K451" s="23">
        <v>845.25</v>
      </c>
      <c r="L451" s="23">
        <v>11</v>
      </c>
      <c r="M451" s="23">
        <v>16</v>
      </c>
      <c r="N451" s="23">
        <v>268.13</v>
      </c>
    </row>
    <row r="452" spans="5:14" thickTop="1" thickBot="1" x14ac:dyDescent="0.35">
      <c r="E452" s="23">
        <v>557</v>
      </c>
      <c r="F452" s="23" t="str">
        <v>Siusan Harmour</v>
      </c>
      <c r="G452" s="23" t="str">
        <v>Prod5</v>
      </c>
      <c r="H452" s="23">
        <v>0</v>
      </c>
      <c r="I452" s="24">
        <v>45649</v>
      </c>
      <c r="J452" s="23" t="str">
        <v>West</v>
      </c>
      <c r="K452" s="23">
        <v>452.9</v>
      </c>
      <c r="L452" s="23">
        <v>5</v>
      </c>
      <c r="M452" s="23">
        <v>20</v>
      </c>
      <c r="N452" s="23">
        <v>464.03</v>
      </c>
    </row>
    <row r="453" spans="5:14" thickTop="1" thickBot="1" x14ac:dyDescent="0.35">
      <c r="E453" s="23">
        <v>584</v>
      </c>
      <c r="F453" s="23" t="str">
        <v>Anselma Pears</v>
      </c>
      <c r="G453" s="23" t="str">
        <v>Prod1</v>
      </c>
      <c r="H453" s="23" t="str">
        <v>Office Chair</v>
      </c>
      <c r="I453" s="24">
        <v>45649</v>
      </c>
      <c r="J453" s="23">
        <v>0</v>
      </c>
      <c r="K453" s="23">
        <v>772.28</v>
      </c>
      <c r="L453" s="23">
        <v>13</v>
      </c>
      <c r="M453" s="23">
        <v>14</v>
      </c>
      <c r="N453" s="23">
        <v>58.32</v>
      </c>
    </row>
    <row r="454" spans="5:14" thickTop="1" thickBot="1" x14ac:dyDescent="0.35">
      <c r="E454" s="23">
        <v>593</v>
      </c>
      <c r="F454" s="23" t="str">
        <v>Julio Ghiron</v>
      </c>
      <c r="G454" s="23" t="str">
        <v>Prod3</v>
      </c>
      <c r="H454" s="23" t="str">
        <v>Laptop</v>
      </c>
      <c r="I454" s="24">
        <v>45649</v>
      </c>
      <c r="J454" s="23">
        <v>0</v>
      </c>
      <c r="K454" s="23">
        <v>176.68</v>
      </c>
      <c r="L454" s="23">
        <v>12</v>
      </c>
      <c r="M454" s="23">
        <v>18</v>
      </c>
      <c r="N454" s="23">
        <v>490.98</v>
      </c>
    </row>
    <row r="455" spans="5:14" thickTop="1" thickBot="1" x14ac:dyDescent="0.35">
      <c r="E455" s="23">
        <v>607</v>
      </c>
      <c r="F455" s="23" t="str">
        <v>Ricki Woolner</v>
      </c>
      <c r="G455" s="23" t="str">
        <v>Prod5</v>
      </c>
      <c r="H455" s="23" t="str">
        <v>Microwave Oven</v>
      </c>
      <c r="I455" s="24">
        <v>45649</v>
      </c>
      <c r="J455" s="23">
        <v>0</v>
      </c>
      <c r="K455" s="23">
        <v>834.54</v>
      </c>
      <c r="L455" s="23">
        <v>8</v>
      </c>
      <c r="M455" s="23">
        <v>11</v>
      </c>
      <c r="N455" s="23">
        <v>222.78</v>
      </c>
    </row>
    <row r="456" spans="5:14" thickTop="1" thickBot="1" x14ac:dyDescent="0.35">
      <c r="E456" s="23">
        <v>617</v>
      </c>
      <c r="F456" s="23" t="str">
        <v>Jasmina Verheijden</v>
      </c>
      <c r="G456" s="23" t="str">
        <v>Prod1</v>
      </c>
      <c r="H456" s="23" t="str">
        <v>Microwave Oven</v>
      </c>
      <c r="I456" s="24">
        <v>45649</v>
      </c>
      <c r="J456" s="23">
        <v>0</v>
      </c>
      <c r="K456" s="23">
        <v>237.11</v>
      </c>
      <c r="L456" s="23">
        <v>4</v>
      </c>
      <c r="M456" s="23">
        <v>15</v>
      </c>
      <c r="N456" s="23">
        <v>67.489999999999995</v>
      </c>
    </row>
    <row r="457" spans="5:14" thickTop="1" thickBot="1" x14ac:dyDescent="0.35">
      <c r="E457" s="23">
        <v>632</v>
      </c>
      <c r="F457" s="23" t="str">
        <v>Trace Rabley</v>
      </c>
      <c r="G457" s="23">
        <v>0</v>
      </c>
      <c r="H457" s="23" t="str">
        <v>Laptop</v>
      </c>
      <c r="I457" s="24">
        <v>45649</v>
      </c>
      <c r="J457" s="23" t="str">
        <v>South</v>
      </c>
      <c r="K457" s="23">
        <v>607.44000000000005</v>
      </c>
      <c r="L457" s="23">
        <v>10</v>
      </c>
      <c r="M457" s="23">
        <v>4</v>
      </c>
      <c r="N457" s="23">
        <v>85.38</v>
      </c>
    </row>
    <row r="458" spans="5:14" thickTop="1" thickBot="1" x14ac:dyDescent="0.35">
      <c r="E458" s="23">
        <v>770</v>
      </c>
      <c r="F458" s="23" t="str">
        <v>Hilda Ovett</v>
      </c>
      <c r="G458" s="23" t="str">
        <v>Prod3</v>
      </c>
      <c r="H458" s="23" t="str">
        <v>Winter Jacket</v>
      </c>
      <c r="I458" s="24">
        <v>45649</v>
      </c>
      <c r="J458" s="23">
        <v>0</v>
      </c>
      <c r="K458" s="23">
        <v>755.09</v>
      </c>
      <c r="L458" s="23">
        <v>2</v>
      </c>
      <c r="M458" s="23">
        <v>0</v>
      </c>
      <c r="N458" s="23">
        <v>330.61</v>
      </c>
    </row>
    <row r="459" spans="5:14" thickTop="1" thickBot="1" x14ac:dyDescent="0.35">
      <c r="E459" s="23">
        <v>804</v>
      </c>
      <c r="F459" s="23" t="str">
        <v>Jodie Bradborne</v>
      </c>
      <c r="G459" s="23" t="str">
        <v>Prod3</v>
      </c>
      <c r="H459" s="23">
        <v>0</v>
      </c>
      <c r="I459" s="24">
        <v>45649</v>
      </c>
      <c r="J459" s="23">
        <v>0</v>
      </c>
      <c r="K459" s="23">
        <v>115.56</v>
      </c>
      <c r="L459" s="23">
        <v>10</v>
      </c>
      <c r="M459" s="23">
        <v>1</v>
      </c>
      <c r="N459" s="23">
        <v>368.76</v>
      </c>
    </row>
    <row r="460" spans="5:14" thickTop="1" thickBot="1" x14ac:dyDescent="0.35">
      <c r="E460" s="23">
        <v>824</v>
      </c>
      <c r="F460" s="23" t="str">
        <v>Thorvald Banat</v>
      </c>
      <c r="G460" s="23" t="str">
        <v>Prod2</v>
      </c>
      <c r="H460" s="23" t="str">
        <v>Microwave Oven</v>
      </c>
      <c r="I460" s="24">
        <v>45649</v>
      </c>
      <c r="J460" s="23">
        <v>0</v>
      </c>
      <c r="K460" s="23">
        <v>8.4700000000000006</v>
      </c>
      <c r="L460" s="23">
        <v>9</v>
      </c>
      <c r="M460" s="23">
        <v>4</v>
      </c>
      <c r="N460" s="23">
        <v>290.36</v>
      </c>
    </row>
    <row r="461" spans="5:14" thickTop="1" thickBot="1" x14ac:dyDescent="0.35">
      <c r="E461" s="23">
        <v>843</v>
      </c>
      <c r="F461" s="23" t="str">
        <v>Jaynell Bruna</v>
      </c>
      <c r="G461" s="23" t="str">
        <v>Prod4</v>
      </c>
      <c r="H461" s="23" t="str">
        <v>Laptop</v>
      </c>
      <c r="I461" s="24">
        <v>45649</v>
      </c>
      <c r="J461" s="23" t="str">
        <v>North</v>
      </c>
      <c r="K461" s="23">
        <v>818.09</v>
      </c>
      <c r="L461" s="23">
        <v>14</v>
      </c>
      <c r="M461" s="23">
        <v>1</v>
      </c>
      <c r="N461" s="23">
        <v>440.51</v>
      </c>
    </row>
    <row r="462" spans="5:14" thickTop="1" thickBot="1" x14ac:dyDescent="0.35">
      <c r="E462" s="23">
        <v>935</v>
      </c>
      <c r="F462" s="23" t="str">
        <v>Ivonne Simeon</v>
      </c>
      <c r="G462" s="23" t="str">
        <v>Prod4</v>
      </c>
      <c r="H462" s="23" t="str">
        <v>Laptop</v>
      </c>
      <c r="I462" s="24">
        <v>45649</v>
      </c>
      <c r="J462" s="23">
        <v>0</v>
      </c>
      <c r="K462" s="23">
        <v>21.09</v>
      </c>
      <c r="L462" s="23">
        <v>4</v>
      </c>
      <c r="M462" s="23">
        <v>16</v>
      </c>
      <c r="N462" s="23">
        <v>405.65</v>
      </c>
    </row>
    <row r="463" spans="5:14" thickTop="1" thickBot="1" x14ac:dyDescent="0.35">
      <c r="E463" s="23">
        <v>961</v>
      </c>
      <c r="F463" s="23" t="str">
        <v>Shellysheldon Parcall</v>
      </c>
      <c r="G463" s="23" t="str">
        <v>Prod3</v>
      </c>
      <c r="H463" s="23" t="str">
        <v>Microwave Oven</v>
      </c>
      <c r="I463" s="24">
        <v>45649</v>
      </c>
      <c r="J463" s="23">
        <v>0</v>
      </c>
      <c r="K463" s="23">
        <v>473.7</v>
      </c>
      <c r="L463" s="23">
        <v>14</v>
      </c>
      <c r="M463" s="23">
        <v>9</v>
      </c>
      <c r="N463" s="23">
        <v>22.76</v>
      </c>
    </row>
    <row r="464" spans="5:14" thickTop="1" thickBot="1" x14ac:dyDescent="0.35">
      <c r="E464" s="23">
        <v>999</v>
      </c>
      <c r="F464" s="23" t="str">
        <v>Conny Hoble</v>
      </c>
      <c r="G464" s="23" t="str">
        <v>Prod1</v>
      </c>
      <c r="H464" s="23" t="str">
        <v>Laptop</v>
      </c>
      <c r="I464" s="24">
        <v>45649</v>
      </c>
      <c r="J464" s="23">
        <v>0</v>
      </c>
      <c r="K464" s="23">
        <v>774</v>
      </c>
      <c r="L464" s="23">
        <v>3</v>
      </c>
      <c r="M464" s="23">
        <v>10</v>
      </c>
      <c r="N464" s="23">
        <v>484.7</v>
      </c>
    </row>
    <row r="465" spans="5:14" thickTop="1" thickBot="1" x14ac:dyDescent="0.35">
      <c r="E465" s="23">
        <v>17</v>
      </c>
      <c r="F465" s="23" t="str">
        <v>Anjanette Chastaing</v>
      </c>
      <c r="G465" s="23" t="str">
        <v>Prod2</v>
      </c>
      <c r="H465" s="23" t="str">
        <v>Winter Jacket</v>
      </c>
      <c r="I465" s="24">
        <v>45650</v>
      </c>
      <c r="J465" s="23">
        <v>0</v>
      </c>
      <c r="K465" s="23">
        <v>523.19000000000005</v>
      </c>
      <c r="L465" s="23">
        <v>1</v>
      </c>
      <c r="M465" s="23">
        <v>19</v>
      </c>
      <c r="N465" s="23">
        <v>366.78</v>
      </c>
    </row>
    <row r="466" spans="5:14" thickTop="1" thickBot="1" x14ac:dyDescent="0.35">
      <c r="E466" s="23">
        <v>94</v>
      </c>
      <c r="F466" s="23" t="str">
        <v>Pietrek Adey</v>
      </c>
      <c r="G466" s="23" t="str">
        <v>Prod2</v>
      </c>
      <c r="H466" s="23">
        <v>0</v>
      </c>
      <c r="I466" s="24">
        <v>45650</v>
      </c>
      <c r="J466" s="23">
        <v>0</v>
      </c>
      <c r="K466" s="23">
        <v>516.70000000000005</v>
      </c>
      <c r="L466" s="23">
        <v>9</v>
      </c>
      <c r="M466" s="23">
        <v>15</v>
      </c>
      <c r="N466" s="23">
        <v>275.24</v>
      </c>
    </row>
    <row r="467" spans="5:14" thickTop="1" thickBot="1" x14ac:dyDescent="0.35">
      <c r="E467" s="23">
        <v>101</v>
      </c>
      <c r="F467" s="23" t="str">
        <v>Kessia Riteley</v>
      </c>
      <c r="G467" s="23" t="str">
        <v>Prod3</v>
      </c>
      <c r="H467" s="23" t="str">
        <v>Winter Jacket</v>
      </c>
      <c r="I467" s="24">
        <v>45650</v>
      </c>
      <c r="J467" s="23">
        <v>0</v>
      </c>
      <c r="K467" s="23">
        <v>140.68</v>
      </c>
      <c r="L467" s="23">
        <v>4</v>
      </c>
      <c r="M467" s="23">
        <v>14</v>
      </c>
      <c r="N467" s="23">
        <v>356.59</v>
      </c>
    </row>
    <row r="468" spans="5:14" thickTop="1" thickBot="1" x14ac:dyDescent="0.35">
      <c r="E468" s="23">
        <v>149</v>
      </c>
      <c r="F468" s="23" t="str">
        <v>Theodoric Begg</v>
      </c>
      <c r="G468" s="23" t="str">
        <v>Prod2</v>
      </c>
      <c r="H468" s="23">
        <v>0</v>
      </c>
      <c r="I468" s="24">
        <v>45650</v>
      </c>
      <c r="J468" s="23">
        <v>0</v>
      </c>
      <c r="K468" s="23">
        <v>525.63</v>
      </c>
      <c r="L468" s="23">
        <v>5</v>
      </c>
      <c r="M468" s="23">
        <v>0</v>
      </c>
      <c r="N468" s="23">
        <v>415.71</v>
      </c>
    </row>
    <row r="469" spans="5:14" thickTop="1" thickBot="1" x14ac:dyDescent="0.35">
      <c r="E469" s="23">
        <v>302</v>
      </c>
      <c r="F469" s="23" t="str">
        <v>Bernelle Cristofano</v>
      </c>
      <c r="G469" s="23">
        <v>0</v>
      </c>
      <c r="H469" s="23" t="str">
        <v>Winter Jacket</v>
      </c>
      <c r="I469" s="24">
        <v>45650</v>
      </c>
      <c r="J469" s="23">
        <v>0</v>
      </c>
      <c r="K469" s="23">
        <v>774.03</v>
      </c>
      <c r="L469" s="23">
        <v>9</v>
      </c>
      <c r="M469" s="23">
        <v>12</v>
      </c>
      <c r="N469" s="23">
        <v>79.59</v>
      </c>
    </row>
    <row r="470" spans="5:14" thickTop="1" thickBot="1" x14ac:dyDescent="0.35">
      <c r="E470" s="23">
        <v>329</v>
      </c>
      <c r="F470" s="23" t="str">
        <v>Agatha Crux</v>
      </c>
      <c r="G470" s="23" t="str">
        <v>Prod3</v>
      </c>
      <c r="H470" s="23" t="str">
        <v>Laptop</v>
      </c>
      <c r="I470" s="24">
        <v>45650</v>
      </c>
      <c r="J470" s="23" t="str">
        <v>East</v>
      </c>
      <c r="K470" s="23">
        <v>974.35</v>
      </c>
      <c r="L470" s="23">
        <v>1</v>
      </c>
      <c r="M470" s="23">
        <v>8</v>
      </c>
      <c r="N470" s="23">
        <v>174.45</v>
      </c>
    </row>
    <row r="471" spans="5:14" thickTop="1" thickBot="1" x14ac:dyDescent="0.35">
      <c r="E471" s="23">
        <v>338</v>
      </c>
      <c r="F471" s="23" t="str">
        <v>Cobbie Scoggins</v>
      </c>
      <c r="G471" s="23">
        <v>0</v>
      </c>
      <c r="H471" s="23">
        <v>0</v>
      </c>
      <c r="I471" s="24">
        <v>45650</v>
      </c>
      <c r="J471" s="23">
        <v>0</v>
      </c>
      <c r="K471" s="23">
        <v>112.51</v>
      </c>
      <c r="L471" s="23">
        <v>7</v>
      </c>
      <c r="M471" s="23">
        <v>16</v>
      </c>
      <c r="N471" s="23">
        <v>175.07</v>
      </c>
    </row>
    <row r="472" spans="5:14" thickTop="1" thickBot="1" x14ac:dyDescent="0.35">
      <c r="E472" s="23">
        <v>341</v>
      </c>
      <c r="F472" s="23" t="str">
        <v>Vachel Wellwood</v>
      </c>
      <c r="G472" s="23" t="str">
        <v>Prod5</v>
      </c>
      <c r="H472" s="23" t="str">
        <v>Smartphone</v>
      </c>
      <c r="I472" s="24">
        <v>45650</v>
      </c>
      <c r="J472" s="23">
        <v>0</v>
      </c>
      <c r="K472" s="23">
        <v>791.74</v>
      </c>
      <c r="L472" s="23">
        <v>4</v>
      </c>
      <c r="M472" s="23">
        <v>13</v>
      </c>
      <c r="N472" s="23">
        <v>338.21</v>
      </c>
    </row>
    <row r="473" spans="5:14" thickTop="1" thickBot="1" x14ac:dyDescent="0.35">
      <c r="E473" s="23">
        <v>356</v>
      </c>
      <c r="F473" s="23" t="str">
        <v>Alisa Acton</v>
      </c>
      <c r="G473" s="23" t="str">
        <v>Prod3</v>
      </c>
      <c r="H473" s="23" t="str">
        <v>Laptop</v>
      </c>
      <c r="I473" s="24">
        <v>45650</v>
      </c>
      <c r="J473" s="23">
        <v>0</v>
      </c>
      <c r="K473" s="23">
        <v>637.78</v>
      </c>
      <c r="L473" s="23">
        <v>8</v>
      </c>
      <c r="M473" s="23">
        <v>12</v>
      </c>
      <c r="N473" s="23">
        <v>383.06</v>
      </c>
    </row>
    <row r="474" spans="5:14" thickTop="1" thickBot="1" x14ac:dyDescent="0.35">
      <c r="E474" s="23">
        <v>470</v>
      </c>
      <c r="F474" s="23" t="str">
        <v>Siana Kornilov</v>
      </c>
      <c r="G474" s="23" t="str">
        <v>Prod1</v>
      </c>
      <c r="H474" s="23" t="str">
        <v>Winter Jacket</v>
      </c>
      <c r="I474" s="24">
        <v>45650</v>
      </c>
      <c r="J474" s="23" t="str">
        <v>West</v>
      </c>
      <c r="K474" s="23">
        <v>412.15</v>
      </c>
      <c r="L474" s="23">
        <v>14</v>
      </c>
      <c r="M474" s="23">
        <v>14</v>
      </c>
      <c r="N474" s="23">
        <v>414.33</v>
      </c>
    </row>
    <row r="475" spans="5:14" thickTop="1" thickBot="1" x14ac:dyDescent="0.35">
      <c r="E475" s="23">
        <v>481</v>
      </c>
      <c r="F475" s="23" t="str">
        <v>Daryl Bricksey</v>
      </c>
      <c r="G475" s="23" t="str">
        <v>Prod4</v>
      </c>
      <c r="H475" s="23">
        <v>0</v>
      </c>
      <c r="I475" s="24">
        <v>45650</v>
      </c>
      <c r="J475" s="23">
        <v>0</v>
      </c>
      <c r="K475" s="23">
        <v>761.36</v>
      </c>
      <c r="L475" s="23">
        <v>14</v>
      </c>
      <c r="M475" s="23">
        <v>20</v>
      </c>
      <c r="N475" s="23">
        <v>462.21</v>
      </c>
    </row>
    <row r="476" spans="5:14" thickTop="1" thickBot="1" x14ac:dyDescent="0.35">
      <c r="E476" s="23">
        <v>518</v>
      </c>
      <c r="F476" s="23" t="str">
        <v>Mara Sackler</v>
      </c>
      <c r="G476" s="23" t="str">
        <v>Prod4</v>
      </c>
      <c r="H476" s="23" t="str">
        <v>Laptop</v>
      </c>
      <c r="I476" s="24">
        <v>45650</v>
      </c>
      <c r="J476" s="23">
        <v>0</v>
      </c>
      <c r="K476" s="23">
        <v>746.84</v>
      </c>
      <c r="L476" s="23">
        <v>9</v>
      </c>
      <c r="M476" s="23">
        <v>1</v>
      </c>
      <c r="N476" s="23">
        <v>113.59</v>
      </c>
    </row>
    <row r="477" spans="5:14" thickTop="1" thickBot="1" x14ac:dyDescent="0.35">
      <c r="E477" s="23">
        <v>594</v>
      </c>
      <c r="F477" s="23" t="str">
        <v>Merla Pulbrook</v>
      </c>
      <c r="G477" s="23" t="str">
        <v>Prod1</v>
      </c>
      <c r="H477" s="23" t="str">
        <v>Laptop</v>
      </c>
      <c r="I477" s="24">
        <v>45650</v>
      </c>
      <c r="J477" s="23">
        <v>0</v>
      </c>
      <c r="K477" s="23">
        <v>689.64</v>
      </c>
      <c r="L477" s="23">
        <v>15</v>
      </c>
      <c r="M477" s="23">
        <v>6</v>
      </c>
      <c r="N477" s="23">
        <v>275.52999999999997</v>
      </c>
    </row>
    <row r="478" spans="5:14" thickTop="1" thickBot="1" x14ac:dyDescent="0.35">
      <c r="E478" s="23">
        <v>610</v>
      </c>
      <c r="F478" s="23" t="str">
        <v>Algernon Folds</v>
      </c>
      <c r="G478" s="23" t="str">
        <v>Prod5</v>
      </c>
      <c r="H478" s="23" t="str">
        <v>Office Chair</v>
      </c>
      <c r="I478" s="24">
        <v>45650</v>
      </c>
      <c r="J478" s="23">
        <v>0</v>
      </c>
      <c r="K478" s="23">
        <v>272.77999999999997</v>
      </c>
      <c r="L478" s="23">
        <v>2</v>
      </c>
      <c r="M478" s="23">
        <v>7</v>
      </c>
      <c r="N478" s="23">
        <v>156.66</v>
      </c>
    </row>
    <row r="479" spans="5:14" thickTop="1" thickBot="1" x14ac:dyDescent="0.35">
      <c r="E479" s="23">
        <v>633</v>
      </c>
      <c r="F479" s="23" t="str">
        <v>Lotte Ladbrooke</v>
      </c>
      <c r="G479" s="23" t="str">
        <v>Prod5</v>
      </c>
      <c r="H479" s="23" t="str">
        <v>Smartphone</v>
      </c>
      <c r="I479" s="24">
        <v>45650</v>
      </c>
      <c r="J479" s="23">
        <v>0</v>
      </c>
      <c r="K479" s="23">
        <v>61.17</v>
      </c>
      <c r="L479" s="23">
        <v>2</v>
      </c>
      <c r="M479" s="23">
        <v>20</v>
      </c>
      <c r="N479" s="23">
        <v>436.28</v>
      </c>
    </row>
    <row r="480" spans="5:14" thickTop="1" thickBot="1" x14ac:dyDescent="0.35">
      <c r="E480" s="23">
        <v>761</v>
      </c>
      <c r="F480" s="23" t="str">
        <v>Ned Farren</v>
      </c>
      <c r="G480" s="23" t="str">
        <v>Prod2</v>
      </c>
      <c r="H480" s="23" t="str">
        <v>Winter Jacket</v>
      </c>
      <c r="I480" s="24">
        <v>45650</v>
      </c>
      <c r="J480" s="23" t="str">
        <v>West</v>
      </c>
      <c r="K480" s="23">
        <v>780.82</v>
      </c>
      <c r="L480" s="23">
        <v>13</v>
      </c>
      <c r="M480" s="23">
        <v>11</v>
      </c>
      <c r="N480" s="23">
        <v>346.58</v>
      </c>
    </row>
    <row r="481" spans="5:14" thickTop="1" thickBot="1" x14ac:dyDescent="0.35">
      <c r="E481" s="23">
        <v>762</v>
      </c>
      <c r="F481" s="23" t="str">
        <v>Baird Milier</v>
      </c>
      <c r="G481" s="23">
        <v>0</v>
      </c>
      <c r="H481" s="23" t="str">
        <v>Microwave Oven</v>
      </c>
      <c r="I481" s="24">
        <v>45650</v>
      </c>
      <c r="J481" s="23">
        <v>0</v>
      </c>
      <c r="K481" s="23">
        <v>983.43</v>
      </c>
      <c r="L481" s="23">
        <v>4</v>
      </c>
      <c r="M481" s="23">
        <v>20</v>
      </c>
      <c r="N481" s="23">
        <v>87.94</v>
      </c>
    </row>
    <row r="482" spans="5:14" thickTop="1" thickBot="1" x14ac:dyDescent="0.35">
      <c r="E482" s="23">
        <v>774</v>
      </c>
      <c r="F482" s="23" t="str">
        <v>Felicia Jzak</v>
      </c>
      <c r="G482" s="23">
        <v>0</v>
      </c>
      <c r="H482" s="23" t="str">
        <v>Laptop</v>
      </c>
      <c r="I482" s="24">
        <v>45650</v>
      </c>
      <c r="J482" s="23">
        <v>0</v>
      </c>
      <c r="K482" s="23">
        <v>620.98</v>
      </c>
      <c r="L482" s="23">
        <v>6</v>
      </c>
      <c r="M482" s="23">
        <v>18</v>
      </c>
      <c r="N482" s="23">
        <v>499.43</v>
      </c>
    </row>
    <row r="483" spans="5:14" thickTop="1" thickBot="1" x14ac:dyDescent="0.35">
      <c r="E483" s="23">
        <v>783</v>
      </c>
      <c r="F483" s="23" t="str">
        <v>Neile Cumpsty</v>
      </c>
      <c r="G483" s="23" t="str">
        <v>Prod3</v>
      </c>
      <c r="H483" s="23" t="str">
        <v>Laptop</v>
      </c>
      <c r="I483" s="24">
        <v>45650</v>
      </c>
      <c r="J483" s="23">
        <v>0</v>
      </c>
      <c r="K483" s="23">
        <v>435.99</v>
      </c>
      <c r="L483" s="23">
        <v>11</v>
      </c>
      <c r="M483" s="23">
        <v>18</v>
      </c>
      <c r="N483" s="23">
        <v>298.75</v>
      </c>
    </row>
    <row r="484" spans="5:14" thickTop="1" thickBot="1" x14ac:dyDescent="0.35">
      <c r="E484" s="23">
        <v>796</v>
      </c>
      <c r="F484" s="23" t="str">
        <v>Riane Mc Corley</v>
      </c>
      <c r="G484" s="23" t="str">
        <v>Prod3</v>
      </c>
      <c r="H484" s="23">
        <v>0</v>
      </c>
      <c r="I484" s="24">
        <v>45650</v>
      </c>
      <c r="J484" s="23">
        <v>0</v>
      </c>
      <c r="K484" s="23">
        <v>281.18</v>
      </c>
      <c r="L484" s="23">
        <v>2</v>
      </c>
      <c r="M484" s="23">
        <v>8</v>
      </c>
      <c r="N484" s="23">
        <v>106.51</v>
      </c>
    </row>
    <row r="485" spans="5:14" thickTop="1" thickBot="1" x14ac:dyDescent="0.35">
      <c r="E485" s="23">
        <v>828</v>
      </c>
      <c r="F485" s="23" t="str">
        <v>Wilton Henrot</v>
      </c>
      <c r="G485" s="23" t="str">
        <v>Prod1</v>
      </c>
      <c r="H485" s="23" t="str">
        <v>Smartphone</v>
      </c>
      <c r="I485" s="24">
        <v>45650</v>
      </c>
      <c r="J485" s="23">
        <v>0</v>
      </c>
      <c r="K485" s="23">
        <v>867.52</v>
      </c>
      <c r="L485" s="23">
        <v>4</v>
      </c>
      <c r="M485" s="23">
        <v>14</v>
      </c>
      <c r="N485" s="23">
        <v>345.04</v>
      </c>
    </row>
    <row r="486" spans="5:14" thickTop="1" thickBot="1" x14ac:dyDescent="0.35">
      <c r="E486" s="23">
        <v>858</v>
      </c>
      <c r="F486" s="23" t="str">
        <v>Abba MacSporran</v>
      </c>
      <c r="G486" s="23" t="str">
        <v>Prod3</v>
      </c>
      <c r="H486" s="23" t="str">
        <v>Microwave Oven</v>
      </c>
      <c r="I486" s="24">
        <v>45650</v>
      </c>
      <c r="J486" s="23">
        <v>0</v>
      </c>
      <c r="K486" s="23">
        <v>235.35</v>
      </c>
      <c r="L486" s="23">
        <v>7</v>
      </c>
      <c r="M486" s="23">
        <v>2</v>
      </c>
      <c r="N486" s="23">
        <v>430.58</v>
      </c>
    </row>
    <row r="487" spans="5:14" thickTop="1" thickBot="1" x14ac:dyDescent="0.35">
      <c r="E487" s="23">
        <v>873</v>
      </c>
      <c r="F487" s="23" t="str">
        <v>Dmitri Armfirld</v>
      </c>
      <c r="G487" s="23" t="str">
        <v>Prod4</v>
      </c>
      <c r="H487" s="23" t="str">
        <v>Office Chair</v>
      </c>
      <c r="I487" s="24">
        <v>45650</v>
      </c>
      <c r="J487" s="23">
        <v>0</v>
      </c>
      <c r="K487" s="23">
        <v>361.89</v>
      </c>
      <c r="L487" s="23">
        <v>11</v>
      </c>
      <c r="M487" s="23">
        <v>2</v>
      </c>
      <c r="N487" s="23">
        <v>213.52</v>
      </c>
    </row>
    <row r="488" spans="5:14" thickTop="1" thickBot="1" x14ac:dyDescent="0.35">
      <c r="E488" s="23">
        <v>929</v>
      </c>
      <c r="F488" s="23" t="str">
        <v>Ninette Harly</v>
      </c>
      <c r="G488" s="23" t="str">
        <v>Prod3</v>
      </c>
      <c r="H488" s="23">
        <v>0</v>
      </c>
      <c r="I488" s="24">
        <v>45650</v>
      </c>
      <c r="J488" s="23" t="str">
        <v>West</v>
      </c>
      <c r="K488" s="23">
        <v>10.83</v>
      </c>
      <c r="L488" s="23">
        <v>14</v>
      </c>
      <c r="M488" s="23">
        <v>13</v>
      </c>
      <c r="N488" s="23">
        <v>38.82</v>
      </c>
    </row>
    <row r="489" spans="5:14" thickTop="1" thickBot="1" x14ac:dyDescent="0.35">
      <c r="E489" s="23">
        <v>13</v>
      </c>
      <c r="F489" s="23" t="str">
        <v>Benetta Dyball</v>
      </c>
      <c r="G489" s="23" t="str">
        <v>Prod4</v>
      </c>
      <c r="H489" s="23">
        <v>0</v>
      </c>
      <c r="I489" s="24">
        <v>45651</v>
      </c>
      <c r="J489" s="23">
        <v>0</v>
      </c>
      <c r="K489" s="23">
        <v>920.56</v>
      </c>
      <c r="L489" s="23">
        <v>2</v>
      </c>
      <c r="M489" s="23">
        <v>4</v>
      </c>
      <c r="N489" s="23">
        <v>155.18</v>
      </c>
    </row>
    <row r="490" spans="5:14" thickTop="1" thickBot="1" x14ac:dyDescent="0.35">
      <c r="E490" s="23">
        <v>82</v>
      </c>
      <c r="F490" s="23" t="str">
        <v>Walden Whitton</v>
      </c>
      <c r="G490" s="23" t="str">
        <v>Prod1</v>
      </c>
      <c r="H490" s="23" t="str">
        <v>Microwave Oven</v>
      </c>
      <c r="I490" s="24">
        <v>45651</v>
      </c>
      <c r="J490" s="23">
        <v>0</v>
      </c>
      <c r="K490" s="23">
        <v>569.48</v>
      </c>
      <c r="L490" s="23">
        <v>10</v>
      </c>
      <c r="M490" s="23">
        <v>6</v>
      </c>
      <c r="N490" s="23">
        <v>320.97000000000003</v>
      </c>
    </row>
    <row r="491" spans="5:14" thickTop="1" thickBot="1" x14ac:dyDescent="0.35">
      <c r="E491" s="23">
        <v>90</v>
      </c>
      <c r="F491" s="23" t="str">
        <v>Freeland Simonetto</v>
      </c>
      <c r="G491" s="23" t="str">
        <v>Prod4</v>
      </c>
      <c r="H491" s="23" t="str">
        <v>Smartphone</v>
      </c>
      <c r="I491" s="24">
        <v>45651</v>
      </c>
      <c r="J491" s="23" t="str">
        <v>West</v>
      </c>
      <c r="K491" s="23">
        <v>500.29</v>
      </c>
      <c r="L491" s="23">
        <v>9</v>
      </c>
      <c r="M491" s="23">
        <v>19</v>
      </c>
      <c r="N491" s="23">
        <v>301.55</v>
      </c>
    </row>
    <row r="492" spans="5:14" thickTop="1" thickBot="1" x14ac:dyDescent="0.35">
      <c r="E492" s="23">
        <v>123</v>
      </c>
      <c r="F492" s="23" t="str">
        <v>Brad Jukes</v>
      </c>
      <c r="G492" s="23">
        <v>0</v>
      </c>
      <c r="H492" s="23" t="str">
        <v>Smartphone</v>
      </c>
      <c r="I492" s="24">
        <v>45651</v>
      </c>
      <c r="J492" s="23">
        <v>0</v>
      </c>
      <c r="K492" s="23">
        <v>710.36</v>
      </c>
      <c r="L492" s="23">
        <v>3</v>
      </c>
      <c r="M492" s="23">
        <v>14</v>
      </c>
      <c r="N492" s="23">
        <v>0.14000000000000001</v>
      </c>
    </row>
    <row r="493" spans="5:14" thickTop="1" thickBot="1" x14ac:dyDescent="0.35">
      <c r="E493" s="23">
        <v>130</v>
      </c>
      <c r="F493" s="23" t="str">
        <v>Heinrick Megarry</v>
      </c>
      <c r="G493" s="23" t="str">
        <v>Prod3</v>
      </c>
      <c r="H493" s="23">
        <v>0</v>
      </c>
      <c r="I493" s="24">
        <v>45651</v>
      </c>
      <c r="J493" s="23">
        <v>0</v>
      </c>
      <c r="K493" s="23">
        <v>815.18</v>
      </c>
      <c r="L493" s="23">
        <v>8</v>
      </c>
      <c r="M493" s="23">
        <v>12</v>
      </c>
      <c r="N493" s="23">
        <v>368.48</v>
      </c>
    </row>
    <row r="494" spans="5:14" thickTop="1" thickBot="1" x14ac:dyDescent="0.35">
      <c r="E494" s="23">
        <v>133</v>
      </c>
      <c r="F494" s="23" t="str">
        <v>Saudra Towell</v>
      </c>
      <c r="G494" s="23">
        <v>0</v>
      </c>
      <c r="H494" s="23" t="str">
        <v>Microwave Oven</v>
      </c>
      <c r="I494" s="24">
        <v>45651</v>
      </c>
      <c r="J494" s="23" t="str">
        <v>North</v>
      </c>
      <c r="K494" s="23">
        <v>492.13</v>
      </c>
      <c r="L494" s="23">
        <v>6</v>
      </c>
      <c r="M494" s="23">
        <v>20</v>
      </c>
      <c r="N494" s="23">
        <v>135.27000000000001</v>
      </c>
    </row>
    <row r="495" spans="5:14" thickTop="1" thickBot="1" x14ac:dyDescent="0.35">
      <c r="E495" s="23">
        <v>332</v>
      </c>
      <c r="F495" s="23" t="str">
        <v>Danette Aseef</v>
      </c>
      <c r="G495" s="23" t="str">
        <v>Prod1</v>
      </c>
      <c r="H495" s="23" t="str">
        <v>Office Chair</v>
      </c>
      <c r="I495" s="24">
        <v>45651</v>
      </c>
      <c r="J495" s="23">
        <v>0</v>
      </c>
      <c r="K495" s="23">
        <v>597.37</v>
      </c>
      <c r="L495" s="23">
        <v>10</v>
      </c>
      <c r="M495" s="23">
        <v>0</v>
      </c>
      <c r="N495" s="23">
        <v>186.78</v>
      </c>
    </row>
    <row r="496" spans="5:14" thickTop="1" thickBot="1" x14ac:dyDescent="0.35">
      <c r="E496" s="23">
        <v>390</v>
      </c>
      <c r="F496" s="23" t="str">
        <v>Lyell Hebron</v>
      </c>
      <c r="G496" s="23" t="str">
        <v>Prod4</v>
      </c>
      <c r="H496" s="23">
        <v>0</v>
      </c>
      <c r="I496" s="24">
        <v>45651</v>
      </c>
      <c r="J496" s="23">
        <v>0</v>
      </c>
      <c r="K496" s="23">
        <v>791.64</v>
      </c>
      <c r="L496" s="23">
        <v>14</v>
      </c>
      <c r="M496" s="23">
        <v>2</v>
      </c>
      <c r="N496" s="23">
        <v>139.91</v>
      </c>
    </row>
    <row r="497" spans="5:14" thickTop="1" thickBot="1" x14ac:dyDescent="0.35">
      <c r="E497" s="23">
        <v>415</v>
      </c>
      <c r="F497" s="23" t="str">
        <v>Ambros Willimott</v>
      </c>
      <c r="G497" s="23" t="str">
        <v>Prod4</v>
      </c>
      <c r="H497" s="23" t="str">
        <v>Smartphone</v>
      </c>
      <c r="I497" s="24">
        <v>45651</v>
      </c>
      <c r="J497" s="23">
        <v>0</v>
      </c>
      <c r="K497" s="23">
        <v>768.7</v>
      </c>
      <c r="L497" s="23">
        <v>3</v>
      </c>
      <c r="M497" s="23">
        <v>13</v>
      </c>
      <c r="N497" s="23">
        <v>366.72</v>
      </c>
    </row>
    <row r="498" spans="5:14" thickTop="1" thickBot="1" x14ac:dyDescent="0.35">
      <c r="E498" s="23">
        <v>500</v>
      </c>
      <c r="F498" s="23" t="str">
        <v>Delcine Mynard</v>
      </c>
      <c r="G498" s="23" t="str">
        <v>Prod1</v>
      </c>
      <c r="H498" s="23" t="str">
        <v>Smartphone</v>
      </c>
      <c r="I498" s="24">
        <v>45651</v>
      </c>
      <c r="J498" s="23">
        <v>0</v>
      </c>
      <c r="K498" s="23">
        <v>359.46</v>
      </c>
      <c r="L498" s="23">
        <v>4</v>
      </c>
      <c r="M498" s="23">
        <v>13</v>
      </c>
      <c r="N498" s="23">
        <v>174.16</v>
      </c>
    </row>
    <row r="499" spans="5:14" thickTop="1" thickBot="1" x14ac:dyDescent="0.35">
      <c r="E499" s="23">
        <v>581</v>
      </c>
      <c r="F499" s="23" t="str">
        <v>Bailie Courtney</v>
      </c>
      <c r="G499" s="23" t="str">
        <v>Prod1</v>
      </c>
      <c r="H499" s="23" t="str">
        <v>Laptop</v>
      </c>
      <c r="I499" s="24">
        <v>45651</v>
      </c>
      <c r="J499" s="23" t="str">
        <v>East</v>
      </c>
      <c r="K499" s="23">
        <v>458.91</v>
      </c>
      <c r="L499" s="23">
        <v>12</v>
      </c>
      <c r="M499" s="23">
        <v>9</v>
      </c>
      <c r="N499" s="23">
        <v>282.49</v>
      </c>
    </row>
    <row r="500" spans="5:14" thickTop="1" thickBot="1" x14ac:dyDescent="0.35">
      <c r="E500" s="23">
        <v>654</v>
      </c>
      <c r="F500" s="23" t="str">
        <v>Bartholomew Gibard</v>
      </c>
      <c r="G500" s="23" t="str">
        <v>Prod2</v>
      </c>
      <c r="H500" s="23" t="str">
        <v>Smartphone</v>
      </c>
      <c r="I500" s="24">
        <v>45651</v>
      </c>
      <c r="J500" s="23">
        <v>0</v>
      </c>
      <c r="K500" s="23">
        <v>942.16</v>
      </c>
      <c r="L500" s="23">
        <v>2</v>
      </c>
      <c r="M500" s="23">
        <v>11</v>
      </c>
      <c r="N500" s="23">
        <v>94.92</v>
      </c>
    </row>
    <row r="501" spans="5:14" thickTop="1" thickBot="1" x14ac:dyDescent="0.35">
      <c r="E501" s="23">
        <v>671</v>
      </c>
      <c r="F501" s="23" t="str">
        <v>Roderic Avraham</v>
      </c>
      <c r="G501" s="23" t="str">
        <v>Prod4</v>
      </c>
      <c r="H501" s="23" t="str">
        <v>Office Chair</v>
      </c>
      <c r="I501" s="24">
        <v>45651</v>
      </c>
      <c r="J501" s="23">
        <v>0</v>
      </c>
      <c r="K501" s="23">
        <v>347.8</v>
      </c>
      <c r="L501" s="23">
        <v>2</v>
      </c>
      <c r="M501" s="23">
        <v>11</v>
      </c>
      <c r="N501" s="23">
        <v>12.74</v>
      </c>
    </row>
    <row r="502" spans="5:14" thickTop="1" thickBot="1" x14ac:dyDescent="0.35">
      <c r="E502" s="23">
        <v>733</v>
      </c>
      <c r="F502" s="23" t="str">
        <v>Bel Makepeace</v>
      </c>
      <c r="G502" s="23" t="str">
        <v>Prod1</v>
      </c>
      <c r="H502" s="23" t="str">
        <v>Winter Jacket</v>
      </c>
      <c r="I502" s="24">
        <v>45651</v>
      </c>
      <c r="J502" s="23">
        <v>0</v>
      </c>
      <c r="K502" s="23">
        <v>886.12</v>
      </c>
      <c r="L502" s="23">
        <v>1</v>
      </c>
      <c r="M502" s="23">
        <v>13</v>
      </c>
      <c r="N502" s="23">
        <v>93.86</v>
      </c>
    </row>
    <row r="503" spans="5:14" thickTop="1" thickBot="1" x14ac:dyDescent="0.35">
      <c r="E503" s="23">
        <v>799</v>
      </c>
      <c r="F503" s="23" t="str">
        <v>Gert Gumb</v>
      </c>
      <c r="G503" s="23" t="str">
        <v>Prod3</v>
      </c>
      <c r="H503" s="23" t="str">
        <v>Laptop</v>
      </c>
      <c r="I503" s="24">
        <v>45651</v>
      </c>
      <c r="J503" s="23">
        <v>0</v>
      </c>
      <c r="K503" s="23">
        <v>155.62</v>
      </c>
      <c r="L503" s="23">
        <v>12</v>
      </c>
      <c r="M503" s="23">
        <v>15</v>
      </c>
      <c r="N503" s="23">
        <v>389.36</v>
      </c>
    </row>
    <row r="504" spans="5:14" thickTop="1" thickBot="1" x14ac:dyDescent="0.35">
      <c r="E504" s="23">
        <v>818</v>
      </c>
      <c r="F504" s="23" t="str">
        <v>Alexandrina Sinderson</v>
      </c>
      <c r="G504" s="23">
        <v>0</v>
      </c>
      <c r="H504" s="23" t="str">
        <v>Laptop</v>
      </c>
      <c r="I504" s="24">
        <v>45651</v>
      </c>
      <c r="J504" s="23">
        <v>0</v>
      </c>
      <c r="K504" s="23">
        <v>700.87</v>
      </c>
      <c r="L504" s="23">
        <v>10</v>
      </c>
      <c r="M504" s="23">
        <v>9</v>
      </c>
      <c r="N504" s="23">
        <v>480.91</v>
      </c>
    </row>
    <row r="505" spans="5:14" thickTop="1" thickBot="1" x14ac:dyDescent="0.35">
      <c r="E505" s="23">
        <v>827</v>
      </c>
      <c r="F505" s="23" t="str">
        <v>Almira Croley</v>
      </c>
      <c r="G505" s="23" t="str">
        <v>Prod5</v>
      </c>
      <c r="H505" s="23" t="str">
        <v>Office Chair</v>
      </c>
      <c r="I505" s="24">
        <v>45651</v>
      </c>
      <c r="J505" s="23" t="str">
        <v>West</v>
      </c>
      <c r="K505" s="23">
        <v>77.53</v>
      </c>
      <c r="L505" s="23">
        <v>2</v>
      </c>
      <c r="M505" s="23">
        <v>11</v>
      </c>
      <c r="N505" s="23">
        <v>314.14</v>
      </c>
    </row>
    <row r="506" spans="5:14" thickTop="1" thickBot="1" x14ac:dyDescent="0.35">
      <c r="E506" s="23">
        <v>836</v>
      </c>
      <c r="F506" s="23" t="str">
        <v>Hazel Chadney</v>
      </c>
      <c r="G506" s="23" t="str">
        <v>Prod4</v>
      </c>
      <c r="H506" s="23" t="str">
        <v>Laptop</v>
      </c>
      <c r="I506" s="24">
        <v>45651</v>
      </c>
      <c r="J506" s="23" t="str">
        <v>East</v>
      </c>
      <c r="K506" s="23">
        <v>692.54</v>
      </c>
      <c r="L506" s="23">
        <v>14</v>
      </c>
      <c r="M506" s="23">
        <v>2</v>
      </c>
      <c r="N506" s="23">
        <v>143.63</v>
      </c>
    </row>
    <row r="507" spans="5:14" thickTop="1" thickBot="1" x14ac:dyDescent="0.35">
      <c r="E507" s="23">
        <v>909</v>
      </c>
      <c r="F507" s="23" t="str">
        <v>Bondy Lorence</v>
      </c>
      <c r="G507" s="23" t="str">
        <v>Prod1</v>
      </c>
      <c r="H507" s="23" t="str">
        <v>Office Chair</v>
      </c>
      <c r="I507" s="24">
        <v>45651</v>
      </c>
      <c r="J507" s="23" t="str">
        <v>North</v>
      </c>
      <c r="K507" s="23">
        <v>969.24</v>
      </c>
      <c r="L507" s="23">
        <v>14</v>
      </c>
      <c r="M507" s="23">
        <v>8</v>
      </c>
      <c r="N507" s="23">
        <v>50.13</v>
      </c>
    </row>
    <row r="508" spans="5:14" thickTop="1" thickBot="1" x14ac:dyDescent="0.35">
      <c r="E508" s="23">
        <v>913</v>
      </c>
      <c r="F508" s="23" t="str">
        <v>Arturo Lambdon</v>
      </c>
      <c r="G508" s="23" t="str">
        <v>Prod2</v>
      </c>
      <c r="H508" s="23" t="str">
        <v>Winter Jacket</v>
      </c>
      <c r="I508" s="24">
        <v>45651</v>
      </c>
      <c r="J508" s="23">
        <v>0</v>
      </c>
      <c r="K508" s="23">
        <v>313.98</v>
      </c>
      <c r="L508" s="23">
        <v>15</v>
      </c>
      <c r="M508" s="23">
        <v>9</v>
      </c>
      <c r="N508" s="23">
        <v>246.6</v>
      </c>
    </row>
    <row r="509" spans="5:14" thickTop="1" thickBot="1" x14ac:dyDescent="0.35">
      <c r="E509" s="23">
        <v>914</v>
      </c>
      <c r="F509" s="23" t="str">
        <v>Sullivan Da Costa</v>
      </c>
      <c r="G509" s="23" t="str">
        <v>Prod5</v>
      </c>
      <c r="H509" s="23" t="str">
        <v>Microwave Oven</v>
      </c>
      <c r="I509" s="24">
        <v>45651</v>
      </c>
      <c r="J509" s="23">
        <v>0</v>
      </c>
      <c r="K509" s="23">
        <v>705.1</v>
      </c>
      <c r="L509" s="23">
        <v>7</v>
      </c>
      <c r="M509" s="23">
        <v>9</v>
      </c>
      <c r="N509" s="23">
        <v>253.62</v>
      </c>
    </row>
    <row r="510" spans="5:14" thickTop="1" thickBot="1" x14ac:dyDescent="0.35">
      <c r="E510" s="23">
        <v>974</v>
      </c>
      <c r="F510" s="23" t="str">
        <v>Leoline Crossgrove</v>
      </c>
      <c r="G510" s="23" t="str">
        <v>Prod2</v>
      </c>
      <c r="H510" s="23" t="str">
        <v>Smartphone</v>
      </c>
      <c r="I510" s="24">
        <v>45651</v>
      </c>
      <c r="J510" s="23" t="str">
        <v>West</v>
      </c>
      <c r="K510" s="23">
        <v>743.82</v>
      </c>
      <c r="L510" s="23">
        <v>12</v>
      </c>
      <c r="M510" s="23">
        <v>16</v>
      </c>
      <c r="N510" s="23">
        <v>106.05</v>
      </c>
    </row>
    <row r="511" spans="5:14" thickTop="1" thickBot="1" x14ac:dyDescent="0.35">
      <c r="E511" s="23">
        <v>40</v>
      </c>
      <c r="F511" s="23" t="str">
        <v>Hillier Fist</v>
      </c>
      <c r="G511" s="23" t="str">
        <v>Prod3</v>
      </c>
      <c r="H511" s="23">
        <v>0</v>
      </c>
      <c r="I511" s="24">
        <v>45652</v>
      </c>
      <c r="J511" s="23">
        <v>0</v>
      </c>
      <c r="K511" s="23">
        <v>986.94</v>
      </c>
      <c r="L511" s="23">
        <v>12</v>
      </c>
      <c r="M511" s="23">
        <v>11</v>
      </c>
      <c r="N511" s="23">
        <v>194.92</v>
      </c>
    </row>
    <row r="512" spans="5:14" thickTop="1" thickBot="1" x14ac:dyDescent="0.35">
      <c r="E512" s="23">
        <v>50</v>
      </c>
      <c r="F512" s="23" t="str">
        <v>Yance Ksandra</v>
      </c>
      <c r="G512" s="23" t="str">
        <v>Prod3</v>
      </c>
      <c r="H512" s="23" t="str">
        <v>Smartphone</v>
      </c>
      <c r="I512" s="24">
        <v>45652</v>
      </c>
      <c r="J512" s="23">
        <v>0</v>
      </c>
      <c r="K512" s="23">
        <v>329.58</v>
      </c>
      <c r="L512" s="23">
        <v>10</v>
      </c>
      <c r="M512" s="23">
        <v>5</v>
      </c>
      <c r="N512" s="23">
        <v>206.93</v>
      </c>
    </row>
    <row r="513" spans="5:14" thickTop="1" thickBot="1" x14ac:dyDescent="0.35">
      <c r="E513" s="23">
        <v>108</v>
      </c>
      <c r="F513" s="23" t="str">
        <v>Neile Jakubovski</v>
      </c>
      <c r="G513" s="23">
        <v>0</v>
      </c>
      <c r="H513" s="23" t="str">
        <v>Office Chair</v>
      </c>
      <c r="I513" s="24">
        <v>45652</v>
      </c>
      <c r="J513" s="23">
        <v>0</v>
      </c>
      <c r="K513" s="23">
        <v>976.71</v>
      </c>
      <c r="L513" s="23">
        <v>9</v>
      </c>
      <c r="M513" s="23">
        <v>0</v>
      </c>
      <c r="N513" s="23">
        <v>95.57</v>
      </c>
    </row>
    <row r="514" spans="5:14" thickTop="1" thickBot="1" x14ac:dyDescent="0.35">
      <c r="E514" s="23">
        <v>111</v>
      </c>
      <c r="F514" s="23" t="str">
        <v>Rand Jakoviljevic</v>
      </c>
      <c r="G514" s="23" t="str">
        <v>Prod1</v>
      </c>
      <c r="H514" s="23" t="str">
        <v>Office Chair</v>
      </c>
      <c r="I514" s="24">
        <v>45652</v>
      </c>
      <c r="J514" s="23">
        <v>0</v>
      </c>
      <c r="K514" s="23">
        <v>320.67</v>
      </c>
      <c r="L514" s="23">
        <v>13</v>
      </c>
      <c r="M514" s="23">
        <v>6</v>
      </c>
      <c r="N514" s="23">
        <v>60.12</v>
      </c>
    </row>
    <row r="515" spans="5:14" thickTop="1" thickBot="1" x14ac:dyDescent="0.35">
      <c r="E515" s="23">
        <v>216</v>
      </c>
      <c r="F515" s="23" t="str">
        <v>Genna Hansod</v>
      </c>
      <c r="G515" s="23" t="str">
        <v>Prod4</v>
      </c>
      <c r="H515" s="23" t="str">
        <v>Microwave Oven</v>
      </c>
      <c r="I515" s="24">
        <v>45652</v>
      </c>
      <c r="J515" s="23" t="str">
        <v>South</v>
      </c>
      <c r="K515" s="23">
        <v>532.17999999999995</v>
      </c>
      <c r="L515" s="23">
        <v>14</v>
      </c>
      <c r="M515" s="23">
        <v>14</v>
      </c>
      <c r="N515" s="23">
        <v>30.78</v>
      </c>
    </row>
    <row r="516" spans="5:14" thickTop="1" thickBot="1" x14ac:dyDescent="0.35">
      <c r="E516" s="23">
        <v>231</v>
      </c>
      <c r="F516" s="23" t="str">
        <v>Alden Isac</v>
      </c>
      <c r="G516" s="23" t="str">
        <v>Prod2</v>
      </c>
      <c r="H516" s="23">
        <v>0</v>
      </c>
      <c r="I516" s="24">
        <v>45652</v>
      </c>
      <c r="J516" s="23">
        <v>0</v>
      </c>
      <c r="K516" s="23">
        <v>947.07</v>
      </c>
      <c r="L516" s="23">
        <v>12</v>
      </c>
      <c r="M516" s="23">
        <v>14</v>
      </c>
      <c r="N516" s="23">
        <v>403.22</v>
      </c>
    </row>
    <row r="517" spans="5:14" thickTop="1" thickBot="1" x14ac:dyDescent="0.35">
      <c r="E517" s="23">
        <v>270</v>
      </c>
      <c r="F517" s="23" t="str">
        <v>Timi Northeast</v>
      </c>
      <c r="G517" s="23" t="str">
        <v>Prod4</v>
      </c>
      <c r="H517" s="23">
        <v>0</v>
      </c>
      <c r="I517" s="24">
        <v>45652</v>
      </c>
      <c r="J517" s="23">
        <v>0</v>
      </c>
      <c r="K517" s="23">
        <v>420.91</v>
      </c>
      <c r="L517" s="23">
        <v>3</v>
      </c>
      <c r="M517" s="23">
        <v>3</v>
      </c>
      <c r="N517" s="23">
        <v>88.8</v>
      </c>
    </row>
    <row r="518" spans="5:14" thickTop="1" thickBot="1" x14ac:dyDescent="0.35">
      <c r="E518" s="23">
        <v>279</v>
      </c>
      <c r="F518" s="23" t="str">
        <v>Alidia Plumstead</v>
      </c>
      <c r="G518" s="23" t="str">
        <v>Prod5</v>
      </c>
      <c r="H518" s="23" t="str">
        <v>Laptop</v>
      </c>
      <c r="I518" s="24">
        <v>45652</v>
      </c>
      <c r="J518" s="23">
        <v>0</v>
      </c>
      <c r="K518" s="23">
        <v>315.12</v>
      </c>
      <c r="L518" s="23">
        <v>15</v>
      </c>
      <c r="M518" s="23">
        <v>14</v>
      </c>
      <c r="N518" s="23">
        <v>257.52999999999997</v>
      </c>
    </row>
    <row r="519" spans="5:14" thickTop="1" thickBot="1" x14ac:dyDescent="0.35">
      <c r="E519" s="23">
        <v>288</v>
      </c>
      <c r="F519" s="23" t="str">
        <v>Gustav Gandrich</v>
      </c>
      <c r="G519" s="23" t="str">
        <v>Prod3</v>
      </c>
      <c r="H519" s="23" t="str">
        <v>Office Chair</v>
      </c>
      <c r="I519" s="24">
        <v>45652</v>
      </c>
      <c r="J519" s="23">
        <v>0</v>
      </c>
      <c r="K519" s="23">
        <v>162.53</v>
      </c>
      <c r="L519" s="23">
        <v>1</v>
      </c>
      <c r="M519" s="23">
        <v>17</v>
      </c>
      <c r="N519" s="23">
        <v>462.99</v>
      </c>
    </row>
    <row r="520" spans="5:14" thickTop="1" thickBot="1" x14ac:dyDescent="0.35">
      <c r="E520" s="23">
        <v>305</v>
      </c>
      <c r="F520" s="23" t="str">
        <v>Erina Arch</v>
      </c>
      <c r="G520" s="23">
        <v>0</v>
      </c>
      <c r="H520" s="23">
        <v>0</v>
      </c>
      <c r="I520" s="24">
        <v>45652</v>
      </c>
      <c r="J520" s="23">
        <v>0</v>
      </c>
      <c r="K520" s="23">
        <v>447.63</v>
      </c>
      <c r="L520" s="23">
        <v>5</v>
      </c>
      <c r="M520" s="23">
        <v>15</v>
      </c>
      <c r="N520" s="23">
        <v>427.91</v>
      </c>
    </row>
    <row r="521" spans="5:14" thickTop="1" thickBot="1" x14ac:dyDescent="0.35">
      <c r="E521" s="23">
        <v>387</v>
      </c>
      <c r="F521" s="23" t="str">
        <v>Parnell Bolitho</v>
      </c>
      <c r="G521" s="23" t="str">
        <v>Prod5</v>
      </c>
      <c r="H521" s="23" t="str">
        <v>Smartphone</v>
      </c>
      <c r="I521" s="24">
        <v>45652</v>
      </c>
      <c r="J521" s="23">
        <v>0</v>
      </c>
      <c r="K521" s="23">
        <v>933.7</v>
      </c>
      <c r="L521" s="23">
        <v>13</v>
      </c>
      <c r="M521" s="23">
        <v>11</v>
      </c>
      <c r="N521" s="23">
        <v>404.71</v>
      </c>
    </row>
    <row r="522" spans="5:14" thickTop="1" thickBot="1" x14ac:dyDescent="0.35">
      <c r="E522" s="23">
        <v>435</v>
      </c>
      <c r="F522" s="23" t="str">
        <v>Halli Brangan</v>
      </c>
      <c r="G522" s="23" t="str">
        <v>Prod4</v>
      </c>
      <c r="H522" s="23" t="str">
        <v>Smartphone</v>
      </c>
      <c r="I522" s="24">
        <v>45652</v>
      </c>
      <c r="J522" s="23">
        <v>0</v>
      </c>
      <c r="K522" s="23">
        <v>667.69</v>
      </c>
      <c r="L522" s="23">
        <v>6</v>
      </c>
      <c r="M522" s="23">
        <v>16</v>
      </c>
      <c r="N522" s="23">
        <v>212.9</v>
      </c>
    </row>
    <row r="523" spans="5:14" thickTop="1" thickBot="1" x14ac:dyDescent="0.35">
      <c r="E523" s="23">
        <v>449</v>
      </c>
      <c r="F523" s="23" t="str">
        <v>Ingaborg Physick</v>
      </c>
      <c r="G523" s="23" t="str">
        <v>Prod3</v>
      </c>
      <c r="H523" s="23" t="str">
        <v>Laptop</v>
      </c>
      <c r="I523" s="24">
        <v>45652</v>
      </c>
      <c r="J523" s="23">
        <v>0</v>
      </c>
      <c r="K523" s="23">
        <v>810.13</v>
      </c>
      <c r="L523" s="23">
        <v>12</v>
      </c>
      <c r="M523" s="23">
        <v>13</v>
      </c>
      <c r="N523" s="23">
        <v>178.66</v>
      </c>
    </row>
    <row r="524" spans="5:14" thickTop="1" thickBot="1" x14ac:dyDescent="0.35">
      <c r="E524" s="23">
        <v>501</v>
      </c>
      <c r="F524" s="23" t="str">
        <v>Donn Flemmich</v>
      </c>
      <c r="G524" s="23">
        <v>0</v>
      </c>
      <c r="H524" s="23" t="str">
        <v>Laptop</v>
      </c>
      <c r="I524" s="24">
        <v>45652</v>
      </c>
      <c r="J524" s="23">
        <v>0</v>
      </c>
      <c r="K524" s="23">
        <v>591.21</v>
      </c>
      <c r="L524" s="23">
        <v>13</v>
      </c>
      <c r="M524" s="23">
        <v>17</v>
      </c>
      <c r="N524" s="23">
        <v>340.35</v>
      </c>
    </row>
    <row r="525" spans="5:14" thickTop="1" thickBot="1" x14ac:dyDescent="0.35">
      <c r="E525" s="23">
        <v>539</v>
      </c>
      <c r="F525" s="23" t="str">
        <v>Devy Lindeman</v>
      </c>
      <c r="G525" s="23" t="str">
        <v>Prod4</v>
      </c>
      <c r="H525" s="23">
        <v>0</v>
      </c>
      <c r="I525" s="24">
        <v>45652</v>
      </c>
      <c r="J525" s="23" t="str">
        <v>East</v>
      </c>
      <c r="K525" s="23">
        <v>123.65</v>
      </c>
      <c r="L525" s="23">
        <v>6</v>
      </c>
      <c r="M525" s="23">
        <v>12</v>
      </c>
      <c r="N525" s="23">
        <v>326.41000000000003</v>
      </c>
    </row>
    <row r="526" spans="5:14" thickTop="1" thickBot="1" x14ac:dyDescent="0.35">
      <c r="E526" s="23">
        <v>835</v>
      </c>
      <c r="F526" s="23" t="str">
        <v>Aleksandr Miskelly</v>
      </c>
      <c r="G526" s="23" t="str">
        <v>Prod4</v>
      </c>
      <c r="H526" s="23" t="str">
        <v>Smartphone</v>
      </c>
      <c r="I526" s="24">
        <v>45652</v>
      </c>
      <c r="J526" s="23">
        <v>0</v>
      </c>
      <c r="K526" s="23">
        <v>138.91999999999999</v>
      </c>
      <c r="L526" s="23">
        <v>14</v>
      </c>
      <c r="M526" s="23">
        <v>18</v>
      </c>
      <c r="N526" s="23">
        <v>487.11</v>
      </c>
    </row>
    <row r="527" spans="5:14" thickTop="1" thickBot="1" x14ac:dyDescent="0.35">
      <c r="E527" s="23">
        <v>844</v>
      </c>
      <c r="F527" s="23" t="str">
        <v>Gradeigh Nand</v>
      </c>
      <c r="G527" s="23" t="str">
        <v>Prod5</v>
      </c>
      <c r="H527" s="23" t="str">
        <v>Office Chair</v>
      </c>
      <c r="I527" s="24">
        <v>45652</v>
      </c>
      <c r="J527" s="23" t="str">
        <v>South</v>
      </c>
      <c r="K527" s="23">
        <v>784.18</v>
      </c>
      <c r="L527" s="23">
        <v>15</v>
      </c>
      <c r="M527" s="23">
        <v>7</v>
      </c>
      <c r="N527" s="23">
        <v>450.71</v>
      </c>
    </row>
    <row r="528" spans="5:14" thickTop="1" thickBot="1" x14ac:dyDescent="0.35">
      <c r="E528" s="23">
        <v>885</v>
      </c>
      <c r="F528" s="23" t="str">
        <v>Domenic Winterson</v>
      </c>
      <c r="G528" s="23">
        <v>0</v>
      </c>
      <c r="H528" s="23" t="str">
        <v>Winter Jacket</v>
      </c>
      <c r="I528" s="24">
        <v>45652</v>
      </c>
      <c r="J528" s="23">
        <v>0</v>
      </c>
      <c r="K528" s="23">
        <v>359.37</v>
      </c>
      <c r="L528" s="23">
        <v>15</v>
      </c>
      <c r="M528" s="23">
        <v>11</v>
      </c>
      <c r="N528" s="23">
        <v>413.57</v>
      </c>
    </row>
    <row r="529" spans="5:14" thickTop="1" thickBot="1" x14ac:dyDescent="0.35">
      <c r="E529" s="23">
        <v>940</v>
      </c>
      <c r="F529" s="23" t="str">
        <v>Romona Imm</v>
      </c>
      <c r="G529" s="23">
        <v>0</v>
      </c>
      <c r="H529" s="23">
        <v>0</v>
      </c>
      <c r="I529" s="24">
        <v>45652</v>
      </c>
      <c r="J529" s="23" t="str">
        <v>West</v>
      </c>
      <c r="K529" s="23">
        <v>34.380000000000003</v>
      </c>
      <c r="L529" s="23">
        <v>8</v>
      </c>
      <c r="M529" s="23">
        <v>16</v>
      </c>
      <c r="N529" s="23">
        <v>37.54</v>
      </c>
    </row>
    <row r="530" spans="5:14" thickTop="1" thickBot="1" x14ac:dyDescent="0.35">
      <c r="E530" s="23">
        <v>943</v>
      </c>
      <c r="F530" s="23" t="str">
        <v>Whitby Vlasyuk</v>
      </c>
      <c r="G530" s="23" t="str">
        <v>Prod3</v>
      </c>
      <c r="H530" s="23" t="str">
        <v>Smartphone</v>
      </c>
      <c r="I530" s="24">
        <v>45652</v>
      </c>
      <c r="J530" s="23">
        <v>0</v>
      </c>
      <c r="K530" s="23">
        <v>46.82</v>
      </c>
      <c r="L530" s="23">
        <v>1</v>
      </c>
      <c r="M530" s="23">
        <v>14</v>
      </c>
      <c r="N530" s="23">
        <v>60</v>
      </c>
    </row>
    <row r="531" spans="5:14" thickTop="1" thickBot="1" x14ac:dyDescent="0.35">
      <c r="E531" s="23">
        <v>22</v>
      </c>
      <c r="F531" s="23" t="str">
        <v>Gustave Milborn</v>
      </c>
      <c r="G531" s="23" t="str">
        <v>Prod3</v>
      </c>
      <c r="H531" s="23" t="str">
        <v>Smartphone</v>
      </c>
      <c r="I531" s="24">
        <v>45653</v>
      </c>
      <c r="J531" s="23" t="str">
        <v>West</v>
      </c>
      <c r="K531" s="23">
        <v>898.7</v>
      </c>
      <c r="L531" s="23">
        <v>3</v>
      </c>
      <c r="M531" s="23">
        <v>16</v>
      </c>
      <c r="N531" s="23">
        <v>498.41</v>
      </c>
    </row>
    <row r="532" spans="5:14" thickTop="1" thickBot="1" x14ac:dyDescent="0.35">
      <c r="E532" s="23">
        <v>98</v>
      </c>
      <c r="F532" s="23" t="str">
        <v>Benn Midghall</v>
      </c>
      <c r="G532" s="23" t="str">
        <v>Prod5</v>
      </c>
      <c r="H532" s="23" t="str">
        <v>Winter Jacket</v>
      </c>
      <c r="I532" s="24">
        <v>45653</v>
      </c>
      <c r="J532" s="23">
        <v>0</v>
      </c>
      <c r="K532" s="23">
        <v>777.64</v>
      </c>
      <c r="L532" s="23">
        <v>7</v>
      </c>
      <c r="M532" s="23">
        <v>9</v>
      </c>
      <c r="N532" s="23">
        <v>365.76</v>
      </c>
    </row>
    <row r="533" spans="5:14" thickTop="1" thickBot="1" x14ac:dyDescent="0.35">
      <c r="E533" s="23">
        <v>161</v>
      </c>
      <c r="F533" s="23" t="str">
        <v>Perceval Simecek</v>
      </c>
      <c r="G533" s="23">
        <v>0</v>
      </c>
      <c r="H533" s="23" t="str">
        <v>Office Chair</v>
      </c>
      <c r="I533" s="24">
        <v>45653</v>
      </c>
      <c r="J533" s="23">
        <v>0</v>
      </c>
      <c r="K533" s="23">
        <v>814.35</v>
      </c>
      <c r="L533" s="23">
        <v>5</v>
      </c>
      <c r="M533" s="23">
        <v>10</v>
      </c>
      <c r="N533" s="23">
        <v>304.76</v>
      </c>
    </row>
    <row r="534" spans="5:14" thickTop="1" thickBot="1" x14ac:dyDescent="0.35">
      <c r="E534" s="23">
        <v>169</v>
      </c>
      <c r="F534" s="23" t="str">
        <v>Teresa Cowtherd</v>
      </c>
      <c r="G534" s="23">
        <v>0</v>
      </c>
      <c r="H534" s="23" t="str">
        <v>Laptop</v>
      </c>
      <c r="I534" s="24">
        <v>45653</v>
      </c>
      <c r="J534" s="23">
        <v>0</v>
      </c>
      <c r="K534" s="23">
        <v>386.81</v>
      </c>
      <c r="L534" s="23">
        <v>5</v>
      </c>
      <c r="M534" s="23">
        <v>1</v>
      </c>
      <c r="N534" s="23">
        <v>217.35</v>
      </c>
    </row>
    <row r="535" spans="5:14" thickTop="1" thickBot="1" x14ac:dyDescent="0.35">
      <c r="E535" s="23">
        <v>181</v>
      </c>
      <c r="F535" s="23" t="str">
        <v>Jay Paskins</v>
      </c>
      <c r="G535" s="23">
        <v>0</v>
      </c>
      <c r="H535" s="23">
        <v>0</v>
      </c>
      <c r="I535" s="24">
        <v>45653</v>
      </c>
      <c r="J535" s="23">
        <v>0</v>
      </c>
      <c r="K535" s="23">
        <v>920.15</v>
      </c>
      <c r="L535" s="23">
        <v>2</v>
      </c>
      <c r="M535" s="23">
        <v>16</v>
      </c>
      <c r="N535" s="23">
        <v>436.24</v>
      </c>
    </row>
    <row r="536" spans="5:14" thickTop="1" thickBot="1" x14ac:dyDescent="0.35">
      <c r="E536" s="23">
        <v>182</v>
      </c>
      <c r="F536" s="23" t="str">
        <v>Tonnie Cardello</v>
      </c>
      <c r="G536" s="23">
        <v>0</v>
      </c>
      <c r="H536" s="23" t="str">
        <v>Office Chair</v>
      </c>
      <c r="I536" s="24">
        <v>45653</v>
      </c>
      <c r="J536" s="23">
        <v>0</v>
      </c>
      <c r="K536" s="23">
        <v>171.7</v>
      </c>
      <c r="L536" s="23">
        <v>8</v>
      </c>
      <c r="M536" s="23">
        <v>18</v>
      </c>
      <c r="N536" s="23">
        <v>441.45</v>
      </c>
    </row>
    <row r="537" spans="5:14" thickTop="1" thickBot="1" x14ac:dyDescent="0.35">
      <c r="E537" s="23">
        <v>228</v>
      </c>
      <c r="F537" s="23" t="str">
        <v>Kirstyn Casale</v>
      </c>
      <c r="G537" s="23" t="str">
        <v>Prod1</v>
      </c>
      <c r="H537" s="23" t="str">
        <v>Microwave Oven</v>
      </c>
      <c r="I537" s="24">
        <v>45653</v>
      </c>
      <c r="J537" s="23">
        <v>0</v>
      </c>
      <c r="K537" s="23">
        <v>565.08000000000004</v>
      </c>
      <c r="L537" s="23">
        <v>15</v>
      </c>
      <c r="M537" s="23">
        <v>11</v>
      </c>
      <c r="N537" s="23">
        <v>482.36</v>
      </c>
    </row>
    <row r="538" spans="5:14" thickTop="1" thickBot="1" x14ac:dyDescent="0.35">
      <c r="E538" s="23">
        <v>313</v>
      </c>
      <c r="F538" s="23" t="str">
        <v>Miriam Duffie</v>
      </c>
      <c r="G538" s="23">
        <v>0</v>
      </c>
      <c r="H538" s="23" t="str">
        <v>Smartphone</v>
      </c>
      <c r="I538" s="24">
        <v>45653</v>
      </c>
      <c r="J538" s="23">
        <v>0</v>
      </c>
      <c r="K538" s="23">
        <v>740.39</v>
      </c>
      <c r="L538" s="23">
        <v>3</v>
      </c>
      <c r="M538" s="23">
        <v>2</v>
      </c>
      <c r="N538" s="23">
        <v>94.58</v>
      </c>
    </row>
    <row r="539" spans="5:14" thickTop="1" thickBot="1" x14ac:dyDescent="0.35">
      <c r="E539" s="23">
        <v>352</v>
      </c>
      <c r="F539" s="23" t="str">
        <v>Becka Higbin</v>
      </c>
      <c r="G539" s="23" t="str">
        <v>Prod2</v>
      </c>
      <c r="H539" s="23" t="str">
        <v>Smartphone</v>
      </c>
      <c r="I539" s="24">
        <v>45653</v>
      </c>
      <c r="J539" s="23">
        <v>0</v>
      </c>
      <c r="K539" s="23">
        <v>615.44000000000005</v>
      </c>
      <c r="L539" s="23">
        <v>4</v>
      </c>
      <c r="M539" s="23">
        <v>0</v>
      </c>
      <c r="N539" s="23">
        <v>159.65</v>
      </c>
    </row>
    <row r="540" spans="5:14" thickTop="1" thickBot="1" x14ac:dyDescent="0.35">
      <c r="E540" s="23">
        <v>367</v>
      </c>
      <c r="F540" s="23" t="str">
        <v>Jorrie Lomasna</v>
      </c>
      <c r="G540" s="23" t="str">
        <v>Prod4</v>
      </c>
      <c r="H540" s="23">
        <v>0</v>
      </c>
      <c r="I540" s="24">
        <v>45653</v>
      </c>
      <c r="J540" s="23">
        <v>0</v>
      </c>
      <c r="K540" s="23">
        <v>890.89</v>
      </c>
      <c r="L540" s="23">
        <v>13</v>
      </c>
      <c r="M540" s="23">
        <v>13</v>
      </c>
      <c r="N540" s="23">
        <v>494.84</v>
      </c>
    </row>
    <row r="541" spans="5:14" thickTop="1" thickBot="1" x14ac:dyDescent="0.35">
      <c r="E541" s="23">
        <v>478</v>
      </c>
      <c r="F541" s="23" t="str">
        <v>Nomi Westcot</v>
      </c>
      <c r="G541" s="23">
        <v>0</v>
      </c>
      <c r="H541" s="23" t="str">
        <v>Laptop</v>
      </c>
      <c r="I541" s="24">
        <v>45653</v>
      </c>
      <c r="J541" s="23">
        <v>0</v>
      </c>
      <c r="K541" s="23">
        <v>193.48</v>
      </c>
      <c r="L541" s="23">
        <v>12</v>
      </c>
      <c r="M541" s="23">
        <v>19</v>
      </c>
      <c r="N541" s="23">
        <v>427.36</v>
      </c>
    </row>
    <row r="542" spans="5:14" thickTop="1" thickBot="1" x14ac:dyDescent="0.35">
      <c r="E542" s="23">
        <v>491</v>
      </c>
      <c r="F542" s="23" t="str">
        <v>Ellsworth Drowsfield</v>
      </c>
      <c r="G542" s="23">
        <v>0</v>
      </c>
      <c r="H542" s="23" t="str">
        <v>Laptop</v>
      </c>
      <c r="I542" s="24">
        <v>45653</v>
      </c>
      <c r="J542" s="23">
        <v>0</v>
      </c>
      <c r="K542" s="23">
        <v>551.09</v>
      </c>
      <c r="L542" s="23">
        <v>8</v>
      </c>
      <c r="M542" s="23">
        <v>0</v>
      </c>
      <c r="N542" s="23">
        <v>6.95</v>
      </c>
    </row>
    <row r="543" spans="5:14" thickTop="1" thickBot="1" x14ac:dyDescent="0.35">
      <c r="E543" s="23">
        <v>659</v>
      </c>
      <c r="F543" s="23" t="str">
        <v>Mariette Balfe</v>
      </c>
      <c r="G543" s="23" t="str">
        <v>Prod3</v>
      </c>
      <c r="H543" s="23" t="str">
        <v>Smartphone</v>
      </c>
      <c r="I543" s="24">
        <v>45653</v>
      </c>
      <c r="J543" s="23">
        <v>0</v>
      </c>
      <c r="K543" s="23">
        <v>57.4</v>
      </c>
      <c r="L543" s="23">
        <v>3</v>
      </c>
      <c r="M543" s="23">
        <v>8</v>
      </c>
      <c r="N543" s="23">
        <v>459.54</v>
      </c>
    </row>
    <row r="544" spans="5:14" thickTop="1" thickBot="1" x14ac:dyDescent="0.35">
      <c r="E544" s="23">
        <v>679</v>
      </c>
      <c r="F544" s="23" t="str">
        <v>Goran Chansonnau</v>
      </c>
      <c r="G544" s="23" t="str">
        <v>Prod3</v>
      </c>
      <c r="H544" s="23" t="str">
        <v>Winter Jacket</v>
      </c>
      <c r="I544" s="24">
        <v>45653</v>
      </c>
      <c r="J544" s="23">
        <v>0</v>
      </c>
      <c r="K544" s="23">
        <v>267.38</v>
      </c>
      <c r="L544" s="23">
        <v>9</v>
      </c>
      <c r="M544" s="23">
        <v>18</v>
      </c>
      <c r="N544" s="23">
        <v>6.75</v>
      </c>
    </row>
    <row r="545" spans="5:14" thickTop="1" thickBot="1" x14ac:dyDescent="0.35">
      <c r="E545" s="23">
        <v>685</v>
      </c>
      <c r="F545" s="23" t="str">
        <v>Seumas Grave</v>
      </c>
      <c r="G545" s="23" t="str">
        <v>Prod1</v>
      </c>
      <c r="H545" s="23" t="str">
        <v>Microwave Oven</v>
      </c>
      <c r="I545" s="24">
        <v>45653</v>
      </c>
      <c r="J545" s="23">
        <v>0</v>
      </c>
      <c r="K545" s="23">
        <v>594.16</v>
      </c>
      <c r="L545" s="23">
        <v>13</v>
      </c>
      <c r="M545" s="23">
        <v>18</v>
      </c>
      <c r="N545" s="23">
        <v>182.1</v>
      </c>
    </row>
    <row r="546" spans="5:14" thickTop="1" thickBot="1" x14ac:dyDescent="0.35">
      <c r="E546" s="23">
        <v>686</v>
      </c>
      <c r="F546" s="23" t="str">
        <v>Murial Groundwater</v>
      </c>
      <c r="G546" s="23">
        <v>0</v>
      </c>
      <c r="H546" s="23" t="str">
        <v>Winter Jacket</v>
      </c>
      <c r="I546" s="24">
        <v>45653</v>
      </c>
      <c r="J546" s="23">
        <v>0</v>
      </c>
      <c r="K546" s="23">
        <v>873.83</v>
      </c>
      <c r="L546" s="23">
        <v>9</v>
      </c>
      <c r="M546" s="23">
        <v>1</v>
      </c>
      <c r="N546" s="23">
        <v>116.29</v>
      </c>
    </row>
    <row r="547" spans="5:14" thickTop="1" thickBot="1" x14ac:dyDescent="0.35">
      <c r="E547" s="23">
        <v>849</v>
      </c>
      <c r="F547" s="23" t="str">
        <v>Jody Finci</v>
      </c>
      <c r="G547" s="23">
        <v>0</v>
      </c>
      <c r="H547" s="23" t="str">
        <v>Microwave Oven</v>
      </c>
      <c r="I547" s="24">
        <v>45653</v>
      </c>
      <c r="J547" s="23" t="str">
        <v>East</v>
      </c>
      <c r="K547" s="23">
        <v>503.78</v>
      </c>
      <c r="L547" s="23">
        <v>2</v>
      </c>
      <c r="M547" s="23">
        <v>5</v>
      </c>
      <c r="N547" s="23">
        <v>87.06</v>
      </c>
    </row>
    <row r="548" spans="5:14" thickTop="1" thickBot="1" x14ac:dyDescent="0.35">
      <c r="E548" s="23">
        <v>951</v>
      </c>
      <c r="F548" s="23" t="str">
        <v>Taylor Waye</v>
      </c>
      <c r="G548" s="23" t="str">
        <v>Prod1</v>
      </c>
      <c r="H548" s="23">
        <v>0</v>
      </c>
      <c r="I548" s="24">
        <v>45653</v>
      </c>
      <c r="J548" s="23" t="str">
        <v>West</v>
      </c>
      <c r="K548" s="23">
        <v>327.24</v>
      </c>
      <c r="L548" s="23">
        <v>9</v>
      </c>
      <c r="M548" s="23">
        <v>11</v>
      </c>
      <c r="N548" s="23">
        <v>38.35</v>
      </c>
    </row>
    <row r="549" spans="5:14" thickTop="1" thickBot="1" x14ac:dyDescent="0.35">
      <c r="E549" s="23">
        <v>956</v>
      </c>
      <c r="F549" s="23" t="str">
        <v>Broddie Brou</v>
      </c>
      <c r="G549" s="23">
        <v>0</v>
      </c>
      <c r="H549" s="23" t="str">
        <v>Microwave Oven</v>
      </c>
      <c r="I549" s="24">
        <v>45653</v>
      </c>
      <c r="J549" s="23" t="str">
        <v>South</v>
      </c>
      <c r="K549" s="23">
        <v>26.7</v>
      </c>
      <c r="L549" s="23">
        <v>12</v>
      </c>
      <c r="M549" s="23">
        <v>5</v>
      </c>
      <c r="N549" s="23">
        <v>145.21</v>
      </c>
    </row>
    <row r="550" spans="5:14" thickTop="1" thickBot="1" x14ac:dyDescent="0.35">
      <c r="E550" s="23">
        <v>59</v>
      </c>
      <c r="F550" s="23" t="str">
        <v>Bucky Jeppe</v>
      </c>
      <c r="G550" s="23" t="str">
        <v>Prod3</v>
      </c>
      <c r="H550" s="23" t="str">
        <v>Laptop</v>
      </c>
      <c r="I550" s="24">
        <v>45654</v>
      </c>
      <c r="J550" s="23" t="str">
        <v>West</v>
      </c>
      <c r="K550" s="23">
        <v>198.84</v>
      </c>
      <c r="L550" s="23">
        <v>15</v>
      </c>
      <c r="M550" s="23">
        <v>20</v>
      </c>
      <c r="N550" s="23">
        <v>225.52</v>
      </c>
    </row>
    <row r="551" spans="5:14" thickTop="1" thickBot="1" x14ac:dyDescent="0.35">
      <c r="E551" s="23">
        <v>63</v>
      </c>
      <c r="F551" s="23" t="str">
        <v>Evin Druhan</v>
      </c>
      <c r="G551" s="23" t="str">
        <v>Prod1</v>
      </c>
      <c r="H551" s="23" t="str">
        <v>Smartphone</v>
      </c>
      <c r="I551" s="24">
        <v>45654</v>
      </c>
      <c r="J551" s="23">
        <v>0</v>
      </c>
      <c r="K551" s="23">
        <v>521.65</v>
      </c>
      <c r="L551" s="23">
        <v>3</v>
      </c>
      <c r="M551" s="23">
        <v>9</v>
      </c>
      <c r="N551" s="23">
        <v>232.1</v>
      </c>
    </row>
    <row r="552" spans="5:14" thickTop="1" thickBot="1" x14ac:dyDescent="0.35">
      <c r="E552" s="23">
        <v>84</v>
      </c>
      <c r="F552" s="23" t="str">
        <v>Astrid Begwell</v>
      </c>
      <c r="G552" s="23" t="str">
        <v>Prod5</v>
      </c>
      <c r="H552" s="23" t="str">
        <v>Office Chair</v>
      </c>
      <c r="I552" s="24">
        <v>45654</v>
      </c>
      <c r="J552" s="23">
        <v>0</v>
      </c>
      <c r="K552" s="23">
        <v>191.56</v>
      </c>
      <c r="L552" s="23">
        <v>13</v>
      </c>
      <c r="M552" s="23">
        <v>13</v>
      </c>
      <c r="N552" s="23">
        <v>44.01</v>
      </c>
    </row>
    <row r="553" spans="5:14" thickTop="1" thickBot="1" x14ac:dyDescent="0.35">
      <c r="E553" s="23">
        <v>317</v>
      </c>
      <c r="F553" s="23" t="str">
        <v>Dinnie Mingardi</v>
      </c>
      <c r="G553" s="23" t="str">
        <v>Prod4</v>
      </c>
      <c r="H553" s="23" t="str">
        <v>Microwave Oven</v>
      </c>
      <c r="I553" s="24">
        <v>45654</v>
      </c>
      <c r="J553" s="23">
        <v>0</v>
      </c>
      <c r="K553" s="23">
        <v>244.35</v>
      </c>
      <c r="L553" s="23">
        <v>1</v>
      </c>
      <c r="M553" s="23">
        <v>3</v>
      </c>
      <c r="N553" s="23">
        <v>78.11</v>
      </c>
    </row>
    <row r="554" spans="5:14" thickTop="1" thickBot="1" x14ac:dyDescent="0.35">
      <c r="E554" s="23">
        <v>337</v>
      </c>
      <c r="F554" s="23" t="str">
        <v>Cory Bruckenthal</v>
      </c>
      <c r="G554" s="23" t="str">
        <v>Prod3</v>
      </c>
      <c r="H554" s="23" t="str">
        <v>Smartphone</v>
      </c>
      <c r="I554" s="24">
        <v>45654</v>
      </c>
      <c r="J554" s="23">
        <v>0</v>
      </c>
      <c r="K554" s="23">
        <v>838.09</v>
      </c>
      <c r="L554" s="23">
        <v>12</v>
      </c>
      <c r="M554" s="23">
        <v>18</v>
      </c>
      <c r="N554" s="23">
        <v>5.0199999999999996</v>
      </c>
    </row>
    <row r="555" spans="5:14" thickTop="1" thickBot="1" x14ac:dyDescent="0.35">
      <c r="E555" s="23">
        <v>393</v>
      </c>
      <c r="F555" s="23" t="str">
        <v>Farlee Callister</v>
      </c>
      <c r="G555" s="23" t="str">
        <v>Prod2</v>
      </c>
      <c r="H555" s="23" t="str">
        <v>Laptop</v>
      </c>
      <c r="I555" s="24">
        <v>45654</v>
      </c>
      <c r="J555" s="23">
        <v>0</v>
      </c>
      <c r="K555" s="23">
        <v>726.36</v>
      </c>
      <c r="L555" s="23">
        <v>8</v>
      </c>
      <c r="M555" s="23">
        <v>15</v>
      </c>
      <c r="N555" s="23">
        <v>184.4</v>
      </c>
    </row>
    <row r="556" spans="5:14" thickTop="1" thickBot="1" x14ac:dyDescent="0.35">
      <c r="E556" s="23">
        <v>404</v>
      </c>
      <c r="F556" s="23" t="str">
        <v>Layton Domico</v>
      </c>
      <c r="G556" s="23" t="str">
        <v>Prod3</v>
      </c>
      <c r="H556" s="23">
        <v>0</v>
      </c>
      <c r="I556" s="24">
        <v>45654</v>
      </c>
      <c r="J556" s="23">
        <v>0</v>
      </c>
      <c r="K556" s="23">
        <v>744.97</v>
      </c>
      <c r="L556" s="23">
        <v>12</v>
      </c>
      <c r="M556" s="23">
        <v>18</v>
      </c>
      <c r="N556" s="23">
        <v>194.57</v>
      </c>
    </row>
    <row r="557" spans="5:14" thickTop="1" thickBot="1" x14ac:dyDescent="0.35">
      <c r="E557" s="23">
        <v>414</v>
      </c>
      <c r="F557" s="23" t="str">
        <v>Buck Jorat</v>
      </c>
      <c r="G557" s="23" t="str">
        <v>Prod2</v>
      </c>
      <c r="H557" s="23" t="str">
        <v>Smartphone</v>
      </c>
      <c r="I557" s="24">
        <v>45654</v>
      </c>
      <c r="J557" s="23">
        <v>0</v>
      </c>
      <c r="K557" s="23">
        <v>563.59</v>
      </c>
      <c r="L557" s="23">
        <v>2</v>
      </c>
      <c r="M557" s="23">
        <v>20</v>
      </c>
      <c r="N557" s="23">
        <v>385.28</v>
      </c>
    </row>
    <row r="558" spans="5:14" thickTop="1" thickBot="1" x14ac:dyDescent="0.35">
      <c r="E558" s="23">
        <v>421</v>
      </c>
      <c r="F558" s="23" t="str">
        <v>Hamish Hanvey</v>
      </c>
      <c r="G558" s="23" t="str">
        <v>Prod1</v>
      </c>
      <c r="H558" s="23">
        <v>0</v>
      </c>
      <c r="I558" s="24">
        <v>45654</v>
      </c>
      <c r="J558" s="23" t="str">
        <v>South</v>
      </c>
      <c r="K558" s="23">
        <v>494.58</v>
      </c>
      <c r="L558" s="23">
        <v>6</v>
      </c>
      <c r="M558" s="23">
        <v>10</v>
      </c>
      <c r="N558" s="23">
        <v>481.55</v>
      </c>
    </row>
    <row r="559" spans="5:14" thickTop="1" thickBot="1" x14ac:dyDescent="0.35">
      <c r="E559" s="23">
        <v>510</v>
      </c>
      <c r="F559" s="23" t="str">
        <v>Sibby Wybourne</v>
      </c>
      <c r="G559" s="23" t="str">
        <v>Prod4</v>
      </c>
      <c r="H559" s="23" t="str">
        <v>Laptop</v>
      </c>
      <c r="I559" s="24">
        <v>45654</v>
      </c>
      <c r="J559" s="23" t="str">
        <v>North</v>
      </c>
      <c r="K559" s="23">
        <v>80.400000000000006</v>
      </c>
      <c r="L559" s="23">
        <v>3</v>
      </c>
      <c r="M559" s="23">
        <v>12</v>
      </c>
      <c r="N559" s="23">
        <v>248.45</v>
      </c>
    </row>
    <row r="560" spans="5:14" thickTop="1" thickBot="1" x14ac:dyDescent="0.35">
      <c r="E560" s="23">
        <v>522</v>
      </c>
      <c r="F560" s="23" t="str">
        <v>Reggy Wikey</v>
      </c>
      <c r="G560" s="23" t="str">
        <v>Prod5</v>
      </c>
      <c r="H560" s="23" t="str">
        <v>Microwave Oven</v>
      </c>
      <c r="I560" s="24">
        <v>45654</v>
      </c>
      <c r="J560" s="23">
        <v>0</v>
      </c>
      <c r="K560" s="23">
        <v>957.32</v>
      </c>
      <c r="L560" s="23">
        <v>11</v>
      </c>
      <c r="M560" s="23">
        <v>12</v>
      </c>
      <c r="N560" s="23">
        <v>150.81</v>
      </c>
    </row>
    <row r="561" spans="5:14" thickTop="1" thickBot="1" x14ac:dyDescent="0.35">
      <c r="E561" s="23">
        <v>586</v>
      </c>
      <c r="F561" s="23" t="str">
        <v>Reagen Rossant</v>
      </c>
      <c r="G561" s="23" t="str">
        <v>Prod3</v>
      </c>
      <c r="H561" s="23" t="str">
        <v>Office Chair</v>
      </c>
      <c r="I561" s="24">
        <v>45654</v>
      </c>
      <c r="J561" s="23" t="str">
        <v>South</v>
      </c>
      <c r="K561" s="23">
        <v>348.2</v>
      </c>
      <c r="L561" s="23">
        <v>4</v>
      </c>
      <c r="M561" s="23">
        <v>3</v>
      </c>
      <c r="N561" s="23">
        <v>11.91</v>
      </c>
    </row>
    <row r="562" spans="5:14" thickTop="1" thickBot="1" x14ac:dyDescent="0.35">
      <c r="E562" s="23">
        <v>596</v>
      </c>
      <c r="F562" s="23" t="str">
        <v>Marlo Turmell</v>
      </c>
      <c r="G562" s="23" t="str">
        <v>Prod5</v>
      </c>
      <c r="H562" s="23">
        <v>0</v>
      </c>
      <c r="I562" s="24">
        <v>45654</v>
      </c>
      <c r="J562" s="23">
        <v>0</v>
      </c>
      <c r="K562" s="23">
        <v>961.66</v>
      </c>
      <c r="L562" s="23">
        <v>11</v>
      </c>
      <c r="M562" s="23">
        <v>2</v>
      </c>
      <c r="N562" s="23">
        <v>452.1</v>
      </c>
    </row>
    <row r="563" spans="5:14" thickTop="1" thickBot="1" x14ac:dyDescent="0.35">
      <c r="E563" s="23">
        <v>637</v>
      </c>
      <c r="F563" s="23" t="str">
        <v>Stavros Perford</v>
      </c>
      <c r="G563" s="23" t="str">
        <v>Prod1</v>
      </c>
      <c r="H563" s="23" t="str">
        <v>Microwave Oven</v>
      </c>
      <c r="I563" s="24">
        <v>45654</v>
      </c>
      <c r="J563" s="23">
        <v>0</v>
      </c>
      <c r="K563" s="23">
        <v>128.26</v>
      </c>
      <c r="L563" s="23">
        <v>8</v>
      </c>
      <c r="M563" s="23">
        <v>2</v>
      </c>
      <c r="N563" s="23">
        <v>287.14</v>
      </c>
    </row>
    <row r="564" spans="5:14" thickTop="1" thickBot="1" x14ac:dyDescent="0.35">
      <c r="E564" s="23">
        <v>657</v>
      </c>
      <c r="F564" s="23" t="str">
        <v>Ozzie Haresign</v>
      </c>
      <c r="G564" s="23">
        <v>0</v>
      </c>
      <c r="H564" s="23" t="str">
        <v>Laptop</v>
      </c>
      <c r="I564" s="24">
        <v>45654</v>
      </c>
      <c r="J564" s="23">
        <v>0</v>
      </c>
      <c r="K564" s="23">
        <v>308.45999999999998</v>
      </c>
      <c r="L564" s="23">
        <v>2</v>
      </c>
      <c r="M564" s="23">
        <v>3</v>
      </c>
      <c r="N564" s="23">
        <v>445.49</v>
      </c>
    </row>
    <row r="565" spans="5:14" thickTop="1" thickBot="1" x14ac:dyDescent="0.35">
      <c r="E565" s="23">
        <v>690</v>
      </c>
      <c r="F565" s="23" t="str">
        <v>Michaella Hallan</v>
      </c>
      <c r="G565" s="23" t="str">
        <v>Prod4</v>
      </c>
      <c r="H565" s="23">
        <v>0</v>
      </c>
      <c r="I565" s="24">
        <v>45654</v>
      </c>
      <c r="J565" s="23" t="str">
        <v>East</v>
      </c>
      <c r="K565" s="23">
        <v>558.09</v>
      </c>
      <c r="L565" s="23">
        <v>1</v>
      </c>
      <c r="M565" s="23">
        <v>4</v>
      </c>
      <c r="N565" s="23">
        <v>418.95</v>
      </c>
    </row>
    <row r="566" spans="5:14" thickTop="1" thickBot="1" x14ac:dyDescent="0.35">
      <c r="E566" s="23">
        <v>734</v>
      </c>
      <c r="F566" s="23" t="str">
        <v>Phylis Ciotti</v>
      </c>
      <c r="G566" s="23" t="str">
        <v>Prod5</v>
      </c>
      <c r="H566" s="23" t="str">
        <v>Laptop</v>
      </c>
      <c r="I566" s="24">
        <v>45654</v>
      </c>
      <c r="J566" s="23">
        <v>0</v>
      </c>
      <c r="K566" s="23">
        <v>273.8</v>
      </c>
      <c r="L566" s="23">
        <v>14</v>
      </c>
      <c r="M566" s="23">
        <v>1</v>
      </c>
      <c r="N566" s="23">
        <v>321.18</v>
      </c>
    </row>
    <row r="567" spans="5:14" thickTop="1" thickBot="1" x14ac:dyDescent="0.35">
      <c r="E567" s="23">
        <v>755</v>
      </c>
      <c r="F567" s="23" t="str">
        <v>De Noen</v>
      </c>
      <c r="G567" s="23" t="str">
        <v>Prod4</v>
      </c>
      <c r="H567" s="23" t="str">
        <v>Office Chair</v>
      </c>
      <c r="I567" s="24">
        <v>45654</v>
      </c>
      <c r="J567" s="23">
        <v>0</v>
      </c>
      <c r="K567" s="23">
        <v>929.44</v>
      </c>
      <c r="L567" s="23">
        <v>3</v>
      </c>
      <c r="M567" s="23">
        <v>0</v>
      </c>
      <c r="N567" s="23">
        <v>226.86</v>
      </c>
    </row>
    <row r="568" spans="5:14" thickTop="1" thickBot="1" x14ac:dyDescent="0.35">
      <c r="E568" s="23">
        <v>892</v>
      </c>
      <c r="F568" s="23" t="str">
        <v>Hyacinth Crouch</v>
      </c>
      <c r="G568" s="23" t="str">
        <v>Prod4</v>
      </c>
      <c r="H568" s="23" t="str">
        <v>Laptop</v>
      </c>
      <c r="I568" s="24">
        <v>45654</v>
      </c>
      <c r="J568" s="23" t="str">
        <v>West</v>
      </c>
      <c r="K568" s="23">
        <v>202.73</v>
      </c>
      <c r="L568" s="23">
        <v>15</v>
      </c>
      <c r="M568" s="23">
        <v>18</v>
      </c>
      <c r="N568" s="23">
        <v>183.55</v>
      </c>
    </row>
    <row r="569" spans="5:14" thickTop="1" thickBot="1" x14ac:dyDescent="0.35">
      <c r="E569" s="23">
        <v>937</v>
      </c>
      <c r="F569" s="23" t="str">
        <v>Ruggiero Brownsmith</v>
      </c>
      <c r="G569" s="23" t="str">
        <v>Prod5</v>
      </c>
      <c r="H569" s="23" t="str">
        <v>Winter Jacket</v>
      </c>
      <c r="I569" s="24">
        <v>45654</v>
      </c>
      <c r="J569" s="23" t="str">
        <v>East</v>
      </c>
      <c r="K569" s="23">
        <v>798.87</v>
      </c>
      <c r="L569" s="23">
        <v>5</v>
      </c>
      <c r="M569" s="23">
        <v>13</v>
      </c>
      <c r="N569" s="23">
        <v>371.47</v>
      </c>
    </row>
    <row r="570" spans="5:14" thickTop="1" thickBot="1" x14ac:dyDescent="0.35">
      <c r="E570" s="23">
        <v>954</v>
      </c>
      <c r="F570" s="23" t="str">
        <v>Thebault Swayland</v>
      </c>
      <c r="G570" s="23">
        <v>0</v>
      </c>
      <c r="H570" s="23" t="str">
        <v>Laptop</v>
      </c>
      <c r="I570" s="24">
        <v>45654</v>
      </c>
      <c r="J570" s="23">
        <v>0</v>
      </c>
      <c r="K570" s="23">
        <v>293.25</v>
      </c>
      <c r="L570" s="23">
        <v>12</v>
      </c>
      <c r="M570" s="23">
        <v>17</v>
      </c>
      <c r="N570" s="23">
        <v>408.01</v>
      </c>
    </row>
    <row r="571" spans="5:14" thickTop="1" thickBot="1" x14ac:dyDescent="0.35">
      <c r="E571" s="23">
        <v>965</v>
      </c>
      <c r="F571" s="23" t="str">
        <v>Roscoe Sweatman</v>
      </c>
      <c r="G571" s="23" t="str">
        <v>Prod5</v>
      </c>
      <c r="H571" s="23" t="str">
        <v>Microwave Oven</v>
      </c>
      <c r="I571" s="24">
        <v>45654</v>
      </c>
      <c r="J571" s="23">
        <v>0</v>
      </c>
      <c r="K571" s="23">
        <v>593.45000000000005</v>
      </c>
      <c r="L571" s="23">
        <v>1</v>
      </c>
      <c r="M571" s="23">
        <v>12</v>
      </c>
      <c r="N571" s="23">
        <v>6.27</v>
      </c>
    </row>
    <row r="572" spans="5:14" thickTop="1" thickBot="1" x14ac:dyDescent="0.35">
      <c r="E572" s="23">
        <v>991</v>
      </c>
      <c r="F572" s="23" t="str">
        <v>Allx Coleman</v>
      </c>
      <c r="G572" s="23" t="str">
        <v>Prod5</v>
      </c>
      <c r="H572" s="23" t="str">
        <v>Microwave Oven</v>
      </c>
      <c r="I572" s="24">
        <v>45654</v>
      </c>
      <c r="J572" s="23">
        <v>0</v>
      </c>
      <c r="K572" s="23">
        <v>926.83</v>
      </c>
      <c r="L572" s="23">
        <v>12</v>
      </c>
      <c r="M572" s="23">
        <v>13</v>
      </c>
      <c r="N572" s="23">
        <v>120.44</v>
      </c>
    </row>
    <row r="573" spans="5:14" thickTop="1" thickBot="1" x14ac:dyDescent="0.35">
      <c r="E573" s="23">
        <v>992</v>
      </c>
      <c r="F573" s="23" t="str">
        <v>Harmon Blazewski</v>
      </c>
      <c r="G573" s="23">
        <v>0</v>
      </c>
      <c r="H573" s="23" t="str">
        <v>Office Chair</v>
      </c>
      <c r="I573" s="24">
        <v>45654</v>
      </c>
      <c r="J573" s="23">
        <v>0</v>
      </c>
      <c r="K573" s="23">
        <v>250.14</v>
      </c>
      <c r="L573" s="23">
        <v>6</v>
      </c>
      <c r="M573" s="23">
        <v>9</v>
      </c>
      <c r="N573" s="23">
        <v>202.53</v>
      </c>
    </row>
    <row r="574" spans="5:14" thickTop="1" thickBot="1" x14ac:dyDescent="0.35">
      <c r="E574" s="23">
        <v>58</v>
      </c>
      <c r="F574" s="23" t="str">
        <v>Roxane Epsley</v>
      </c>
      <c r="G574" s="23" t="str">
        <v>Prod3</v>
      </c>
      <c r="H574" s="23" t="str">
        <v>Office Chair</v>
      </c>
      <c r="I574" s="24">
        <v>45655</v>
      </c>
      <c r="J574" s="23" t="str">
        <v>South</v>
      </c>
      <c r="K574" s="23">
        <v>206.55</v>
      </c>
      <c r="L574" s="23">
        <v>6</v>
      </c>
      <c r="M574" s="23">
        <v>2</v>
      </c>
      <c r="N574" s="23">
        <v>78.77</v>
      </c>
    </row>
    <row r="575" spans="5:14" thickTop="1" thickBot="1" x14ac:dyDescent="0.35">
      <c r="E575" s="23">
        <v>67</v>
      </c>
      <c r="F575" s="23" t="str">
        <v>Melodie Slessor</v>
      </c>
      <c r="G575" s="23" t="str">
        <v>Prod5</v>
      </c>
      <c r="H575" s="23">
        <v>0</v>
      </c>
      <c r="I575" s="24">
        <v>45655</v>
      </c>
      <c r="J575" s="23" t="str">
        <v>South</v>
      </c>
      <c r="K575" s="23">
        <v>43.92</v>
      </c>
      <c r="L575" s="23">
        <v>5</v>
      </c>
      <c r="M575" s="23">
        <v>13</v>
      </c>
      <c r="N575" s="23">
        <v>0.97</v>
      </c>
    </row>
    <row r="576" spans="5:14" thickTop="1" thickBot="1" x14ac:dyDescent="0.35">
      <c r="E576" s="23">
        <v>138</v>
      </c>
      <c r="F576" s="23" t="str">
        <v>Jacquette Kinningley</v>
      </c>
      <c r="G576" s="23" t="str">
        <v>Prod2</v>
      </c>
      <c r="H576" s="23" t="str">
        <v>Office Chair</v>
      </c>
      <c r="I576" s="24">
        <v>45655</v>
      </c>
      <c r="J576" s="23">
        <v>0</v>
      </c>
      <c r="K576" s="23">
        <v>140.47999999999999</v>
      </c>
      <c r="L576" s="23">
        <v>12</v>
      </c>
      <c r="M576" s="23">
        <v>13</v>
      </c>
      <c r="N576" s="23">
        <v>108.96</v>
      </c>
    </row>
    <row r="577" spans="5:14" thickTop="1" thickBot="1" x14ac:dyDescent="0.35">
      <c r="E577" s="23">
        <v>185</v>
      </c>
      <c r="F577" s="23" t="str">
        <v>Faulkner Mapletoft</v>
      </c>
      <c r="G577" s="23" t="str">
        <v>Prod1</v>
      </c>
      <c r="H577" s="23" t="str">
        <v>Laptop</v>
      </c>
      <c r="I577" s="24">
        <v>45655</v>
      </c>
      <c r="J577" s="23" t="str">
        <v>East</v>
      </c>
      <c r="K577" s="23">
        <v>186.24</v>
      </c>
      <c r="L577" s="23">
        <v>6</v>
      </c>
      <c r="M577" s="23">
        <v>0</v>
      </c>
      <c r="N577" s="23">
        <v>217.41</v>
      </c>
    </row>
    <row r="578" spans="5:14" thickTop="1" thickBot="1" x14ac:dyDescent="0.35">
      <c r="E578" s="23">
        <v>209</v>
      </c>
      <c r="F578" s="23" t="str">
        <v>Stanfield Romi</v>
      </c>
      <c r="G578" s="23" t="str">
        <v>Prod4</v>
      </c>
      <c r="H578" s="23" t="str">
        <v>Smartphone</v>
      </c>
      <c r="I578" s="24">
        <v>45655</v>
      </c>
      <c r="J578" s="23">
        <v>0</v>
      </c>
      <c r="K578" s="23">
        <v>700.6</v>
      </c>
      <c r="L578" s="23">
        <v>5</v>
      </c>
      <c r="M578" s="23">
        <v>16</v>
      </c>
      <c r="N578" s="23">
        <v>464.85</v>
      </c>
    </row>
    <row r="579" spans="5:14" thickTop="1" thickBot="1" x14ac:dyDescent="0.35">
      <c r="E579" s="23">
        <v>343</v>
      </c>
      <c r="F579" s="23" t="str">
        <v>Billye Etteridge</v>
      </c>
      <c r="G579" s="23" t="str">
        <v>Prod3</v>
      </c>
      <c r="H579" s="23" t="str">
        <v>Smartphone</v>
      </c>
      <c r="I579" s="24">
        <v>45655</v>
      </c>
      <c r="J579" s="23" t="str">
        <v>West</v>
      </c>
      <c r="K579" s="23">
        <v>366.91</v>
      </c>
      <c r="L579" s="23">
        <v>4</v>
      </c>
      <c r="M579" s="23">
        <v>7</v>
      </c>
      <c r="N579" s="23">
        <v>246.38</v>
      </c>
    </row>
    <row r="580" spans="5:14" thickTop="1" thickBot="1" x14ac:dyDescent="0.35">
      <c r="E580" s="23">
        <v>384</v>
      </c>
      <c r="F580" s="23" t="str">
        <v>Lib McClarence</v>
      </c>
      <c r="G580" s="23" t="str">
        <v>Prod1</v>
      </c>
      <c r="H580" s="23" t="str">
        <v>Laptop</v>
      </c>
      <c r="I580" s="24">
        <v>45655</v>
      </c>
      <c r="J580" s="23" t="str">
        <v>East</v>
      </c>
      <c r="K580" s="23">
        <v>219.29</v>
      </c>
      <c r="L580" s="23">
        <v>6</v>
      </c>
      <c r="M580" s="23">
        <v>3</v>
      </c>
      <c r="N580" s="23">
        <v>361.11</v>
      </c>
    </row>
    <row r="581" spans="5:14" thickTop="1" thickBot="1" x14ac:dyDescent="0.35">
      <c r="E581" s="23">
        <v>440</v>
      </c>
      <c r="F581" s="23" t="str">
        <v>Verine Hodgen</v>
      </c>
      <c r="G581" s="23" t="str">
        <v>Prod3</v>
      </c>
      <c r="H581" s="23">
        <v>0</v>
      </c>
      <c r="I581" s="24">
        <v>45655</v>
      </c>
      <c r="J581" s="23">
        <v>0</v>
      </c>
      <c r="K581" s="23">
        <v>106.76</v>
      </c>
      <c r="L581" s="23">
        <v>2</v>
      </c>
      <c r="M581" s="23">
        <v>12</v>
      </c>
      <c r="N581" s="23">
        <v>298.36</v>
      </c>
    </row>
    <row r="582" spans="5:14" thickTop="1" thickBot="1" x14ac:dyDescent="0.35">
      <c r="E582" s="23">
        <v>471</v>
      </c>
      <c r="F582" s="23" t="str">
        <v>Hanna Waleran</v>
      </c>
      <c r="G582" s="23" t="str">
        <v>Prod5</v>
      </c>
      <c r="H582" s="23" t="str">
        <v>Microwave Oven</v>
      </c>
      <c r="I582" s="24">
        <v>45655</v>
      </c>
      <c r="J582" s="23">
        <v>0</v>
      </c>
      <c r="K582" s="23">
        <v>483.4</v>
      </c>
      <c r="L582" s="23">
        <v>10</v>
      </c>
      <c r="M582" s="23">
        <v>16</v>
      </c>
      <c r="N582" s="23">
        <v>316.56</v>
      </c>
    </row>
    <row r="583" spans="5:14" thickTop="1" thickBot="1" x14ac:dyDescent="0.35">
      <c r="E583" s="23">
        <v>519</v>
      </c>
      <c r="F583" s="23" t="str">
        <v>Correna Mangham</v>
      </c>
      <c r="G583" s="23">
        <v>0</v>
      </c>
      <c r="H583" s="23" t="str">
        <v>Office Chair</v>
      </c>
      <c r="I583" s="24">
        <v>45655</v>
      </c>
      <c r="J583" s="23">
        <v>0</v>
      </c>
      <c r="K583" s="23">
        <v>229.93</v>
      </c>
      <c r="L583" s="23">
        <v>12</v>
      </c>
      <c r="M583" s="23">
        <v>20</v>
      </c>
      <c r="N583" s="23">
        <v>381.99</v>
      </c>
    </row>
    <row r="584" spans="5:14" thickTop="1" thickBot="1" x14ac:dyDescent="0.35">
      <c r="E584" s="23">
        <v>647</v>
      </c>
      <c r="F584" s="23" t="str">
        <v>Annalise Noore</v>
      </c>
      <c r="G584" s="23" t="str">
        <v>Prod5</v>
      </c>
      <c r="H584" s="23">
        <v>0</v>
      </c>
      <c r="I584" s="24">
        <v>45655</v>
      </c>
      <c r="J584" s="23">
        <v>0</v>
      </c>
      <c r="K584" s="23">
        <v>389.42</v>
      </c>
      <c r="L584" s="23">
        <v>12</v>
      </c>
      <c r="M584" s="23">
        <v>3</v>
      </c>
      <c r="N584" s="23">
        <v>326.94</v>
      </c>
    </row>
    <row r="585" spans="5:14" thickTop="1" thickBot="1" x14ac:dyDescent="0.35">
      <c r="E585" s="23">
        <v>656</v>
      </c>
      <c r="F585" s="23" t="str">
        <v>Carlota Orrell</v>
      </c>
      <c r="G585" s="23" t="str">
        <v>Prod3</v>
      </c>
      <c r="H585" s="23" t="str">
        <v>Office Chair</v>
      </c>
      <c r="I585" s="24">
        <v>45655</v>
      </c>
      <c r="J585" s="23">
        <v>0</v>
      </c>
      <c r="K585" s="23">
        <v>723.22</v>
      </c>
      <c r="L585" s="23">
        <v>8</v>
      </c>
      <c r="M585" s="23">
        <v>11</v>
      </c>
      <c r="N585" s="23">
        <v>283.24</v>
      </c>
    </row>
    <row r="586" spans="5:14" thickTop="1" thickBot="1" x14ac:dyDescent="0.35">
      <c r="E586" s="23">
        <v>746</v>
      </c>
      <c r="F586" s="23" t="str">
        <v>Dulcinea Quartly</v>
      </c>
      <c r="G586" s="23" t="str">
        <v>Prod4</v>
      </c>
      <c r="H586" s="23" t="str">
        <v>Laptop</v>
      </c>
      <c r="I586" s="24">
        <v>45655</v>
      </c>
      <c r="J586" s="23">
        <v>0</v>
      </c>
      <c r="K586" s="23">
        <v>329.09</v>
      </c>
      <c r="L586" s="23">
        <v>9</v>
      </c>
      <c r="M586" s="23">
        <v>6</v>
      </c>
      <c r="N586" s="23">
        <v>52.55</v>
      </c>
    </row>
    <row r="587" spans="5:14" thickTop="1" thickBot="1" x14ac:dyDescent="0.35">
      <c r="E587" s="23">
        <v>859</v>
      </c>
      <c r="F587" s="23" t="str">
        <v>Boonie Sixsmith</v>
      </c>
      <c r="G587" s="23" t="str">
        <v>Prod4</v>
      </c>
      <c r="H587" s="23" t="str">
        <v>Office Chair</v>
      </c>
      <c r="I587" s="24">
        <v>45655</v>
      </c>
      <c r="J587" s="23">
        <v>0</v>
      </c>
      <c r="K587" s="23">
        <v>364.61</v>
      </c>
      <c r="L587" s="23">
        <v>6</v>
      </c>
      <c r="M587" s="23">
        <v>6</v>
      </c>
      <c r="N587" s="23">
        <v>62.5</v>
      </c>
    </row>
    <row r="588" spans="5:14" thickTop="1" thickBot="1" x14ac:dyDescent="0.35">
      <c r="E588" s="23">
        <v>910</v>
      </c>
      <c r="F588" s="23" t="str">
        <v>Caro Beernt</v>
      </c>
      <c r="G588" s="23">
        <v>0</v>
      </c>
      <c r="H588" s="23" t="str">
        <v>Laptop</v>
      </c>
      <c r="I588" s="24">
        <v>45655</v>
      </c>
      <c r="J588" s="23">
        <v>0</v>
      </c>
      <c r="K588" s="23">
        <v>255.39</v>
      </c>
      <c r="L588" s="23">
        <v>3</v>
      </c>
      <c r="M588" s="23">
        <v>7</v>
      </c>
      <c r="N588" s="23">
        <v>436.64</v>
      </c>
    </row>
    <row r="589" spans="5:14" thickTop="1" thickBot="1" x14ac:dyDescent="0.35">
      <c r="E589" s="23">
        <v>97</v>
      </c>
      <c r="F589" s="23" t="str">
        <v>Kaleb Copes</v>
      </c>
      <c r="G589" s="23">
        <v>0</v>
      </c>
      <c r="H589" s="23" t="str">
        <v>Smartphone</v>
      </c>
      <c r="I589" s="24">
        <v>45656</v>
      </c>
      <c r="J589" s="23">
        <v>0</v>
      </c>
      <c r="K589" s="23">
        <v>921.17</v>
      </c>
      <c r="L589" s="23">
        <v>4</v>
      </c>
      <c r="M589" s="23">
        <v>12</v>
      </c>
      <c r="N589" s="23">
        <v>196.08</v>
      </c>
    </row>
    <row r="590" spans="5:14" thickTop="1" thickBot="1" x14ac:dyDescent="0.35">
      <c r="E590" s="23">
        <v>107</v>
      </c>
      <c r="F590" s="23" t="str">
        <v>Jule Weedon</v>
      </c>
      <c r="G590" s="23" t="str">
        <v>Prod1</v>
      </c>
      <c r="H590" s="23">
        <v>0</v>
      </c>
      <c r="I590" s="24">
        <v>45656</v>
      </c>
      <c r="J590" s="23">
        <v>0</v>
      </c>
      <c r="K590" s="23">
        <v>865.57</v>
      </c>
      <c r="L590" s="23">
        <v>14</v>
      </c>
      <c r="M590" s="23">
        <v>5</v>
      </c>
      <c r="N590" s="23">
        <v>417.34</v>
      </c>
    </row>
    <row r="591" spans="5:14" thickTop="1" thickBot="1" x14ac:dyDescent="0.35">
      <c r="E591" s="23">
        <v>155</v>
      </c>
      <c r="F591" s="23" t="str">
        <v>Loree Guyonneau</v>
      </c>
      <c r="G591" s="23" t="str">
        <v>Prod2</v>
      </c>
      <c r="H591" s="23" t="str">
        <v>Winter Jacket</v>
      </c>
      <c r="I591" s="24">
        <v>45656</v>
      </c>
      <c r="J591" s="23" t="str">
        <v>North</v>
      </c>
      <c r="K591" s="23">
        <v>696.38</v>
      </c>
      <c r="L591" s="23">
        <v>1</v>
      </c>
      <c r="M591" s="23">
        <v>20</v>
      </c>
      <c r="N591" s="23">
        <v>399.31</v>
      </c>
    </row>
    <row r="592" spans="5:14" thickTop="1" thickBot="1" x14ac:dyDescent="0.35">
      <c r="E592" s="23">
        <v>179</v>
      </c>
      <c r="F592" s="23" t="str">
        <v>Jozef Celloni</v>
      </c>
      <c r="G592" s="23" t="str">
        <v>Prod4</v>
      </c>
      <c r="H592" s="23" t="str">
        <v>Office Chair</v>
      </c>
      <c r="I592" s="24">
        <v>45656</v>
      </c>
      <c r="J592" s="23">
        <v>0</v>
      </c>
      <c r="K592" s="23">
        <v>811.05</v>
      </c>
      <c r="L592" s="23">
        <v>6</v>
      </c>
      <c r="M592" s="23">
        <v>3</v>
      </c>
      <c r="N592" s="23">
        <v>103.07</v>
      </c>
    </row>
    <row r="593" spans="5:14" thickTop="1" thickBot="1" x14ac:dyDescent="0.35">
      <c r="E593" s="23">
        <v>190</v>
      </c>
      <c r="F593" s="23" t="str">
        <v>Saundra Spybey</v>
      </c>
      <c r="G593" s="23">
        <v>0</v>
      </c>
      <c r="H593" s="23" t="str">
        <v>Winter Jacket</v>
      </c>
      <c r="I593" s="24">
        <v>45656</v>
      </c>
      <c r="J593" s="23" t="str">
        <v>West</v>
      </c>
      <c r="K593" s="23">
        <v>39.659999999999997</v>
      </c>
      <c r="L593" s="23">
        <v>3</v>
      </c>
      <c r="M593" s="23">
        <v>7</v>
      </c>
      <c r="N593" s="23">
        <v>182.65</v>
      </c>
    </row>
    <row r="594" spans="5:14" thickTop="1" thickBot="1" x14ac:dyDescent="0.35">
      <c r="E594" s="23">
        <v>244</v>
      </c>
      <c r="F594" s="23" t="str">
        <v>Booth McElvogue</v>
      </c>
      <c r="G594" s="23">
        <v>0</v>
      </c>
      <c r="H594" s="23" t="str">
        <v>Winter Jacket</v>
      </c>
      <c r="I594" s="24">
        <v>45656</v>
      </c>
      <c r="J594" s="23" t="str">
        <v>North</v>
      </c>
      <c r="K594" s="23">
        <v>264.17</v>
      </c>
      <c r="L594" s="23">
        <v>8</v>
      </c>
      <c r="M594" s="23">
        <v>2</v>
      </c>
      <c r="N594" s="23">
        <v>146.53</v>
      </c>
    </row>
    <row r="595" spans="5:14" thickTop="1" thickBot="1" x14ac:dyDescent="0.35">
      <c r="E595" s="23">
        <v>278</v>
      </c>
      <c r="F595" s="23" t="str">
        <v>Goldina Zohrer</v>
      </c>
      <c r="G595" s="23" t="str">
        <v>Prod1</v>
      </c>
      <c r="H595" s="23" t="str">
        <v>Laptop</v>
      </c>
      <c r="I595" s="24">
        <v>45656</v>
      </c>
      <c r="J595" s="23">
        <v>0</v>
      </c>
      <c r="K595" s="23">
        <v>627.01</v>
      </c>
      <c r="L595" s="23">
        <v>6</v>
      </c>
      <c r="M595" s="23">
        <v>12</v>
      </c>
      <c r="N595" s="23">
        <v>291.49</v>
      </c>
    </row>
    <row r="596" spans="5:14" thickTop="1" thickBot="1" x14ac:dyDescent="0.35">
      <c r="E596" s="23">
        <v>294</v>
      </c>
      <c r="F596" s="23" t="str">
        <v>Mace Rathborne</v>
      </c>
      <c r="G596" s="23" t="str">
        <v>Prod5</v>
      </c>
      <c r="H596" s="23" t="str">
        <v>Office Chair</v>
      </c>
      <c r="I596" s="24">
        <v>45656</v>
      </c>
      <c r="J596" s="23" t="str">
        <v>North</v>
      </c>
      <c r="K596" s="23">
        <v>269.25</v>
      </c>
      <c r="L596" s="23">
        <v>4</v>
      </c>
      <c r="M596" s="23">
        <v>8</v>
      </c>
      <c r="N596" s="23">
        <v>135.16</v>
      </c>
    </row>
    <row r="597" spans="5:14" thickTop="1" thickBot="1" x14ac:dyDescent="0.35">
      <c r="E597" s="23">
        <v>433</v>
      </c>
      <c r="F597" s="23" t="str">
        <v>Maxwell Stenner</v>
      </c>
      <c r="G597" s="23" t="str">
        <v>Prod3</v>
      </c>
      <c r="H597" s="23">
        <v>0</v>
      </c>
      <c r="I597" s="24">
        <v>45656</v>
      </c>
      <c r="J597" s="23">
        <v>0</v>
      </c>
      <c r="K597" s="23">
        <v>924.93</v>
      </c>
      <c r="L597" s="23">
        <v>9</v>
      </c>
      <c r="M597" s="23">
        <v>17</v>
      </c>
      <c r="N597" s="23">
        <v>315.42</v>
      </c>
    </row>
    <row r="598" spans="5:14" thickTop="1" thickBot="1" x14ac:dyDescent="0.35">
      <c r="E598" s="23">
        <v>561</v>
      </c>
      <c r="F598" s="23" t="str">
        <v>Wren Astridge</v>
      </c>
      <c r="G598" s="23">
        <v>0</v>
      </c>
      <c r="H598" s="23" t="str">
        <v>Smartphone</v>
      </c>
      <c r="I598" s="24">
        <v>45656</v>
      </c>
      <c r="J598" s="23">
        <v>0</v>
      </c>
      <c r="K598" s="23">
        <v>437.85</v>
      </c>
      <c r="L598" s="23">
        <v>9</v>
      </c>
      <c r="M598" s="23">
        <v>17</v>
      </c>
      <c r="N598" s="23">
        <v>406.17</v>
      </c>
    </row>
    <row r="599" spans="5:14" thickTop="1" thickBot="1" x14ac:dyDescent="0.35">
      <c r="E599" s="23">
        <v>567</v>
      </c>
      <c r="F599" s="23" t="str">
        <v>Tedie Luxen</v>
      </c>
      <c r="G599" s="23" t="str">
        <v>Prod5</v>
      </c>
      <c r="H599" s="23">
        <v>0</v>
      </c>
      <c r="I599" s="24">
        <v>45656</v>
      </c>
      <c r="J599" s="23" t="str">
        <v>East</v>
      </c>
      <c r="K599" s="23">
        <v>538.71</v>
      </c>
      <c r="L599" s="23">
        <v>14</v>
      </c>
      <c r="M599" s="23">
        <v>8</v>
      </c>
      <c r="N599" s="23">
        <v>162.24</v>
      </c>
    </row>
    <row r="600" spans="5:14" thickTop="1" thickBot="1" x14ac:dyDescent="0.35">
      <c r="E600" s="23">
        <v>646</v>
      </c>
      <c r="F600" s="23" t="str">
        <v>Gannie Maylott</v>
      </c>
      <c r="G600" s="23" t="str">
        <v>Prod2</v>
      </c>
      <c r="H600" s="23" t="str">
        <v>Office Chair</v>
      </c>
      <c r="I600" s="24">
        <v>45656</v>
      </c>
      <c r="J600" s="23" t="str">
        <v>South</v>
      </c>
      <c r="K600" s="23">
        <v>70.650000000000006</v>
      </c>
      <c r="L600" s="23">
        <v>10</v>
      </c>
      <c r="M600" s="23">
        <v>11</v>
      </c>
      <c r="N600" s="23">
        <v>158.94</v>
      </c>
    </row>
    <row r="601" spans="5:14" thickTop="1" thickBot="1" x14ac:dyDescent="0.35">
      <c r="E601" s="23">
        <v>700</v>
      </c>
      <c r="F601" s="23" t="str">
        <v>Casey Bambrough</v>
      </c>
      <c r="G601" s="23" t="str">
        <v>Prod3</v>
      </c>
      <c r="H601" s="23" t="str">
        <v>Laptop</v>
      </c>
      <c r="I601" s="24">
        <v>45656</v>
      </c>
      <c r="J601" s="23">
        <v>0</v>
      </c>
      <c r="K601" s="23">
        <v>410.26</v>
      </c>
      <c r="L601" s="23">
        <v>12</v>
      </c>
      <c r="M601" s="23">
        <v>7</v>
      </c>
      <c r="N601" s="23">
        <v>44.55</v>
      </c>
    </row>
    <row r="602" spans="5:14" thickTop="1" thickBot="1" x14ac:dyDescent="0.35">
      <c r="E602" s="23">
        <v>736</v>
      </c>
      <c r="F602" s="23" t="str">
        <v>Coreen Symcock</v>
      </c>
      <c r="G602" s="23" t="str">
        <v>Prod2</v>
      </c>
      <c r="H602" s="23">
        <v>0</v>
      </c>
      <c r="I602" s="24">
        <v>45656</v>
      </c>
      <c r="J602" s="23">
        <v>0</v>
      </c>
      <c r="K602" s="23">
        <v>55.17</v>
      </c>
      <c r="L602" s="23">
        <v>15</v>
      </c>
      <c r="M602" s="23">
        <v>8</v>
      </c>
      <c r="N602" s="23">
        <v>73.44</v>
      </c>
    </row>
    <row r="603" spans="5:14" thickTop="1" thickBot="1" x14ac:dyDescent="0.35">
      <c r="E603" s="23">
        <v>750</v>
      </c>
      <c r="F603" s="23" t="str">
        <v>Bartholomeo Mulqueen</v>
      </c>
      <c r="G603" s="23" t="str">
        <v>Prod1</v>
      </c>
      <c r="H603" s="23" t="str">
        <v>Winter Jacket</v>
      </c>
      <c r="I603" s="24">
        <v>45656</v>
      </c>
      <c r="J603" s="23">
        <v>0</v>
      </c>
      <c r="K603" s="23">
        <v>684.38</v>
      </c>
      <c r="L603" s="23">
        <v>8</v>
      </c>
      <c r="M603" s="23">
        <v>6</v>
      </c>
      <c r="N603" s="23">
        <v>164.26</v>
      </c>
    </row>
    <row r="604" spans="5:14" thickTop="1" thickBot="1" x14ac:dyDescent="0.35">
      <c r="E604" s="23">
        <v>803</v>
      </c>
      <c r="F604" s="23" t="str">
        <v>Broderick Vase</v>
      </c>
      <c r="G604" s="23" t="str">
        <v>Prod5</v>
      </c>
      <c r="H604" s="23" t="str">
        <v>Laptop</v>
      </c>
      <c r="I604" s="24">
        <v>45656</v>
      </c>
      <c r="J604" s="23">
        <v>0</v>
      </c>
      <c r="K604" s="23">
        <v>991.23</v>
      </c>
      <c r="L604" s="23">
        <v>11</v>
      </c>
      <c r="M604" s="23">
        <v>17</v>
      </c>
      <c r="N604" s="23">
        <v>192.36</v>
      </c>
    </row>
    <row r="605" spans="5:14" thickTop="1" thickBot="1" x14ac:dyDescent="0.35">
      <c r="E605" s="23">
        <v>821</v>
      </c>
      <c r="F605" s="23" t="str">
        <v>Jonie Killiner</v>
      </c>
      <c r="G605" s="23" t="str">
        <v>Prod4</v>
      </c>
      <c r="H605" s="23" t="str">
        <v>Microwave Oven</v>
      </c>
      <c r="I605" s="24">
        <v>45656</v>
      </c>
      <c r="J605" s="23">
        <v>0</v>
      </c>
      <c r="K605" s="23">
        <v>682.42</v>
      </c>
      <c r="L605" s="23">
        <v>3</v>
      </c>
      <c r="M605" s="23">
        <v>5</v>
      </c>
      <c r="N605" s="23">
        <v>36.99</v>
      </c>
    </row>
    <row r="606" spans="5:14" thickTop="1" thickBot="1" x14ac:dyDescent="0.35">
      <c r="E606" s="23">
        <v>823</v>
      </c>
      <c r="F606" s="23" t="str">
        <v>Cyrus Betteridge</v>
      </c>
      <c r="G606" s="23" t="str">
        <v>Prod3</v>
      </c>
      <c r="H606" s="23" t="str">
        <v>Office Chair</v>
      </c>
      <c r="I606" s="24">
        <v>45656</v>
      </c>
      <c r="J606" s="23">
        <v>0</v>
      </c>
      <c r="K606" s="23">
        <v>984.72</v>
      </c>
      <c r="L606" s="23">
        <v>6</v>
      </c>
      <c r="M606" s="23">
        <v>13</v>
      </c>
      <c r="N606" s="23">
        <v>91.14</v>
      </c>
    </row>
    <row r="607" spans="5:14" thickTop="1" thickBot="1" x14ac:dyDescent="0.35">
      <c r="E607" s="23">
        <v>839</v>
      </c>
      <c r="F607" s="23" t="str">
        <v>Faye Patton</v>
      </c>
      <c r="G607" s="23" t="str">
        <v>Prod2</v>
      </c>
      <c r="H607" s="23" t="str">
        <v>Microwave Oven</v>
      </c>
      <c r="I607" s="24">
        <v>45656</v>
      </c>
      <c r="J607" s="23">
        <v>0</v>
      </c>
      <c r="K607" s="23">
        <v>759.42</v>
      </c>
      <c r="L607" s="23">
        <v>8</v>
      </c>
      <c r="M607" s="23">
        <v>5</v>
      </c>
      <c r="N607" s="23">
        <v>434.52</v>
      </c>
    </row>
    <row r="608" spans="5:14" thickTop="1" thickBot="1" x14ac:dyDescent="0.35">
      <c r="E608" s="23">
        <v>915</v>
      </c>
      <c r="F608" s="23" t="str">
        <v>Hobie Tune</v>
      </c>
      <c r="G608" s="23" t="str">
        <v>Prod2</v>
      </c>
      <c r="H608" s="23" t="str">
        <v>Smartphone</v>
      </c>
      <c r="I608" s="24">
        <v>45656</v>
      </c>
      <c r="J608" s="23">
        <v>0</v>
      </c>
      <c r="K608" s="23">
        <v>943.13</v>
      </c>
      <c r="L608" s="23">
        <v>6</v>
      </c>
      <c r="M608" s="23">
        <v>4</v>
      </c>
      <c r="N608" s="23">
        <v>191.39</v>
      </c>
    </row>
    <row r="609" spans="5:14" thickTop="1" thickBot="1" x14ac:dyDescent="0.35">
      <c r="E609" s="23">
        <v>960</v>
      </c>
      <c r="F609" s="23" t="str">
        <v>Annabella Gerren</v>
      </c>
      <c r="G609" s="23">
        <v>0</v>
      </c>
      <c r="H609" s="23">
        <v>0</v>
      </c>
      <c r="I609" s="24">
        <v>45656</v>
      </c>
      <c r="J609" s="23">
        <v>0</v>
      </c>
      <c r="K609" s="23">
        <v>222.04</v>
      </c>
      <c r="L609" s="23">
        <v>6</v>
      </c>
      <c r="M609" s="23">
        <v>4</v>
      </c>
      <c r="N609" s="23">
        <v>250.5</v>
      </c>
    </row>
    <row r="610" spans="5:14" thickTop="1" thickBot="1" x14ac:dyDescent="0.35">
      <c r="E610" s="23">
        <v>47</v>
      </c>
      <c r="F610" s="23" t="str">
        <v>Marnia Carik</v>
      </c>
      <c r="G610" s="23" t="str">
        <v>Prod1</v>
      </c>
      <c r="H610" s="23" t="str">
        <v>Office Chair</v>
      </c>
      <c r="I610" s="24">
        <v>45657</v>
      </c>
      <c r="J610" s="23">
        <v>0</v>
      </c>
      <c r="K610" s="23">
        <v>601.97</v>
      </c>
      <c r="L610" s="23">
        <v>8</v>
      </c>
      <c r="M610" s="23">
        <v>2</v>
      </c>
      <c r="N610" s="23">
        <v>19.510000000000002</v>
      </c>
    </row>
    <row r="611" spans="5:14" thickTop="1" thickBot="1" x14ac:dyDescent="0.35">
      <c r="E611" s="23">
        <v>74</v>
      </c>
      <c r="F611" s="23" t="str">
        <v>Roderic Scotland</v>
      </c>
      <c r="G611" s="23" t="str">
        <v>Prod5</v>
      </c>
      <c r="H611" s="23" t="str">
        <v>Office Chair</v>
      </c>
      <c r="I611" s="24">
        <v>45657</v>
      </c>
      <c r="J611" s="23">
        <v>0</v>
      </c>
      <c r="K611" s="23">
        <v>740.66</v>
      </c>
      <c r="L611" s="23">
        <v>10</v>
      </c>
      <c r="M611" s="23">
        <v>12</v>
      </c>
      <c r="N611" s="23">
        <v>198.67</v>
      </c>
    </row>
    <row r="612" spans="5:14" thickTop="1" thickBot="1" x14ac:dyDescent="0.35">
      <c r="E612" s="23">
        <v>112</v>
      </c>
      <c r="F612" s="23" t="str">
        <v>Dorothy McGettrick</v>
      </c>
      <c r="G612" s="23" t="str">
        <v>Prod1</v>
      </c>
      <c r="H612" s="23" t="str">
        <v>Smartphone</v>
      </c>
      <c r="I612" s="24">
        <v>45657</v>
      </c>
      <c r="J612" s="23">
        <v>0</v>
      </c>
      <c r="K612" s="23">
        <v>212.7</v>
      </c>
      <c r="L612" s="23">
        <v>11</v>
      </c>
      <c r="M612" s="23">
        <v>11</v>
      </c>
      <c r="N612" s="23">
        <v>7.31</v>
      </c>
    </row>
    <row r="613" spans="5:14" thickTop="1" thickBot="1" x14ac:dyDescent="0.35">
      <c r="E613" s="23">
        <v>134</v>
      </c>
      <c r="F613" s="23" t="str">
        <v>Renaud Yurkiewicz</v>
      </c>
      <c r="G613" s="23" t="str">
        <v>Prod3</v>
      </c>
      <c r="H613" s="23" t="str">
        <v>Office Chair</v>
      </c>
      <c r="I613" s="24">
        <v>45657</v>
      </c>
      <c r="J613" s="23" t="str">
        <v>South</v>
      </c>
      <c r="K613" s="23">
        <v>85.14</v>
      </c>
      <c r="L613" s="23">
        <v>12</v>
      </c>
      <c r="M613" s="23">
        <v>13</v>
      </c>
      <c r="N613" s="23">
        <v>347.28</v>
      </c>
    </row>
    <row r="614" spans="5:14" thickTop="1" thickBot="1" x14ac:dyDescent="0.35">
      <c r="E614" s="23">
        <v>152</v>
      </c>
      <c r="F614" s="23" t="str">
        <v>Coralyn Grishunin</v>
      </c>
      <c r="G614" s="23" t="str">
        <v>Prod1</v>
      </c>
      <c r="H614" s="23">
        <v>0</v>
      </c>
      <c r="I614" s="24">
        <v>45657</v>
      </c>
      <c r="J614" s="23">
        <v>0</v>
      </c>
      <c r="K614" s="23">
        <v>942.65</v>
      </c>
      <c r="L614" s="23">
        <v>2</v>
      </c>
      <c r="M614" s="23">
        <v>2</v>
      </c>
      <c r="N614" s="23">
        <v>152.66</v>
      </c>
    </row>
    <row r="615" spans="5:14" thickTop="1" thickBot="1" x14ac:dyDescent="0.35">
      <c r="E615" s="23">
        <v>163</v>
      </c>
      <c r="F615" s="23" t="str">
        <v>Melba Record</v>
      </c>
      <c r="G615" s="23" t="str">
        <v>Prod4</v>
      </c>
      <c r="H615" s="23" t="str">
        <v>Microwave Oven</v>
      </c>
      <c r="I615" s="24">
        <v>45657</v>
      </c>
      <c r="J615" s="23">
        <v>0</v>
      </c>
      <c r="K615" s="23">
        <v>499.61</v>
      </c>
      <c r="L615" s="23">
        <v>7</v>
      </c>
      <c r="M615" s="23">
        <v>3</v>
      </c>
      <c r="N615" s="23">
        <v>219.35</v>
      </c>
    </row>
    <row r="616" spans="5:14" thickTop="1" thickBot="1" x14ac:dyDescent="0.35">
      <c r="E616" s="23">
        <v>206</v>
      </c>
      <c r="F616" s="23" t="str">
        <v>Katya Liles</v>
      </c>
      <c r="G616" s="23">
        <v>0</v>
      </c>
      <c r="H616" s="23" t="str">
        <v>Office Chair</v>
      </c>
      <c r="I616" s="24">
        <v>45657</v>
      </c>
      <c r="J616" s="23">
        <v>0</v>
      </c>
      <c r="K616" s="23">
        <v>35.47</v>
      </c>
      <c r="L616" s="23">
        <v>3</v>
      </c>
      <c r="M616" s="23">
        <v>15</v>
      </c>
      <c r="N616" s="23">
        <v>188.12</v>
      </c>
    </row>
    <row r="617" spans="5:14" thickTop="1" thickBot="1" x14ac:dyDescent="0.35">
      <c r="E617" s="23">
        <v>224</v>
      </c>
      <c r="F617" s="23" t="str">
        <v>Berenice Brahms</v>
      </c>
      <c r="G617" s="23" t="str">
        <v>Prod1</v>
      </c>
      <c r="H617" s="23" t="str">
        <v>Winter Jacket</v>
      </c>
      <c r="I617" s="24">
        <v>45657</v>
      </c>
      <c r="J617" s="23">
        <v>0</v>
      </c>
      <c r="K617" s="23">
        <v>138.97999999999999</v>
      </c>
      <c r="L617" s="23">
        <v>3</v>
      </c>
      <c r="M617" s="23">
        <v>17</v>
      </c>
      <c r="N617" s="23">
        <v>101.75</v>
      </c>
    </row>
    <row r="618" spans="5:14" thickTop="1" thickBot="1" x14ac:dyDescent="0.35">
      <c r="E618" s="23">
        <v>232</v>
      </c>
      <c r="F618" s="23" t="str">
        <v>Darrick Ingles</v>
      </c>
      <c r="G618" s="23">
        <v>0</v>
      </c>
      <c r="H618" s="23" t="str">
        <v>Winter Jacket</v>
      </c>
      <c r="I618" s="24">
        <v>45657</v>
      </c>
      <c r="J618" s="23">
        <v>0</v>
      </c>
      <c r="K618" s="23">
        <v>328.52</v>
      </c>
      <c r="L618" s="23">
        <v>6</v>
      </c>
      <c r="M618" s="23">
        <v>20</v>
      </c>
      <c r="N618" s="23">
        <v>108.3</v>
      </c>
    </row>
    <row r="619" spans="5:14" thickTop="1" thickBot="1" x14ac:dyDescent="0.35">
      <c r="E619" s="23">
        <v>283</v>
      </c>
      <c r="F619" s="23" t="str">
        <v>Buddy Glencross</v>
      </c>
      <c r="G619" s="23" t="str">
        <v>Prod5</v>
      </c>
      <c r="H619" s="23" t="str">
        <v>Smartphone</v>
      </c>
      <c r="I619" s="24">
        <v>45657</v>
      </c>
      <c r="J619" s="23">
        <v>0</v>
      </c>
      <c r="K619" s="23">
        <v>369.4</v>
      </c>
      <c r="L619" s="23">
        <v>10</v>
      </c>
      <c r="M619" s="23">
        <v>5</v>
      </c>
      <c r="N619" s="23">
        <v>333.18</v>
      </c>
    </row>
    <row r="620" spans="5:14" thickTop="1" thickBot="1" x14ac:dyDescent="0.35">
      <c r="E620" s="23">
        <v>331</v>
      </c>
      <c r="F620" s="23" t="str">
        <v>Katrina Marnes</v>
      </c>
      <c r="G620" s="23" t="str">
        <v>Prod3</v>
      </c>
      <c r="H620" s="23" t="str">
        <v>Smartphone</v>
      </c>
      <c r="I620" s="24">
        <v>45657</v>
      </c>
      <c r="J620" s="23">
        <v>0</v>
      </c>
      <c r="K620" s="23">
        <v>512.22</v>
      </c>
      <c r="L620" s="23">
        <v>7</v>
      </c>
      <c r="M620" s="23">
        <v>15</v>
      </c>
      <c r="N620" s="23">
        <v>257.52999999999997</v>
      </c>
    </row>
    <row r="621" spans="5:14" thickTop="1" thickBot="1" x14ac:dyDescent="0.35">
      <c r="E621" s="23">
        <v>339</v>
      </c>
      <c r="F621" s="23" t="str">
        <v>Wini Gent</v>
      </c>
      <c r="G621" s="23" t="str">
        <v>Prod2</v>
      </c>
      <c r="H621" s="23" t="str">
        <v>Office Chair</v>
      </c>
      <c r="I621" s="24">
        <v>45657</v>
      </c>
      <c r="J621" s="23" t="str">
        <v>East</v>
      </c>
      <c r="K621" s="23">
        <v>680.63</v>
      </c>
      <c r="L621" s="23">
        <v>14</v>
      </c>
      <c r="M621" s="23">
        <v>13</v>
      </c>
      <c r="N621" s="23">
        <v>341.26</v>
      </c>
    </row>
    <row r="622" spans="5:14" thickTop="1" thickBot="1" x14ac:dyDescent="0.35">
      <c r="E622" s="23">
        <v>461</v>
      </c>
      <c r="F622" s="23" t="str">
        <v>Simonne Phillot</v>
      </c>
      <c r="G622" s="23" t="str">
        <v>Prod5</v>
      </c>
      <c r="H622" s="23">
        <v>0</v>
      </c>
      <c r="I622" s="24">
        <v>45657</v>
      </c>
      <c r="J622" s="23" t="str">
        <v>East</v>
      </c>
      <c r="K622" s="23">
        <v>455.23</v>
      </c>
      <c r="L622" s="23">
        <v>8</v>
      </c>
      <c r="M622" s="23">
        <v>2</v>
      </c>
      <c r="N622" s="23">
        <v>446.64</v>
      </c>
    </row>
    <row r="623" spans="5:14" thickTop="1" thickBot="1" x14ac:dyDescent="0.35">
      <c r="E623" s="23">
        <v>507</v>
      </c>
      <c r="F623" s="23" t="str">
        <v>Alameda Carayol</v>
      </c>
      <c r="G623" s="23" t="str">
        <v>Prod2</v>
      </c>
      <c r="H623" s="23" t="str">
        <v>Winter Jacket</v>
      </c>
      <c r="I623" s="24">
        <v>45657</v>
      </c>
      <c r="J623" s="23">
        <v>0</v>
      </c>
      <c r="K623" s="23">
        <v>239.33</v>
      </c>
      <c r="L623" s="23">
        <v>3</v>
      </c>
      <c r="M623" s="23">
        <v>18</v>
      </c>
      <c r="N623" s="23">
        <v>171.32</v>
      </c>
    </row>
    <row r="624" spans="5:14" thickTop="1" thickBot="1" x14ac:dyDescent="0.35">
      <c r="E624" s="23">
        <v>597</v>
      </c>
      <c r="F624" s="23" t="str">
        <v>Salem Paragreen</v>
      </c>
      <c r="G624" s="23">
        <v>0</v>
      </c>
      <c r="H624" s="23" t="str">
        <v>Microwave Oven</v>
      </c>
      <c r="I624" s="24">
        <v>45657</v>
      </c>
      <c r="J624" s="23">
        <v>0</v>
      </c>
      <c r="K624" s="23">
        <v>374.11</v>
      </c>
      <c r="L624" s="23">
        <v>4</v>
      </c>
      <c r="M624" s="23">
        <v>6</v>
      </c>
      <c r="N624" s="23">
        <v>132.47</v>
      </c>
    </row>
    <row r="625" spans="5:14" thickTop="1" thickBot="1" x14ac:dyDescent="0.35">
      <c r="E625" s="23">
        <v>640</v>
      </c>
      <c r="F625" s="23" t="str">
        <v>Conant Chatfield</v>
      </c>
      <c r="G625" s="23">
        <v>0</v>
      </c>
      <c r="H625" s="23">
        <v>0</v>
      </c>
      <c r="I625" s="24">
        <v>45657</v>
      </c>
      <c r="J625" s="23">
        <v>0</v>
      </c>
      <c r="K625" s="23">
        <v>303.42</v>
      </c>
      <c r="L625" s="23">
        <v>10</v>
      </c>
      <c r="M625" s="23">
        <v>15</v>
      </c>
      <c r="N625" s="23">
        <v>433.04</v>
      </c>
    </row>
    <row r="626" spans="5:14" thickTop="1" thickBot="1" x14ac:dyDescent="0.35">
      <c r="E626" s="23">
        <v>765</v>
      </c>
      <c r="F626" s="23" t="str">
        <v>Marten McRill</v>
      </c>
      <c r="G626" s="23" t="str">
        <v>Prod4</v>
      </c>
      <c r="H626" s="23" t="str">
        <v>Winter Jacket</v>
      </c>
      <c r="I626" s="24">
        <v>45657</v>
      </c>
      <c r="J626" s="23">
        <v>0</v>
      </c>
      <c r="K626" s="23">
        <v>756.33</v>
      </c>
      <c r="L626" s="23">
        <v>2</v>
      </c>
      <c r="M626" s="23">
        <v>0</v>
      </c>
      <c r="N626" s="23">
        <v>82.96</v>
      </c>
    </row>
    <row r="627" spans="5:14" thickTop="1" thickBot="1" x14ac:dyDescent="0.35">
      <c r="E627" s="23">
        <v>780</v>
      </c>
      <c r="F627" s="23" t="str">
        <v>Osbourn Yakovitch</v>
      </c>
      <c r="G627" s="23" t="str">
        <v>Prod2</v>
      </c>
      <c r="H627" s="23" t="str">
        <v>Microwave Oven</v>
      </c>
      <c r="I627" s="24">
        <v>45657</v>
      </c>
      <c r="J627" s="23">
        <v>0</v>
      </c>
      <c r="K627" s="23">
        <v>502.56</v>
      </c>
      <c r="L627" s="23">
        <v>14</v>
      </c>
      <c r="M627" s="23">
        <v>17</v>
      </c>
      <c r="N627" s="23">
        <v>100.41</v>
      </c>
    </row>
    <row r="628" spans="5:14" thickTop="1" thickBot="1" x14ac:dyDescent="0.35">
      <c r="E628" s="23">
        <v>797</v>
      </c>
      <c r="F628" s="23" t="str">
        <v>Seward Blunsden</v>
      </c>
      <c r="G628" s="23">
        <v>0</v>
      </c>
      <c r="H628" s="23" t="str">
        <v>Office Chair</v>
      </c>
      <c r="I628" s="24">
        <v>45657</v>
      </c>
      <c r="J628" s="23">
        <v>0</v>
      </c>
      <c r="K628" s="23">
        <v>357.52</v>
      </c>
      <c r="L628" s="23">
        <v>6</v>
      </c>
      <c r="M628" s="23">
        <v>6</v>
      </c>
      <c r="N628" s="23">
        <v>138.01</v>
      </c>
    </row>
    <row r="629" spans="5:14" thickTop="1" thickBot="1" x14ac:dyDescent="0.35">
      <c r="E629" s="23">
        <v>840</v>
      </c>
      <c r="F629" s="23" t="str">
        <v>Bastian Phonix</v>
      </c>
      <c r="G629" s="23" t="str">
        <v>Prod1</v>
      </c>
      <c r="H629" s="23" t="str">
        <v>Laptop</v>
      </c>
      <c r="I629" s="24">
        <v>45657</v>
      </c>
      <c r="J629" s="23">
        <v>0</v>
      </c>
      <c r="K629" s="23">
        <v>456.99</v>
      </c>
      <c r="L629" s="23">
        <v>4</v>
      </c>
      <c r="M629" s="23">
        <v>9</v>
      </c>
      <c r="N629" s="23">
        <v>342.92</v>
      </c>
    </row>
    <row r="630" spans="5:14" thickTop="1" thickBot="1" x14ac:dyDescent="0.35">
      <c r="E630" s="23">
        <v>888</v>
      </c>
      <c r="F630" s="23" t="str">
        <v>Ange Catterall</v>
      </c>
      <c r="G630" s="23" t="str">
        <v>Prod5</v>
      </c>
      <c r="H630" s="23" t="str">
        <v>Microwave Oven</v>
      </c>
      <c r="I630" s="24">
        <v>45657</v>
      </c>
      <c r="J630" s="23" t="str">
        <v>South</v>
      </c>
      <c r="K630" s="23">
        <v>347.35</v>
      </c>
      <c r="L630" s="23">
        <v>14</v>
      </c>
      <c r="M630" s="23">
        <v>10</v>
      </c>
      <c r="N630" s="23">
        <v>12.57</v>
      </c>
    </row>
    <row r="631" spans="5:14" thickTop="1" thickBot="1" x14ac:dyDescent="0.35">
      <c r="E631" s="23">
        <v>977</v>
      </c>
      <c r="F631" s="23" t="str">
        <v>Kati Kiendl</v>
      </c>
      <c r="G631" s="23" t="str">
        <v>Prod3</v>
      </c>
      <c r="H631" s="23" t="str">
        <v>Microwave Oven</v>
      </c>
      <c r="I631" s="24">
        <v>45657</v>
      </c>
      <c r="J631" s="23">
        <v>0</v>
      </c>
      <c r="K631" s="23">
        <v>584.1</v>
      </c>
      <c r="L631" s="23">
        <v>12</v>
      </c>
      <c r="M631" s="23">
        <v>9</v>
      </c>
      <c r="N631" s="23">
        <v>297.13</v>
      </c>
    </row>
    <row r="632" spans="5:14" thickTop="1" thickBot="1" x14ac:dyDescent="0.35">
      <c r="E632" s="23">
        <v>981</v>
      </c>
      <c r="F632" s="23" t="str">
        <v>Franklin Willbourne</v>
      </c>
      <c r="G632" s="23" t="str">
        <v>Prod3</v>
      </c>
      <c r="H632" s="23" t="str">
        <v>Office Chair</v>
      </c>
      <c r="I632" s="24">
        <v>45657</v>
      </c>
      <c r="J632" s="23">
        <v>0</v>
      </c>
      <c r="K632" s="23">
        <v>309.67</v>
      </c>
      <c r="L632" s="23">
        <v>13</v>
      </c>
      <c r="M632" s="23">
        <v>4</v>
      </c>
      <c r="N632" s="23">
        <v>279.29000000000002</v>
      </c>
    </row>
    <row r="633" spans="5:14" thickTop="1" thickBot="1" x14ac:dyDescent="0.35">
      <c r="E633" s="23">
        <v>9</v>
      </c>
      <c r="F633" s="23" t="str">
        <v>Alica Sawyer</v>
      </c>
      <c r="G633" s="23" t="str">
        <v>Prod1</v>
      </c>
      <c r="H633" s="23" t="str">
        <v>Laptop</v>
      </c>
      <c r="I633" s="24">
        <v>45658</v>
      </c>
      <c r="J633" s="23">
        <v>0</v>
      </c>
      <c r="K633" s="23">
        <v>313.26</v>
      </c>
      <c r="L633" s="23">
        <v>6</v>
      </c>
      <c r="M633" s="23">
        <v>19</v>
      </c>
      <c r="N633" s="23">
        <v>236.67</v>
      </c>
    </row>
    <row r="634" spans="5:14" thickTop="1" thickBot="1" x14ac:dyDescent="0.35">
      <c r="E634" s="23">
        <v>269</v>
      </c>
      <c r="F634" s="23" t="str">
        <v>Beverlie Dowman</v>
      </c>
      <c r="G634" s="23" t="str">
        <v>Prod3</v>
      </c>
      <c r="H634" s="23" t="str">
        <v>Laptop</v>
      </c>
      <c r="I634" s="24">
        <v>45658</v>
      </c>
      <c r="J634" s="23">
        <v>0</v>
      </c>
      <c r="K634" s="23">
        <v>716.97</v>
      </c>
      <c r="L634" s="23">
        <v>11</v>
      </c>
      <c r="M634" s="23">
        <v>20</v>
      </c>
      <c r="N634" s="23">
        <v>262.57</v>
      </c>
    </row>
    <row r="635" spans="5:14" thickTop="1" thickBot="1" x14ac:dyDescent="0.35">
      <c r="E635" s="23">
        <v>323</v>
      </c>
      <c r="F635" s="23" t="str">
        <v>Carmelia Cracker</v>
      </c>
      <c r="G635" s="23">
        <v>0</v>
      </c>
      <c r="H635" s="23" t="str">
        <v>Office Chair</v>
      </c>
      <c r="I635" s="24">
        <v>45658</v>
      </c>
      <c r="J635" s="23">
        <v>0</v>
      </c>
      <c r="K635" s="23">
        <v>465.88</v>
      </c>
      <c r="L635" s="23">
        <v>8</v>
      </c>
      <c r="M635" s="23">
        <v>20</v>
      </c>
      <c r="N635" s="23">
        <v>479.97</v>
      </c>
    </row>
    <row r="636" spans="5:14" thickTop="1" thickBot="1" x14ac:dyDescent="0.35">
      <c r="E636" s="23">
        <v>410</v>
      </c>
      <c r="F636" s="23" t="str">
        <v>Raine Trime</v>
      </c>
      <c r="G636" s="23" t="str">
        <v>Prod3</v>
      </c>
      <c r="H636" s="23" t="str">
        <v>Winter Jacket</v>
      </c>
      <c r="I636" s="24">
        <v>45658</v>
      </c>
      <c r="J636" s="23" t="str">
        <v>North</v>
      </c>
      <c r="K636" s="23">
        <v>855.07</v>
      </c>
      <c r="L636" s="23">
        <v>11</v>
      </c>
      <c r="M636" s="23">
        <v>4</v>
      </c>
      <c r="N636" s="23">
        <v>55.12</v>
      </c>
    </row>
    <row r="637" spans="5:14" thickTop="1" thickBot="1" x14ac:dyDescent="0.35">
      <c r="E637" s="23">
        <v>466</v>
      </c>
      <c r="F637" s="23" t="str">
        <v>Harwilll Steanyng</v>
      </c>
      <c r="G637" s="23" t="str">
        <v>Prod2</v>
      </c>
      <c r="H637" s="23" t="str">
        <v>Smartphone</v>
      </c>
      <c r="I637" s="24">
        <v>45658</v>
      </c>
      <c r="J637" s="23">
        <v>0</v>
      </c>
      <c r="K637" s="23">
        <v>300.64999999999998</v>
      </c>
      <c r="L637" s="23">
        <v>10</v>
      </c>
      <c r="M637" s="23">
        <v>6</v>
      </c>
      <c r="N637" s="23">
        <v>157.43</v>
      </c>
    </row>
    <row r="638" spans="5:14" thickTop="1" thickBot="1" x14ac:dyDescent="0.35">
      <c r="E638" s="23">
        <v>475</v>
      </c>
      <c r="F638" s="23" t="str">
        <v>Elmer Myhan</v>
      </c>
      <c r="G638" s="23" t="str">
        <v>Prod2</v>
      </c>
      <c r="H638" s="23" t="str">
        <v>Office Chair</v>
      </c>
      <c r="I638" s="24">
        <v>45658</v>
      </c>
      <c r="J638" s="23" t="str">
        <v>East</v>
      </c>
      <c r="K638" s="23">
        <v>17.71</v>
      </c>
      <c r="L638" s="23">
        <v>10</v>
      </c>
      <c r="M638" s="23">
        <v>0</v>
      </c>
      <c r="N638" s="23">
        <v>337.86</v>
      </c>
    </row>
    <row r="639" spans="5:14" thickTop="1" thickBot="1" x14ac:dyDescent="0.35">
      <c r="E639" s="23">
        <v>580</v>
      </c>
      <c r="F639" s="23" t="str">
        <v>Brena Philpott</v>
      </c>
      <c r="G639" s="23">
        <v>0</v>
      </c>
      <c r="H639" s="23" t="str">
        <v>Winter Jacket</v>
      </c>
      <c r="I639" s="24">
        <v>45658</v>
      </c>
      <c r="J639" s="23" t="str">
        <v>North</v>
      </c>
      <c r="K639" s="23">
        <v>745.42</v>
      </c>
      <c r="L639" s="23">
        <v>2</v>
      </c>
      <c r="M639" s="23">
        <v>9</v>
      </c>
      <c r="N639" s="23">
        <v>117.33</v>
      </c>
    </row>
    <row r="640" spans="5:14" thickTop="1" thickBot="1" x14ac:dyDescent="0.35">
      <c r="E640" s="23">
        <v>635</v>
      </c>
      <c r="F640" s="23" t="str">
        <v>Emelen Hearsey</v>
      </c>
      <c r="G640" s="23" t="str">
        <v>Prod5</v>
      </c>
      <c r="H640" s="23">
        <v>0</v>
      </c>
      <c r="I640" s="24">
        <v>45658</v>
      </c>
      <c r="J640" s="23" t="str">
        <v>West</v>
      </c>
      <c r="K640" s="23">
        <v>740.26</v>
      </c>
      <c r="L640" s="23">
        <v>7</v>
      </c>
      <c r="M640" s="23">
        <v>15</v>
      </c>
      <c r="N640" s="23">
        <v>441.27</v>
      </c>
    </row>
    <row r="641" spans="5:14" thickTop="1" thickBot="1" x14ac:dyDescent="0.35">
      <c r="E641" s="23">
        <v>641</v>
      </c>
      <c r="F641" s="23" t="str">
        <v>Augustus Soares</v>
      </c>
      <c r="G641" s="23" t="str">
        <v>Prod2</v>
      </c>
      <c r="H641" s="23" t="str">
        <v>Microwave Oven</v>
      </c>
      <c r="I641" s="24">
        <v>45658</v>
      </c>
      <c r="J641" s="23" t="str">
        <v>East</v>
      </c>
      <c r="K641" s="23">
        <v>277.92</v>
      </c>
      <c r="L641" s="23">
        <v>5</v>
      </c>
      <c r="M641" s="23">
        <v>13</v>
      </c>
      <c r="N641" s="23">
        <v>217.95</v>
      </c>
    </row>
    <row r="642" spans="5:14" thickTop="1" thickBot="1" x14ac:dyDescent="0.35">
      <c r="E642" s="23">
        <v>745</v>
      </c>
      <c r="F642" s="23" t="str">
        <v>Ethelred Beazley</v>
      </c>
      <c r="G642" s="23" t="str">
        <v>Prod4</v>
      </c>
      <c r="H642" s="23" t="str">
        <v>Winter Jacket</v>
      </c>
      <c r="I642" s="24">
        <v>45658</v>
      </c>
      <c r="J642" s="23">
        <v>0</v>
      </c>
      <c r="K642" s="23">
        <v>407.45</v>
      </c>
      <c r="L642" s="23">
        <v>9</v>
      </c>
      <c r="M642" s="23">
        <v>12</v>
      </c>
      <c r="N642" s="23">
        <v>77.62</v>
      </c>
    </row>
    <row r="643" spans="5:14" thickTop="1" thickBot="1" x14ac:dyDescent="0.35">
      <c r="E643" s="23">
        <v>749</v>
      </c>
      <c r="F643" s="23" t="str">
        <v>Roscoe Wadsworth</v>
      </c>
      <c r="G643" s="23" t="str">
        <v>Prod1</v>
      </c>
      <c r="H643" s="23" t="str">
        <v>Office Chair</v>
      </c>
      <c r="I643" s="24">
        <v>45658</v>
      </c>
      <c r="J643" s="23">
        <v>0</v>
      </c>
      <c r="K643" s="23">
        <v>657.68</v>
      </c>
      <c r="L643" s="23">
        <v>12</v>
      </c>
      <c r="M643" s="23">
        <v>18</v>
      </c>
      <c r="N643" s="23">
        <v>424.61</v>
      </c>
    </row>
    <row r="644" spans="5:14" thickTop="1" thickBot="1" x14ac:dyDescent="0.35">
      <c r="E644" s="23">
        <v>911</v>
      </c>
      <c r="F644" s="23" t="str">
        <v>Cynthea Lumbers</v>
      </c>
      <c r="G644" s="23" t="str">
        <v>Prod3</v>
      </c>
      <c r="H644" s="23" t="str">
        <v>Office Chair</v>
      </c>
      <c r="I644" s="24">
        <v>45658</v>
      </c>
      <c r="J644" s="23">
        <v>0</v>
      </c>
      <c r="K644" s="23">
        <v>339.93</v>
      </c>
      <c r="L644" s="23">
        <v>8</v>
      </c>
      <c r="M644" s="23">
        <v>20</v>
      </c>
      <c r="N644" s="23">
        <v>50.4</v>
      </c>
    </row>
    <row r="645" spans="5:14" thickTop="1" thickBot="1" x14ac:dyDescent="0.35">
      <c r="E645" s="23">
        <v>957</v>
      </c>
      <c r="F645" s="23" t="str">
        <v>Junia Barkworth</v>
      </c>
      <c r="G645" s="23" t="str">
        <v>Prod2</v>
      </c>
      <c r="H645" s="23" t="str">
        <v>Laptop</v>
      </c>
      <c r="I645" s="24">
        <v>45658</v>
      </c>
      <c r="J645" s="23" t="str">
        <v>South</v>
      </c>
      <c r="K645" s="23">
        <v>140.43</v>
      </c>
      <c r="L645" s="23">
        <v>3</v>
      </c>
      <c r="M645" s="23">
        <v>12</v>
      </c>
      <c r="N645" s="23">
        <v>470.02</v>
      </c>
    </row>
    <row r="646" spans="5:14" thickTop="1" thickBot="1" x14ac:dyDescent="0.35">
      <c r="E646" s="23">
        <v>128</v>
      </c>
      <c r="F646" s="23" t="str">
        <v>Tandy Kinder</v>
      </c>
      <c r="G646" s="23" t="str">
        <v>Prod2</v>
      </c>
      <c r="H646" s="23" t="str">
        <v>Office Chair</v>
      </c>
      <c r="I646" s="24">
        <v>45659</v>
      </c>
      <c r="J646" s="23">
        <v>0</v>
      </c>
      <c r="K646" s="23">
        <v>771.99</v>
      </c>
      <c r="L646" s="23">
        <v>10</v>
      </c>
      <c r="M646" s="23">
        <v>3</v>
      </c>
      <c r="N646" s="23">
        <v>31.35</v>
      </c>
    </row>
    <row r="647" spans="5:14" thickTop="1" thickBot="1" x14ac:dyDescent="0.35">
      <c r="E647" s="23">
        <v>129</v>
      </c>
      <c r="F647" s="23" t="str">
        <v>Dino Bodega</v>
      </c>
      <c r="G647" s="23" t="str">
        <v>Prod4</v>
      </c>
      <c r="H647" s="23" t="str">
        <v>Smartphone</v>
      </c>
      <c r="I647" s="24">
        <v>45659</v>
      </c>
      <c r="J647" s="23">
        <v>0</v>
      </c>
      <c r="K647" s="23">
        <v>725</v>
      </c>
      <c r="L647" s="23">
        <v>9</v>
      </c>
      <c r="M647" s="23">
        <v>9</v>
      </c>
      <c r="N647" s="23">
        <v>469.73</v>
      </c>
    </row>
    <row r="648" spans="5:14" thickTop="1" thickBot="1" x14ac:dyDescent="0.35">
      <c r="E648" s="23">
        <v>215</v>
      </c>
      <c r="F648" s="23" t="str">
        <v>Dorine Coogan</v>
      </c>
      <c r="G648" s="23" t="str">
        <v>Prod2</v>
      </c>
      <c r="H648" s="23">
        <v>0</v>
      </c>
      <c r="I648" s="24">
        <v>45659</v>
      </c>
      <c r="J648" s="23">
        <v>0</v>
      </c>
      <c r="K648" s="23">
        <v>599.73</v>
      </c>
      <c r="L648" s="23">
        <v>14</v>
      </c>
      <c r="M648" s="23">
        <v>6</v>
      </c>
      <c r="N648" s="23">
        <v>78.3</v>
      </c>
    </row>
    <row r="649" spans="5:14" thickTop="1" thickBot="1" x14ac:dyDescent="0.35">
      <c r="E649" s="23">
        <v>218</v>
      </c>
      <c r="F649" s="23" t="str">
        <v>Rouvin Langrick</v>
      </c>
      <c r="G649" s="23" t="str">
        <v>Prod4</v>
      </c>
      <c r="H649" s="23" t="str">
        <v>Office Chair</v>
      </c>
      <c r="I649" s="24">
        <v>45659</v>
      </c>
      <c r="J649" s="23">
        <v>0</v>
      </c>
      <c r="K649" s="23">
        <v>940.07</v>
      </c>
      <c r="L649" s="23">
        <v>13</v>
      </c>
      <c r="M649" s="23">
        <v>8</v>
      </c>
      <c r="N649" s="23">
        <v>75.25</v>
      </c>
    </row>
    <row r="650" spans="5:14" thickTop="1" thickBot="1" x14ac:dyDescent="0.35">
      <c r="E650" s="23">
        <v>247</v>
      </c>
      <c r="F650" s="23" t="str">
        <v>Nils Goodboddy</v>
      </c>
      <c r="G650" s="23" t="str">
        <v>Prod1</v>
      </c>
      <c r="H650" s="23" t="str">
        <v>Smartphone</v>
      </c>
      <c r="I650" s="24">
        <v>45659</v>
      </c>
      <c r="J650" s="23">
        <v>0</v>
      </c>
      <c r="K650" s="23">
        <v>38.450000000000003</v>
      </c>
      <c r="L650" s="23">
        <v>6</v>
      </c>
      <c r="M650" s="23">
        <v>19</v>
      </c>
      <c r="N650" s="23">
        <v>279.24</v>
      </c>
    </row>
    <row r="651" spans="5:14" thickTop="1" thickBot="1" x14ac:dyDescent="0.35">
      <c r="E651" s="23">
        <v>261</v>
      </c>
      <c r="F651" s="23" t="str">
        <v>Alma Purkins</v>
      </c>
      <c r="G651" s="23" t="str">
        <v>Prod3</v>
      </c>
      <c r="H651" s="23" t="str">
        <v>Microwave Oven</v>
      </c>
      <c r="I651" s="24">
        <v>45659</v>
      </c>
      <c r="J651" s="23">
        <v>0</v>
      </c>
      <c r="K651" s="23">
        <v>59.44</v>
      </c>
      <c r="L651" s="23">
        <v>2</v>
      </c>
      <c r="M651" s="23">
        <v>16</v>
      </c>
      <c r="N651" s="23">
        <v>160.41999999999999</v>
      </c>
    </row>
    <row r="652" spans="5:14" thickTop="1" thickBot="1" x14ac:dyDescent="0.35">
      <c r="E652" s="23">
        <v>300</v>
      </c>
      <c r="F652" s="23" t="str">
        <v>Etienne Konmann</v>
      </c>
      <c r="G652" s="23" t="str">
        <v>Prod1</v>
      </c>
      <c r="H652" s="23" t="str">
        <v>Office Chair</v>
      </c>
      <c r="I652" s="24">
        <v>45659</v>
      </c>
      <c r="J652" s="23">
        <v>0</v>
      </c>
      <c r="K652" s="23">
        <v>792.55</v>
      </c>
      <c r="L652" s="23">
        <v>1</v>
      </c>
      <c r="M652" s="23">
        <v>15</v>
      </c>
      <c r="N652" s="23">
        <v>214.11</v>
      </c>
    </row>
    <row r="653" spans="5:14" thickTop="1" thickBot="1" x14ac:dyDescent="0.35">
      <c r="E653" s="23">
        <v>325</v>
      </c>
      <c r="F653" s="23" t="str">
        <v>Jeanna Scrowby</v>
      </c>
      <c r="G653" s="23" t="str">
        <v>Prod3</v>
      </c>
      <c r="H653" s="23" t="str">
        <v>Winter Jacket</v>
      </c>
      <c r="I653" s="24">
        <v>45659</v>
      </c>
      <c r="J653" s="23">
        <v>0</v>
      </c>
      <c r="K653" s="23">
        <v>635.09</v>
      </c>
      <c r="L653" s="23">
        <v>2</v>
      </c>
      <c r="M653" s="23">
        <v>11</v>
      </c>
      <c r="N653" s="23">
        <v>177.34</v>
      </c>
    </row>
    <row r="654" spans="5:14" thickTop="1" thickBot="1" x14ac:dyDescent="0.35">
      <c r="E654" s="23">
        <v>347</v>
      </c>
      <c r="F654" s="23" t="str">
        <v>Heriberto Garritley</v>
      </c>
      <c r="G654" s="23">
        <v>0</v>
      </c>
      <c r="H654" s="23" t="str">
        <v>Office Chair</v>
      </c>
      <c r="I654" s="24">
        <v>45659</v>
      </c>
      <c r="J654" s="23" t="str">
        <v>North</v>
      </c>
      <c r="K654" s="23">
        <v>800.71</v>
      </c>
      <c r="L654" s="23">
        <v>5</v>
      </c>
      <c r="M654" s="23">
        <v>13</v>
      </c>
      <c r="N654" s="23">
        <v>148.29</v>
      </c>
    </row>
    <row r="655" spans="5:14" thickTop="1" thickBot="1" x14ac:dyDescent="0.35">
      <c r="E655" s="23">
        <v>374</v>
      </c>
      <c r="F655" s="23" t="str">
        <v>Jobye Poley</v>
      </c>
      <c r="G655" s="23" t="str">
        <v>Prod4</v>
      </c>
      <c r="H655" s="23" t="str">
        <v>Laptop</v>
      </c>
      <c r="I655" s="24">
        <v>45659</v>
      </c>
      <c r="J655" s="23">
        <v>0</v>
      </c>
      <c r="K655" s="23">
        <v>280.27999999999997</v>
      </c>
      <c r="L655" s="23">
        <v>3</v>
      </c>
      <c r="M655" s="23">
        <v>16</v>
      </c>
      <c r="N655" s="23">
        <v>250.94</v>
      </c>
    </row>
    <row r="656" spans="5:14" thickTop="1" thickBot="1" x14ac:dyDescent="0.35">
      <c r="E656" s="23">
        <v>434</v>
      </c>
      <c r="F656" s="23" t="str">
        <v>Ebenezer Fenning</v>
      </c>
      <c r="G656" s="23">
        <v>0</v>
      </c>
      <c r="H656" s="23">
        <v>0</v>
      </c>
      <c r="I656" s="24">
        <v>45659</v>
      </c>
      <c r="J656" s="23" t="str">
        <v>East</v>
      </c>
      <c r="K656" s="23">
        <v>111.15</v>
      </c>
      <c r="L656" s="23">
        <v>14</v>
      </c>
      <c r="M656" s="23">
        <v>4</v>
      </c>
      <c r="N656" s="23">
        <v>175.5</v>
      </c>
    </row>
    <row r="657" spans="5:14" thickTop="1" thickBot="1" x14ac:dyDescent="0.35">
      <c r="E657" s="23">
        <v>533</v>
      </c>
      <c r="F657" s="23" t="str">
        <v>Westbrook Kitchiner</v>
      </c>
      <c r="G657" s="23" t="str">
        <v>Prod1</v>
      </c>
      <c r="H657" s="23" t="str">
        <v>Smartphone</v>
      </c>
      <c r="I657" s="24">
        <v>45659</v>
      </c>
      <c r="J657" s="23" t="str">
        <v>East</v>
      </c>
      <c r="K657" s="23">
        <v>14.3</v>
      </c>
      <c r="L657" s="23">
        <v>11</v>
      </c>
      <c r="M657" s="23">
        <v>4</v>
      </c>
      <c r="N657" s="23">
        <v>295.27999999999997</v>
      </c>
    </row>
    <row r="658" spans="5:14" thickTop="1" thickBot="1" x14ac:dyDescent="0.35">
      <c r="E658" s="23">
        <v>538</v>
      </c>
      <c r="F658" s="23" t="str">
        <v>Lizzie Raftery</v>
      </c>
      <c r="G658" s="23" t="str">
        <v>Prod2</v>
      </c>
      <c r="H658" s="23">
        <v>0</v>
      </c>
      <c r="I658" s="24">
        <v>45659</v>
      </c>
      <c r="J658" s="23">
        <v>0</v>
      </c>
      <c r="K658" s="23">
        <v>245.37</v>
      </c>
      <c r="L658" s="23">
        <v>2</v>
      </c>
      <c r="M658" s="23">
        <v>5</v>
      </c>
      <c r="N658" s="23">
        <v>265.31</v>
      </c>
    </row>
    <row r="659" spans="5:14" thickTop="1" thickBot="1" x14ac:dyDescent="0.35">
      <c r="E659" s="23">
        <v>643</v>
      </c>
      <c r="F659" s="23" t="str">
        <v>Sharline Dearth</v>
      </c>
      <c r="G659" s="23" t="str">
        <v>Prod2</v>
      </c>
      <c r="H659" s="23" t="str">
        <v>Microwave Oven</v>
      </c>
      <c r="I659" s="24">
        <v>45659</v>
      </c>
      <c r="J659" s="23">
        <v>0</v>
      </c>
      <c r="K659" s="23">
        <v>354.8</v>
      </c>
      <c r="L659" s="23">
        <v>5</v>
      </c>
      <c r="M659" s="23">
        <v>14</v>
      </c>
      <c r="N659" s="23">
        <v>129.57</v>
      </c>
    </row>
    <row r="660" spans="5:14" thickTop="1" thickBot="1" x14ac:dyDescent="0.35">
      <c r="E660" s="23">
        <v>705</v>
      </c>
      <c r="F660" s="23" t="str">
        <v>Tiffie Fallawe</v>
      </c>
      <c r="G660" s="23" t="str">
        <v>Prod5</v>
      </c>
      <c r="H660" s="23" t="str">
        <v>Winter Jacket</v>
      </c>
      <c r="I660" s="24">
        <v>45659</v>
      </c>
      <c r="J660" s="23" t="str">
        <v>East</v>
      </c>
      <c r="K660" s="23">
        <v>820.58</v>
      </c>
      <c r="L660" s="23">
        <v>12</v>
      </c>
      <c r="M660" s="23">
        <v>17</v>
      </c>
      <c r="N660" s="23">
        <v>73.62</v>
      </c>
    </row>
    <row r="661" spans="5:14" thickTop="1" thickBot="1" x14ac:dyDescent="0.35">
      <c r="E661" s="23">
        <v>707</v>
      </c>
      <c r="F661" s="23" t="str">
        <v>Anselm Doerrling</v>
      </c>
      <c r="G661" s="23" t="str">
        <v>Prod4</v>
      </c>
      <c r="H661" s="23" t="str">
        <v>Smartphone</v>
      </c>
      <c r="I661" s="24">
        <v>45659</v>
      </c>
      <c r="J661" s="23" t="str">
        <v>North</v>
      </c>
      <c r="K661" s="23">
        <v>931.81</v>
      </c>
      <c r="L661" s="23">
        <v>13</v>
      </c>
      <c r="M661" s="23">
        <v>0</v>
      </c>
      <c r="N661" s="23">
        <v>251.14</v>
      </c>
    </row>
    <row r="662" spans="5:14" thickTop="1" thickBot="1" x14ac:dyDescent="0.35">
      <c r="E662" s="23">
        <v>713</v>
      </c>
      <c r="F662" s="23" t="str">
        <v>Jena Hayer</v>
      </c>
      <c r="G662" s="23" t="str">
        <v>Prod2</v>
      </c>
      <c r="H662" s="23" t="str">
        <v>Microwave Oven</v>
      </c>
      <c r="I662" s="24">
        <v>45659</v>
      </c>
      <c r="J662" s="23">
        <v>0</v>
      </c>
      <c r="K662" s="23">
        <v>843.22</v>
      </c>
      <c r="L662" s="23">
        <v>4</v>
      </c>
      <c r="M662" s="23">
        <v>12</v>
      </c>
      <c r="N662" s="23">
        <v>29.25</v>
      </c>
    </row>
    <row r="663" spans="5:14" thickTop="1" thickBot="1" x14ac:dyDescent="0.35">
      <c r="E663" s="23">
        <v>788</v>
      </c>
      <c r="F663" s="23" t="str">
        <v>Charlene Brothwell</v>
      </c>
      <c r="G663" s="23" t="str">
        <v>Prod2</v>
      </c>
      <c r="H663" s="23" t="str">
        <v>Winter Jacket</v>
      </c>
      <c r="I663" s="24">
        <v>45659</v>
      </c>
      <c r="J663" s="23" t="str">
        <v>West</v>
      </c>
      <c r="K663" s="23">
        <v>39.15</v>
      </c>
      <c r="L663" s="23">
        <v>5</v>
      </c>
      <c r="M663" s="23">
        <v>16</v>
      </c>
      <c r="N663" s="23">
        <v>414.97</v>
      </c>
    </row>
    <row r="664" spans="5:14" thickTop="1" thickBot="1" x14ac:dyDescent="0.35">
      <c r="E664" s="23">
        <v>832</v>
      </c>
      <c r="F664" s="23" t="str">
        <v>Jeddy Mingard</v>
      </c>
      <c r="G664" s="23" t="str">
        <v>Prod2</v>
      </c>
      <c r="H664" s="23" t="str">
        <v>Office Chair</v>
      </c>
      <c r="I664" s="24">
        <v>45659</v>
      </c>
      <c r="J664" s="23">
        <v>0</v>
      </c>
      <c r="K664" s="23">
        <v>851.8</v>
      </c>
      <c r="L664" s="23">
        <v>3</v>
      </c>
      <c r="M664" s="23">
        <v>12</v>
      </c>
      <c r="N664" s="23">
        <v>439.34</v>
      </c>
    </row>
    <row r="665" spans="5:14" thickTop="1" thickBot="1" x14ac:dyDescent="0.35">
      <c r="E665" s="23">
        <v>890</v>
      </c>
      <c r="F665" s="23" t="str">
        <v>Bell Eversley</v>
      </c>
      <c r="G665" s="23" t="str">
        <v>Prod1</v>
      </c>
      <c r="H665" s="23" t="str">
        <v>Smartphone</v>
      </c>
      <c r="I665" s="24">
        <v>45659</v>
      </c>
      <c r="J665" s="23">
        <v>0</v>
      </c>
      <c r="K665" s="23">
        <v>534.23</v>
      </c>
      <c r="L665" s="23">
        <v>10</v>
      </c>
      <c r="M665" s="23">
        <v>16</v>
      </c>
      <c r="N665" s="23">
        <v>182.32</v>
      </c>
    </row>
    <row r="666" spans="5:14" thickTop="1" thickBot="1" x14ac:dyDescent="0.35">
      <c r="E666" s="23">
        <v>2</v>
      </c>
      <c r="F666" s="23" t="str">
        <v>Isadore Slarke</v>
      </c>
      <c r="G666" s="23" t="str">
        <v>Prod3</v>
      </c>
      <c r="H666" s="23" t="str">
        <v>Smartphone</v>
      </c>
      <c r="I666" s="24">
        <v>45660</v>
      </c>
      <c r="J666" s="23" t="str">
        <v>South</v>
      </c>
      <c r="K666" s="23">
        <v>288.92</v>
      </c>
      <c r="L666" s="23">
        <v>12</v>
      </c>
      <c r="M666" s="23">
        <v>6</v>
      </c>
      <c r="N666" s="23">
        <v>282.89999999999998</v>
      </c>
    </row>
    <row r="667" spans="5:14" thickTop="1" thickBot="1" x14ac:dyDescent="0.35">
      <c r="E667" s="23">
        <v>20</v>
      </c>
      <c r="F667" s="23" t="str">
        <v>Dal Gillooly</v>
      </c>
      <c r="G667" s="23" t="str">
        <v>Prod2</v>
      </c>
      <c r="H667" s="23" t="str">
        <v>Laptop</v>
      </c>
      <c r="I667" s="24">
        <v>45660</v>
      </c>
      <c r="J667" s="23">
        <v>0</v>
      </c>
      <c r="K667" s="23">
        <v>695.78</v>
      </c>
      <c r="L667" s="23">
        <v>1</v>
      </c>
      <c r="M667" s="23">
        <v>13</v>
      </c>
      <c r="N667" s="23">
        <v>233.14</v>
      </c>
    </row>
    <row r="668" spans="5:14" thickTop="1" thickBot="1" x14ac:dyDescent="0.35">
      <c r="E668" s="23">
        <v>23</v>
      </c>
      <c r="F668" s="23" t="str">
        <v>Guthry Moutray Read</v>
      </c>
      <c r="G668" s="23">
        <v>0</v>
      </c>
      <c r="H668" s="23" t="str">
        <v>Smartphone</v>
      </c>
      <c r="I668" s="24">
        <v>45660</v>
      </c>
      <c r="J668" s="23" t="str">
        <v>South</v>
      </c>
      <c r="K668" s="23">
        <v>438</v>
      </c>
      <c r="L668" s="23">
        <v>2</v>
      </c>
      <c r="M668" s="23">
        <v>13</v>
      </c>
      <c r="N668" s="23">
        <v>317.41000000000003</v>
      </c>
    </row>
    <row r="669" spans="5:14" thickTop="1" thickBot="1" x14ac:dyDescent="0.35">
      <c r="E669" s="23">
        <v>81</v>
      </c>
      <c r="F669" s="23" t="str">
        <v>Lucine Lanney</v>
      </c>
      <c r="G669" s="23" t="str">
        <v>Prod2</v>
      </c>
      <c r="H669" s="23">
        <v>0</v>
      </c>
      <c r="I669" s="24">
        <v>45660</v>
      </c>
      <c r="J669" s="23" t="str">
        <v>South</v>
      </c>
      <c r="K669" s="23">
        <v>903.05</v>
      </c>
      <c r="L669" s="23">
        <v>1</v>
      </c>
      <c r="M669" s="23">
        <v>14</v>
      </c>
      <c r="N669" s="23">
        <v>66.08</v>
      </c>
    </row>
    <row r="670" spans="5:14" thickTop="1" thickBot="1" x14ac:dyDescent="0.35">
      <c r="E670" s="23">
        <v>87</v>
      </c>
      <c r="F670" s="23" t="str">
        <v>Joe Fulep</v>
      </c>
      <c r="G670" s="23">
        <v>0</v>
      </c>
      <c r="H670" s="23" t="str">
        <v>Office Chair</v>
      </c>
      <c r="I670" s="24">
        <v>45660</v>
      </c>
      <c r="J670" s="23">
        <v>0</v>
      </c>
      <c r="K670" s="23">
        <v>979.15</v>
      </c>
      <c r="L670" s="23">
        <v>15</v>
      </c>
      <c r="M670" s="23">
        <v>1</v>
      </c>
      <c r="N670" s="23">
        <v>329.45</v>
      </c>
    </row>
    <row r="671" spans="5:14" thickTop="1" thickBot="1" x14ac:dyDescent="0.35">
      <c r="E671" s="23">
        <v>147</v>
      </c>
      <c r="F671" s="23" t="str">
        <v>Cheryl Copo</v>
      </c>
      <c r="G671" s="23">
        <v>0</v>
      </c>
      <c r="H671" s="23">
        <v>0</v>
      </c>
      <c r="I671" s="24">
        <v>45660</v>
      </c>
      <c r="J671" s="23">
        <v>0</v>
      </c>
      <c r="K671" s="23">
        <v>134.59</v>
      </c>
      <c r="L671" s="23">
        <v>15</v>
      </c>
      <c r="M671" s="23">
        <v>8</v>
      </c>
      <c r="N671" s="23">
        <v>307.25</v>
      </c>
    </row>
    <row r="672" spans="5:14" thickTop="1" thickBot="1" x14ac:dyDescent="0.35">
      <c r="E672" s="23">
        <v>187</v>
      </c>
      <c r="F672" s="23" t="str">
        <v>Nicolea Mougeot</v>
      </c>
      <c r="G672" s="23" t="str">
        <v>Prod5</v>
      </c>
      <c r="H672" s="23" t="str">
        <v>Microwave Oven</v>
      </c>
      <c r="I672" s="24">
        <v>45660</v>
      </c>
      <c r="J672" s="23">
        <v>0</v>
      </c>
      <c r="K672" s="23">
        <v>476.86</v>
      </c>
      <c r="L672" s="23">
        <v>8</v>
      </c>
      <c r="M672" s="23">
        <v>17</v>
      </c>
      <c r="N672" s="23">
        <v>110.57</v>
      </c>
    </row>
    <row r="673" spans="5:14" thickTop="1" thickBot="1" x14ac:dyDescent="0.35">
      <c r="E673" s="23">
        <v>193</v>
      </c>
      <c r="F673" s="23" t="str">
        <v>Harlen Marzellano</v>
      </c>
      <c r="G673" s="23" t="str">
        <v>Prod1</v>
      </c>
      <c r="H673" s="23" t="str">
        <v>Office Chair</v>
      </c>
      <c r="I673" s="24">
        <v>45660</v>
      </c>
      <c r="J673" s="23">
        <v>0</v>
      </c>
      <c r="K673" s="23">
        <v>598.79</v>
      </c>
      <c r="L673" s="23">
        <v>12</v>
      </c>
      <c r="M673" s="23">
        <v>17</v>
      </c>
      <c r="N673" s="23">
        <v>45.23</v>
      </c>
    </row>
    <row r="674" spans="5:14" thickTop="1" thickBot="1" x14ac:dyDescent="0.35">
      <c r="E674" s="23">
        <v>286</v>
      </c>
      <c r="F674" s="23" t="str">
        <v>Sloan Tyrwhitt</v>
      </c>
      <c r="G674" s="23" t="str">
        <v>Prod4</v>
      </c>
      <c r="H674" s="23" t="str">
        <v>Office Chair</v>
      </c>
      <c r="I674" s="24">
        <v>45660</v>
      </c>
      <c r="J674" s="23">
        <v>0</v>
      </c>
      <c r="K674" s="23">
        <v>992.31</v>
      </c>
      <c r="L674" s="23">
        <v>10</v>
      </c>
      <c r="M674" s="23">
        <v>11</v>
      </c>
      <c r="N674" s="23">
        <v>435.2</v>
      </c>
    </row>
    <row r="675" spans="5:14" thickTop="1" thickBot="1" x14ac:dyDescent="0.35">
      <c r="E675" s="23">
        <v>324</v>
      </c>
      <c r="F675" s="23" t="str">
        <v>Evangeline Lugden</v>
      </c>
      <c r="G675" s="23" t="str">
        <v>Prod3</v>
      </c>
      <c r="H675" s="23" t="str">
        <v>Winter Jacket</v>
      </c>
      <c r="I675" s="24">
        <v>45660</v>
      </c>
      <c r="J675" s="23">
        <v>0</v>
      </c>
      <c r="K675" s="23">
        <v>579.16</v>
      </c>
      <c r="L675" s="23">
        <v>8</v>
      </c>
      <c r="M675" s="23">
        <v>19</v>
      </c>
      <c r="N675" s="23">
        <v>244.85</v>
      </c>
    </row>
    <row r="676" spans="5:14" thickTop="1" thickBot="1" x14ac:dyDescent="0.35">
      <c r="E676" s="23">
        <v>458</v>
      </c>
      <c r="F676" s="23" t="str">
        <v>Sophey Livingston</v>
      </c>
      <c r="G676" s="23" t="str">
        <v>Prod4</v>
      </c>
      <c r="H676" s="23" t="str">
        <v>Microwave Oven</v>
      </c>
      <c r="I676" s="24">
        <v>45660</v>
      </c>
      <c r="J676" s="23" t="str">
        <v>West</v>
      </c>
      <c r="K676" s="23">
        <v>82.34</v>
      </c>
      <c r="L676" s="23">
        <v>8</v>
      </c>
      <c r="M676" s="23">
        <v>11</v>
      </c>
      <c r="N676" s="23">
        <v>422.29</v>
      </c>
    </row>
    <row r="677" spans="5:14" thickTop="1" thickBot="1" x14ac:dyDescent="0.35">
      <c r="E677" s="23">
        <v>473</v>
      </c>
      <c r="F677" s="23" t="str">
        <v>Karlan Bilton</v>
      </c>
      <c r="G677" s="23" t="str">
        <v>Prod4</v>
      </c>
      <c r="H677" s="23" t="str">
        <v>Winter Jacket</v>
      </c>
      <c r="I677" s="24">
        <v>45660</v>
      </c>
      <c r="J677" s="23">
        <v>0</v>
      </c>
      <c r="K677" s="23">
        <v>742.47</v>
      </c>
      <c r="L677" s="23">
        <v>8</v>
      </c>
      <c r="M677" s="23">
        <v>0</v>
      </c>
      <c r="N677" s="23">
        <v>282.36</v>
      </c>
    </row>
    <row r="678" spans="5:14" thickTop="1" thickBot="1" x14ac:dyDescent="0.35">
      <c r="E678" s="23">
        <v>485</v>
      </c>
      <c r="F678" s="23" t="str">
        <v>Cherice Camilleri</v>
      </c>
      <c r="G678" s="23">
        <v>0</v>
      </c>
      <c r="H678" s="23" t="str">
        <v>Microwave Oven</v>
      </c>
      <c r="I678" s="24">
        <v>45660</v>
      </c>
      <c r="J678" s="23">
        <v>0</v>
      </c>
      <c r="K678" s="23">
        <v>459.37</v>
      </c>
      <c r="L678" s="23">
        <v>5</v>
      </c>
      <c r="M678" s="23">
        <v>11</v>
      </c>
      <c r="N678" s="23">
        <v>294.83999999999997</v>
      </c>
    </row>
    <row r="679" spans="5:14" thickTop="1" thickBot="1" x14ac:dyDescent="0.35">
      <c r="E679" s="23">
        <v>563</v>
      </c>
      <c r="F679" s="23" t="str">
        <v>Fionna Beecheno</v>
      </c>
      <c r="G679" s="23">
        <v>0</v>
      </c>
      <c r="H679" s="23" t="str">
        <v>Office Chair</v>
      </c>
      <c r="I679" s="24">
        <v>45660</v>
      </c>
      <c r="J679" s="23">
        <v>0</v>
      </c>
      <c r="K679" s="23">
        <v>628.72</v>
      </c>
      <c r="L679" s="23">
        <v>1</v>
      </c>
      <c r="M679" s="23">
        <v>16</v>
      </c>
      <c r="N679" s="23">
        <v>265.91000000000003</v>
      </c>
    </row>
    <row r="680" spans="5:14" thickTop="1" thickBot="1" x14ac:dyDescent="0.35">
      <c r="E680" s="23">
        <v>582</v>
      </c>
      <c r="F680" s="23" t="str">
        <v>Orazio Liell</v>
      </c>
      <c r="G680" s="23" t="str">
        <v>Prod1</v>
      </c>
      <c r="H680" s="23" t="str">
        <v>Smartphone</v>
      </c>
      <c r="I680" s="24">
        <v>45660</v>
      </c>
      <c r="J680" s="23">
        <v>0</v>
      </c>
      <c r="K680" s="23">
        <v>492.84</v>
      </c>
      <c r="L680" s="23">
        <v>6</v>
      </c>
      <c r="M680" s="23">
        <v>14</v>
      </c>
      <c r="N680" s="23">
        <v>221.65</v>
      </c>
    </row>
    <row r="681" spans="5:14" thickTop="1" thickBot="1" x14ac:dyDescent="0.35">
      <c r="E681" s="23">
        <v>589</v>
      </c>
      <c r="F681" s="23" t="str">
        <v>Yolanthe Doig</v>
      </c>
      <c r="G681" s="23" t="str">
        <v>Prod2</v>
      </c>
      <c r="H681" s="23" t="str">
        <v>Office Chair</v>
      </c>
      <c r="I681" s="24">
        <v>45660</v>
      </c>
      <c r="J681" s="23">
        <v>0</v>
      </c>
      <c r="K681" s="23">
        <v>517.74</v>
      </c>
      <c r="L681" s="23">
        <v>4</v>
      </c>
      <c r="M681" s="23">
        <v>0</v>
      </c>
      <c r="N681" s="23">
        <v>478.59</v>
      </c>
    </row>
    <row r="682" spans="5:14" thickTop="1" thickBot="1" x14ac:dyDescent="0.35">
      <c r="E682" s="23">
        <v>595</v>
      </c>
      <c r="F682" s="23" t="str">
        <v>Frazer Mellem</v>
      </c>
      <c r="G682" s="23">
        <v>0</v>
      </c>
      <c r="H682" s="23" t="str">
        <v>Laptop</v>
      </c>
      <c r="I682" s="24">
        <v>45660</v>
      </c>
      <c r="J682" s="23">
        <v>0</v>
      </c>
      <c r="K682" s="23">
        <v>854.59</v>
      </c>
      <c r="L682" s="23">
        <v>7</v>
      </c>
      <c r="M682" s="23">
        <v>6</v>
      </c>
      <c r="N682" s="23">
        <v>249.24</v>
      </c>
    </row>
    <row r="683" spans="5:14" thickTop="1" thickBot="1" x14ac:dyDescent="0.35">
      <c r="E683" s="23">
        <v>649</v>
      </c>
      <c r="F683" s="23" t="str">
        <v>Sabine Wooster</v>
      </c>
      <c r="G683" s="23" t="str">
        <v>Prod5</v>
      </c>
      <c r="H683" s="23" t="str">
        <v>Microwave Oven</v>
      </c>
      <c r="I683" s="24">
        <v>45660</v>
      </c>
      <c r="J683" s="23" t="str">
        <v>East</v>
      </c>
      <c r="K683" s="23">
        <v>479.92</v>
      </c>
      <c r="L683" s="23">
        <v>5</v>
      </c>
      <c r="M683" s="23">
        <v>5</v>
      </c>
      <c r="N683" s="23">
        <v>304.86</v>
      </c>
    </row>
    <row r="684" spans="5:14" thickTop="1" thickBot="1" x14ac:dyDescent="0.35">
      <c r="E684" s="23">
        <v>672</v>
      </c>
      <c r="F684" s="23" t="str">
        <v>Atlante Vedntyev</v>
      </c>
      <c r="G684" s="23" t="str">
        <v>Prod4</v>
      </c>
      <c r="H684" s="23" t="str">
        <v>Microwave Oven</v>
      </c>
      <c r="I684" s="24">
        <v>45660</v>
      </c>
      <c r="J684" s="23">
        <v>0</v>
      </c>
      <c r="K684" s="23">
        <v>846.58</v>
      </c>
      <c r="L684" s="23">
        <v>14</v>
      </c>
      <c r="M684" s="23">
        <v>9</v>
      </c>
      <c r="N684" s="23">
        <v>334</v>
      </c>
    </row>
    <row r="685" spans="5:14" thickTop="1" thickBot="1" x14ac:dyDescent="0.35">
      <c r="E685" s="23">
        <v>712</v>
      </c>
      <c r="F685" s="23" t="str">
        <v>Orly Applegate</v>
      </c>
      <c r="G685" s="23" t="str">
        <v>Prod4</v>
      </c>
      <c r="H685" s="23" t="str">
        <v>Winter Jacket</v>
      </c>
      <c r="I685" s="24">
        <v>45660</v>
      </c>
      <c r="J685" s="23">
        <v>0</v>
      </c>
      <c r="K685" s="23">
        <v>670.08</v>
      </c>
      <c r="L685" s="23">
        <v>12</v>
      </c>
      <c r="M685" s="23">
        <v>6</v>
      </c>
      <c r="N685" s="23">
        <v>305.88</v>
      </c>
    </row>
    <row r="686" spans="5:14" thickTop="1" thickBot="1" x14ac:dyDescent="0.35">
      <c r="E686" s="23">
        <v>798</v>
      </c>
      <c r="F686" s="23" t="str">
        <v>Ines Jedrzejewicz</v>
      </c>
      <c r="G686" s="23" t="str">
        <v>Prod2</v>
      </c>
      <c r="H686" s="23" t="str">
        <v>Microwave Oven</v>
      </c>
      <c r="I686" s="24">
        <v>45660</v>
      </c>
      <c r="J686" s="23">
        <v>0</v>
      </c>
      <c r="K686" s="23">
        <v>862.38</v>
      </c>
      <c r="L686" s="23">
        <v>11</v>
      </c>
      <c r="M686" s="23">
        <v>15</v>
      </c>
      <c r="N686" s="23">
        <v>321.85000000000002</v>
      </c>
    </row>
    <row r="687" spans="5:14" thickTop="1" thickBot="1" x14ac:dyDescent="0.35">
      <c r="E687" s="23">
        <v>898</v>
      </c>
      <c r="F687" s="23" t="str">
        <v>Sybilla Willey</v>
      </c>
      <c r="G687" s="23" t="str">
        <v>Prod2</v>
      </c>
      <c r="H687" s="23" t="str">
        <v>Winter Jacket</v>
      </c>
      <c r="I687" s="24">
        <v>45660</v>
      </c>
      <c r="J687" s="23">
        <v>0</v>
      </c>
      <c r="K687" s="23">
        <v>547.44000000000005</v>
      </c>
      <c r="L687" s="23">
        <v>1</v>
      </c>
      <c r="M687" s="23">
        <v>6</v>
      </c>
      <c r="N687" s="23">
        <v>303.63</v>
      </c>
    </row>
    <row r="688" spans="5:14" thickTop="1" thickBot="1" x14ac:dyDescent="0.35">
      <c r="E688" s="23">
        <v>926</v>
      </c>
      <c r="F688" s="23" t="str">
        <v>Christean Gallant</v>
      </c>
      <c r="G688" s="23" t="str">
        <v>Prod3</v>
      </c>
      <c r="H688" s="23" t="str">
        <v>Office Chair</v>
      </c>
      <c r="I688" s="24">
        <v>45660</v>
      </c>
      <c r="J688" s="23" t="str">
        <v>West</v>
      </c>
      <c r="K688" s="23">
        <v>468.12</v>
      </c>
      <c r="L688" s="23">
        <v>11</v>
      </c>
      <c r="M688" s="23">
        <v>2</v>
      </c>
      <c r="N688" s="23">
        <v>253.65</v>
      </c>
    </row>
    <row r="689" spans="5:14" thickTop="1" thickBot="1" x14ac:dyDescent="0.35">
      <c r="E689" s="23">
        <v>56</v>
      </c>
      <c r="F689" s="23" t="str">
        <v>Mano Emmert</v>
      </c>
      <c r="G689" s="23" t="str">
        <v>Prod5</v>
      </c>
      <c r="H689" s="23" t="str">
        <v>Winter Jacket</v>
      </c>
      <c r="I689" s="24">
        <v>45661</v>
      </c>
      <c r="J689" s="23">
        <v>0</v>
      </c>
      <c r="K689" s="23">
        <v>53.65</v>
      </c>
      <c r="L689" s="23">
        <v>4</v>
      </c>
      <c r="M689" s="23">
        <v>2</v>
      </c>
      <c r="N689" s="23">
        <v>44.67</v>
      </c>
    </row>
    <row r="690" spans="5:14" thickTop="1" thickBot="1" x14ac:dyDescent="0.35">
      <c r="E690" s="23">
        <v>93</v>
      </c>
      <c r="F690" s="23" t="str">
        <v>Lazar Bossom</v>
      </c>
      <c r="G690" s="23" t="str">
        <v>Prod2</v>
      </c>
      <c r="H690" s="23" t="str">
        <v>Smartphone</v>
      </c>
      <c r="I690" s="24">
        <v>45661</v>
      </c>
      <c r="J690" s="23" t="str">
        <v>West</v>
      </c>
      <c r="K690" s="23">
        <v>461.41</v>
      </c>
      <c r="L690" s="23">
        <v>13</v>
      </c>
      <c r="M690" s="23">
        <v>1</v>
      </c>
      <c r="N690" s="23">
        <v>97.93</v>
      </c>
    </row>
    <row r="691" spans="5:14" thickTop="1" thickBot="1" x14ac:dyDescent="0.35">
      <c r="E691" s="23">
        <v>132</v>
      </c>
      <c r="F691" s="23" t="str">
        <v>Vitia Legg</v>
      </c>
      <c r="G691" s="23" t="str">
        <v>Prod1</v>
      </c>
      <c r="H691" s="23" t="str">
        <v>Smartphone</v>
      </c>
      <c r="I691" s="24">
        <v>45661</v>
      </c>
      <c r="J691" s="23">
        <v>0</v>
      </c>
      <c r="K691" s="23">
        <v>473.12</v>
      </c>
      <c r="L691" s="23">
        <v>15</v>
      </c>
      <c r="M691" s="23">
        <v>14</v>
      </c>
      <c r="N691" s="23">
        <v>343.85</v>
      </c>
    </row>
    <row r="692" spans="5:14" thickTop="1" thickBot="1" x14ac:dyDescent="0.35">
      <c r="E692" s="23">
        <v>226</v>
      </c>
      <c r="F692" s="23" t="str">
        <v>Maxi Corain</v>
      </c>
      <c r="G692" s="23" t="str">
        <v>Prod1</v>
      </c>
      <c r="H692" s="23" t="str">
        <v>Office Chair</v>
      </c>
      <c r="I692" s="24">
        <v>45661</v>
      </c>
      <c r="J692" s="23" t="str">
        <v>West</v>
      </c>
      <c r="K692" s="23">
        <v>220.01</v>
      </c>
      <c r="L692" s="23">
        <v>3</v>
      </c>
      <c r="M692" s="23">
        <v>11</v>
      </c>
      <c r="N692" s="23">
        <v>390.92</v>
      </c>
    </row>
    <row r="693" spans="5:14" thickTop="1" thickBot="1" x14ac:dyDescent="0.35">
      <c r="E693" s="23">
        <v>280</v>
      </c>
      <c r="F693" s="23" t="str">
        <v>Monica Troke</v>
      </c>
      <c r="G693" s="23">
        <v>0</v>
      </c>
      <c r="H693" s="23" t="str">
        <v>Office Chair</v>
      </c>
      <c r="I693" s="24">
        <v>45661</v>
      </c>
      <c r="J693" s="23">
        <v>0</v>
      </c>
      <c r="K693" s="23">
        <v>956.29</v>
      </c>
      <c r="L693" s="23">
        <v>6</v>
      </c>
      <c r="M693" s="23">
        <v>17</v>
      </c>
      <c r="N693" s="23">
        <v>299.63</v>
      </c>
    </row>
    <row r="694" spans="5:14" thickTop="1" thickBot="1" x14ac:dyDescent="0.35">
      <c r="E694" s="23">
        <v>321</v>
      </c>
      <c r="F694" s="23" t="str">
        <v>Tiebout Proback</v>
      </c>
      <c r="G694" s="23">
        <v>0</v>
      </c>
      <c r="H694" s="23" t="str">
        <v>Office Chair</v>
      </c>
      <c r="I694" s="24">
        <v>45661</v>
      </c>
      <c r="J694" s="23">
        <v>0</v>
      </c>
      <c r="K694" s="23">
        <v>411.63</v>
      </c>
      <c r="L694" s="23">
        <v>13</v>
      </c>
      <c r="M694" s="23">
        <v>20</v>
      </c>
      <c r="N694" s="23">
        <v>221.76</v>
      </c>
    </row>
    <row r="695" spans="5:14" thickTop="1" thickBot="1" x14ac:dyDescent="0.35">
      <c r="E695" s="23">
        <v>322</v>
      </c>
      <c r="F695" s="23" t="str">
        <v>Penny Whiteway</v>
      </c>
      <c r="G695" s="23">
        <v>0</v>
      </c>
      <c r="H695" s="23" t="str">
        <v>Winter Jacket</v>
      </c>
      <c r="I695" s="24">
        <v>45661</v>
      </c>
      <c r="J695" s="23" t="str">
        <v>West</v>
      </c>
      <c r="K695" s="23">
        <v>582.83000000000004</v>
      </c>
      <c r="L695" s="23">
        <v>7</v>
      </c>
      <c r="M695" s="23">
        <v>8</v>
      </c>
      <c r="N695" s="23">
        <v>157.86000000000001</v>
      </c>
    </row>
    <row r="696" spans="5:14" thickTop="1" thickBot="1" x14ac:dyDescent="0.35">
      <c r="E696" s="23">
        <v>326</v>
      </c>
      <c r="F696" s="23" t="str">
        <v>Laetitia Keets</v>
      </c>
      <c r="G696" s="23" t="str">
        <v>Prod2</v>
      </c>
      <c r="H696" s="23" t="str">
        <v>Office Chair</v>
      </c>
      <c r="I696" s="24">
        <v>45661</v>
      </c>
      <c r="J696" s="23">
        <v>0</v>
      </c>
      <c r="K696" s="23">
        <v>618</v>
      </c>
      <c r="L696" s="23">
        <v>15</v>
      </c>
      <c r="M696" s="23">
        <v>20</v>
      </c>
      <c r="N696" s="23">
        <v>360.23</v>
      </c>
    </row>
    <row r="697" spans="5:14" thickTop="1" thickBot="1" x14ac:dyDescent="0.35">
      <c r="E697" s="23">
        <v>361</v>
      </c>
      <c r="F697" s="23" t="str">
        <v>Cathee Dunbobbin</v>
      </c>
      <c r="G697" s="23" t="str">
        <v>Prod4</v>
      </c>
      <c r="H697" s="23">
        <v>0</v>
      </c>
      <c r="I697" s="24">
        <v>45661</v>
      </c>
      <c r="J697" s="23">
        <v>0</v>
      </c>
      <c r="K697" s="23">
        <v>493.25</v>
      </c>
      <c r="L697" s="23">
        <v>12</v>
      </c>
      <c r="M697" s="23">
        <v>16</v>
      </c>
      <c r="N697" s="23">
        <v>72.760000000000005</v>
      </c>
    </row>
    <row r="698" spans="5:14" thickTop="1" thickBot="1" x14ac:dyDescent="0.35">
      <c r="E698" s="23">
        <v>416</v>
      </c>
      <c r="F698" s="23" t="str">
        <v>Lanie Ritchman</v>
      </c>
      <c r="G698" s="23" t="str">
        <v>Prod5</v>
      </c>
      <c r="H698" s="23">
        <v>0</v>
      </c>
      <c r="I698" s="24">
        <v>45661</v>
      </c>
      <c r="J698" s="23">
        <v>0</v>
      </c>
      <c r="K698" s="23">
        <v>792.12</v>
      </c>
      <c r="L698" s="23">
        <v>1</v>
      </c>
      <c r="M698" s="23">
        <v>19</v>
      </c>
      <c r="N698" s="23">
        <v>305.05</v>
      </c>
    </row>
    <row r="699" spans="5:14" thickTop="1" thickBot="1" x14ac:dyDescent="0.35">
      <c r="E699" s="23">
        <v>474</v>
      </c>
      <c r="F699" s="23" t="str">
        <v>Mareah Close</v>
      </c>
      <c r="G699" s="23" t="str">
        <v>Prod4</v>
      </c>
      <c r="H699" s="23">
        <v>0</v>
      </c>
      <c r="I699" s="24">
        <v>45661</v>
      </c>
      <c r="J699" s="23">
        <v>0</v>
      </c>
      <c r="K699" s="23">
        <v>557.34</v>
      </c>
      <c r="L699" s="23">
        <v>10</v>
      </c>
      <c r="M699" s="23">
        <v>7</v>
      </c>
      <c r="N699" s="23">
        <v>398</v>
      </c>
    </row>
    <row r="700" spans="5:14" thickTop="1" thickBot="1" x14ac:dyDescent="0.35">
      <c r="E700" s="23">
        <v>486</v>
      </c>
      <c r="F700" s="23" t="str">
        <v>Krissy Barford</v>
      </c>
      <c r="G700" s="23" t="str">
        <v>Prod1</v>
      </c>
      <c r="H700" s="23" t="str">
        <v>Smartphone</v>
      </c>
      <c r="I700" s="24">
        <v>45661</v>
      </c>
      <c r="J700" s="23">
        <v>0</v>
      </c>
      <c r="K700" s="23">
        <v>736.95</v>
      </c>
      <c r="L700" s="23">
        <v>11</v>
      </c>
      <c r="M700" s="23">
        <v>6</v>
      </c>
      <c r="N700" s="23">
        <v>100.56</v>
      </c>
    </row>
    <row r="701" spans="5:14" thickTop="1" thickBot="1" x14ac:dyDescent="0.35">
      <c r="E701" s="23">
        <v>548</v>
      </c>
      <c r="F701" s="23" t="str">
        <v>Melissa Bowlands</v>
      </c>
      <c r="G701" s="23" t="str">
        <v>Prod1</v>
      </c>
      <c r="H701" s="23">
        <v>0</v>
      </c>
      <c r="I701" s="24">
        <v>45661</v>
      </c>
      <c r="J701" s="23">
        <v>0</v>
      </c>
      <c r="K701" s="23">
        <v>928.76</v>
      </c>
      <c r="L701" s="23">
        <v>9</v>
      </c>
      <c r="M701" s="23">
        <v>1</v>
      </c>
      <c r="N701" s="23">
        <v>105.68</v>
      </c>
    </row>
    <row r="702" spans="5:14" thickTop="1" thickBot="1" x14ac:dyDescent="0.35">
      <c r="E702" s="23">
        <v>549</v>
      </c>
      <c r="F702" s="23" t="str">
        <v>Ingeborg Gander</v>
      </c>
      <c r="G702" s="23" t="str">
        <v>Prod5</v>
      </c>
      <c r="H702" s="23" t="str">
        <v>Microwave Oven</v>
      </c>
      <c r="I702" s="24">
        <v>45661</v>
      </c>
      <c r="J702" s="23">
        <v>0</v>
      </c>
      <c r="K702" s="23">
        <v>742.78</v>
      </c>
      <c r="L702" s="23">
        <v>14</v>
      </c>
      <c r="M702" s="23">
        <v>14</v>
      </c>
      <c r="N702" s="23">
        <v>278.45</v>
      </c>
    </row>
    <row r="703" spans="5:14" thickTop="1" thickBot="1" x14ac:dyDescent="0.35">
      <c r="E703" s="23">
        <v>614</v>
      </c>
      <c r="F703" s="23" t="str">
        <v>Engelbert Twaite</v>
      </c>
      <c r="G703" s="23" t="str">
        <v>Prod3</v>
      </c>
      <c r="H703" s="23" t="str">
        <v>Laptop</v>
      </c>
      <c r="I703" s="24">
        <v>45661</v>
      </c>
      <c r="J703" s="23">
        <v>0</v>
      </c>
      <c r="K703" s="23">
        <v>122.99</v>
      </c>
      <c r="L703" s="23">
        <v>6</v>
      </c>
      <c r="M703" s="23">
        <v>12</v>
      </c>
      <c r="N703" s="23">
        <v>42.51</v>
      </c>
    </row>
    <row r="704" spans="5:14" thickTop="1" thickBot="1" x14ac:dyDescent="0.35">
      <c r="E704" s="23">
        <v>684</v>
      </c>
      <c r="F704" s="23" t="str">
        <v>Darla Bartolozzi</v>
      </c>
      <c r="G704" s="23" t="str">
        <v>Prod3</v>
      </c>
      <c r="H704" s="23" t="str">
        <v>Laptop</v>
      </c>
      <c r="I704" s="24">
        <v>45661</v>
      </c>
      <c r="J704" s="23">
        <v>0</v>
      </c>
      <c r="K704" s="23">
        <v>740.91</v>
      </c>
      <c r="L704" s="23">
        <v>4</v>
      </c>
      <c r="M704" s="23">
        <v>6</v>
      </c>
      <c r="N704" s="23">
        <v>438.02</v>
      </c>
    </row>
    <row r="705" spans="5:14" thickTop="1" thickBot="1" x14ac:dyDescent="0.35">
      <c r="E705" s="23">
        <v>792</v>
      </c>
      <c r="F705" s="23" t="str">
        <v>Susann Shubotham</v>
      </c>
      <c r="G705" s="23" t="str">
        <v>Prod3</v>
      </c>
      <c r="H705" s="23" t="str">
        <v>Laptop</v>
      </c>
      <c r="I705" s="24">
        <v>45661</v>
      </c>
      <c r="J705" s="23">
        <v>0</v>
      </c>
      <c r="K705" s="23">
        <v>648.42999999999995</v>
      </c>
      <c r="L705" s="23">
        <v>9</v>
      </c>
      <c r="M705" s="23">
        <v>2</v>
      </c>
      <c r="N705" s="23">
        <v>128.36000000000001</v>
      </c>
    </row>
    <row r="706" spans="5:14" thickTop="1" thickBot="1" x14ac:dyDescent="0.35">
      <c r="E706" s="23">
        <v>934</v>
      </c>
      <c r="F706" s="23" t="str">
        <v>Easter Paiton</v>
      </c>
      <c r="G706" s="23" t="str">
        <v>Prod5</v>
      </c>
      <c r="H706" s="23" t="str">
        <v>Microwave Oven</v>
      </c>
      <c r="I706" s="24">
        <v>45661</v>
      </c>
      <c r="J706" s="23">
        <v>0</v>
      </c>
      <c r="K706" s="23">
        <v>10.57</v>
      </c>
      <c r="L706" s="23">
        <v>11</v>
      </c>
      <c r="M706" s="23">
        <v>5</v>
      </c>
      <c r="N706" s="23">
        <v>385.32</v>
      </c>
    </row>
    <row r="707" spans="5:14" thickTop="1" thickBot="1" x14ac:dyDescent="0.35">
      <c r="E707" s="23">
        <v>968</v>
      </c>
      <c r="F707" s="23" t="str">
        <v>Ardith Sivewright</v>
      </c>
      <c r="G707" s="23" t="str">
        <v>Prod4</v>
      </c>
      <c r="H707" s="23" t="str">
        <v>Microwave Oven</v>
      </c>
      <c r="I707" s="24">
        <v>45661</v>
      </c>
      <c r="J707" s="23">
        <v>0</v>
      </c>
      <c r="K707" s="23">
        <v>409.61</v>
      </c>
      <c r="L707" s="23">
        <v>7</v>
      </c>
      <c r="M707" s="23">
        <v>14</v>
      </c>
      <c r="N707" s="23">
        <v>39.04</v>
      </c>
    </row>
    <row r="708" spans="5:14" thickTop="1" thickBot="1" x14ac:dyDescent="0.35">
      <c r="E708" s="23">
        <v>29</v>
      </c>
      <c r="F708" s="23" t="str">
        <v>Hayley Shervil</v>
      </c>
      <c r="G708" s="23" t="str">
        <v>Prod1</v>
      </c>
      <c r="H708" s="23">
        <v>0</v>
      </c>
      <c r="I708" s="24">
        <v>45662</v>
      </c>
      <c r="J708" s="23">
        <v>0</v>
      </c>
      <c r="K708" s="23">
        <v>949.45</v>
      </c>
      <c r="L708" s="23">
        <v>1</v>
      </c>
      <c r="M708" s="23">
        <v>5</v>
      </c>
      <c r="N708" s="23">
        <v>480.48</v>
      </c>
    </row>
    <row r="709" spans="5:14" thickTop="1" thickBot="1" x14ac:dyDescent="0.35">
      <c r="E709" s="23">
        <v>118</v>
      </c>
      <c r="F709" s="23" t="str">
        <v>Harli Bravey</v>
      </c>
      <c r="G709" s="23" t="str">
        <v>Prod3</v>
      </c>
      <c r="H709" s="23" t="str">
        <v>Smartphone</v>
      </c>
      <c r="I709" s="24">
        <v>45662</v>
      </c>
      <c r="J709" s="23" t="str">
        <v>East</v>
      </c>
      <c r="K709" s="23">
        <v>722.82</v>
      </c>
      <c r="L709" s="23">
        <v>15</v>
      </c>
      <c r="M709" s="23">
        <v>9</v>
      </c>
      <c r="N709" s="23">
        <v>205.59</v>
      </c>
    </row>
    <row r="710" spans="5:14" thickTop="1" thickBot="1" x14ac:dyDescent="0.35">
      <c r="E710" s="23">
        <v>174</v>
      </c>
      <c r="F710" s="23" t="str">
        <v>Janifer Mountlow</v>
      </c>
      <c r="G710" s="23">
        <v>0</v>
      </c>
      <c r="H710" s="23" t="str">
        <v>Winter Jacket</v>
      </c>
      <c r="I710" s="24">
        <v>45662</v>
      </c>
      <c r="J710" s="23">
        <v>0</v>
      </c>
      <c r="K710" s="23">
        <v>71.14</v>
      </c>
      <c r="L710" s="23">
        <v>4</v>
      </c>
      <c r="M710" s="23">
        <v>14</v>
      </c>
      <c r="N710" s="23">
        <v>233.2</v>
      </c>
    </row>
    <row r="711" spans="5:14" thickTop="1" thickBot="1" x14ac:dyDescent="0.35">
      <c r="E711" s="23">
        <v>243</v>
      </c>
      <c r="F711" s="23" t="str">
        <v>Kiley de Marco</v>
      </c>
      <c r="G711" s="23" t="str">
        <v>Prod4</v>
      </c>
      <c r="H711" s="23">
        <v>0</v>
      </c>
      <c r="I711" s="24">
        <v>45662</v>
      </c>
      <c r="J711" s="23" t="str">
        <v>North</v>
      </c>
      <c r="K711" s="23">
        <v>268.16000000000003</v>
      </c>
      <c r="L711" s="23">
        <v>11</v>
      </c>
      <c r="M711" s="23">
        <v>8</v>
      </c>
      <c r="N711" s="23">
        <v>17.05</v>
      </c>
    </row>
    <row r="712" spans="5:14" thickTop="1" thickBot="1" x14ac:dyDescent="0.35">
      <c r="E712" s="23">
        <v>355</v>
      </c>
      <c r="F712" s="23" t="str">
        <v>Amii Edscer</v>
      </c>
      <c r="G712" s="23" t="str">
        <v>Prod1</v>
      </c>
      <c r="H712" s="23" t="str">
        <v>Winter Jacket</v>
      </c>
      <c r="I712" s="24">
        <v>45662</v>
      </c>
      <c r="J712" s="23">
        <v>0</v>
      </c>
      <c r="K712" s="23">
        <v>581.15</v>
      </c>
      <c r="L712" s="23">
        <v>5</v>
      </c>
      <c r="M712" s="23">
        <v>20</v>
      </c>
      <c r="N712" s="23">
        <v>159.05000000000001</v>
      </c>
    </row>
    <row r="713" spans="5:14" thickTop="1" thickBot="1" x14ac:dyDescent="0.35">
      <c r="E713" s="23">
        <v>359</v>
      </c>
      <c r="F713" s="23" t="str">
        <v>Dareen Friary</v>
      </c>
      <c r="G713" s="23" t="str">
        <v>Prod1</v>
      </c>
      <c r="H713" s="23">
        <v>0</v>
      </c>
      <c r="I713" s="24">
        <v>45662</v>
      </c>
      <c r="J713" s="23" t="str">
        <v>East</v>
      </c>
      <c r="K713" s="23">
        <v>716.28</v>
      </c>
      <c r="L713" s="23">
        <v>1</v>
      </c>
      <c r="M713" s="23">
        <v>13</v>
      </c>
      <c r="N713" s="23">
        <v>434.86</v>
      </c>
    </row>
    <row r="714" spans="5:14" thickTop="1" thickBot="1" x14ac:dyDescent="0.35">
      <c r="E714" s="23">
        <v>365</v>
      </c>
      <c r="F714" s="23" t="str">
        <v>Myrwyn Strowan</v>
      </c>
      <c r="G714" s="23" t="str">
        <v>Prod3</v>
      </c>
      <c r="H714" s="23" t="str">
        <v>Smartphone</v>
      </c>
      <c r="I714" s="24">
        <v>45662</v>
      </c>
      <c r="J714" s="23">
        <v>0</v>
      </c>
      <c r="K714" s="23">
        <v>305.98</v>
      </c>
      <c r="L714" s="23">
        <v>8</v>
      </c>
      <c r="M714" s="23">
        <v>5</v>
      </c>
      <c r="N714" s="23">
        <v>483.21</v>
      </c>
    </row>
    <row r="715" spans="5:14" thickTop="1" thickBot="1" x14ac:dyDescent="0.35">
      <c r="E715" s="23">
        <v>407</v>
      </c>
      <c r="F715" s="23" t="str">
        <v>Pietra Wakes</v>
      </c>
      <c r="G715" s="23" t="str">
        <v>Prod5</v>
      </c>
      <c r="H715" s="23" t="str">
        <v>Microwave Oven</v>
      </c>
      <c r="I715" s="24">
        <v>45662</v>
      </c>
      <c r="J715" s="23" t="str">
        <v>South</v>
      </c>
      <c r="K715" s="23">
        <v>526.08000000000004</v>
      </c>
      <c r="L715" s="23">
        <v>4</v>
      </c>
      <c r="M715" s="23">
        <v>1</v>
      </c>
      <c r="N715" s="23">
        <v>277.63</v>
      </c>
    </row>
    <row r="716" spans="5:14" thickTop="1" thickBot="1" x14ac:dyDescent="0.35">
      <c r="E716" s="23">
        <v>438</v>
      </c>
      <c r="F716" s="23" t="str">
        <v>Savina Pinchen</v>
      </c>
      <c r="G716" s="23" t="str">
        <v>Prod1</v>
      </c>
      <c r="H716" s="23" t="str">
        <v>Microwave Oven</v>
      </c>
      <c r="I716" s="24">
        <v>45662</v>
      </c>
      <c r="J716" s="23">
        <v>0</v>
      </c>
      <c r="K716" s="23">
        <v>702.9</v>
      </c>
      <c r="L716" s="23">
        <v>1</v>
      </c>
      <c r="M716" s="23">
        <v>19</v>
      </c>
      <c r="N716" s="23">
        <v>253.64</v>
      </c>
    </row>
    <row r="717" spans="5:14" thickTop="1" thickBot="1" x14ac:dyDescent="0.35">
      <c r="E717" s="23">
        <v>454</v>
      </c>
      <c r="F717" s="23" t="str">
        <v>Lazar Hunnawill</v>
      </c>
      <c r="G717" s="23" t="str">
        <v>Prod5</v>
      </c>
      <c r="H717" s="23" t="str">
        <v>Smartphone</v>
      </c>
      <c r="I717" s="24">
        <v>45662</v>
      </c>
      <c r="J717" s="23">
        <v>0</v>
      </c>
      <c r="K717" s="23">
        <v>503.75</v>
      </c>
      <c r="L717" s="23">
        <v>13</v>
      </c>
      <c r="M717" s="23">
        <v>16</v>
      </c>
      <c r="N717" s="23">
        <v>281.16000000000003</v>
      </c>
    </row>
    <row r="718" spans="5:14" thickTop="1" thickBot="1" x14ac:dyDescent="0.35">
      <c r="E718" s="23">
        <v>459</v>
      </c>
      <c r="F718" s="23" t="str">
        <v>Cleavland Maso</v>
      </c>
      <c r="G718" s="23">
        <v>0</v>
      </c>
      <c r="H718" s="23" t="str">
        <v>Office Chair</v>
      </c>
      <c r="I718" s="24">
        <v>45662</v>
      </c>
      <c r="J718" s="23">
        <v>0</v>
      </c>
      <c r="K718" s="23">
        <v>914.15</v>
      </c>
      <c r="L718" s="23">
        <v>10</v>
      </c>
      <c r="M718" s="23">
        <v>7</v>
      </c>
      <c r="N718" s="23">
        <v>440.12</v>
      </c>
    </row>
    <row r="719" spans="5:14" thickTop="1" thickBot="1" x14ac:dyDescent="0.35">
      <c r="E719" s="23">
        <v>550</v>
      </c>
      <c r="F719" s="23" t="str">
        <v>Frederique Geering</v>
      </c>
      <c r="G719" s="23" t="str">
        <v>Prod5</v>
      </c>
      <c r="H719" s="23">
        <v>0</v>
      </c>
      <c r="I719" s="24">
        <v>45662</v>
      </c>
      <c r="J719" s="23">
        <v>0</v>
      </c>
      <c r="K719" s="23">
        <v>930.28</v>
      </c>
      <c r="L719" s="23">
        <v>10</v>
      </c>
      <c r="M719" s="23">
        <v>5</v>
      </c>
      <c r="N719" s="23">
        <v>465.16</v>
      </c>
    </row>
    <row r="720" spans="5:14" thickTop="1" thickBot="1" x14ac:dyDescent="0.35">
      <c r="E720" s="23">
        <v>592</v>
      </c>
      <c r="F720" s="23" t="str">
        <v>Kelley Mumby</v>
      </c>
      <c r="G720" s="23" t="str">
        <v>Prod2</v>
      </c>
      <c r="H720" s="23" t="str">
        <v>Smartphone</v>
      </c>
      <c r="I720" s="24">
        <v>45662</v>
      </c>
      <c r="J720" s="23" t="str">
        <v>North</v>
      </c>
      <c r="K720" s="23">
        <v>582.96</v>
      </c>
      <c r="L720" s="23">
        <v>10</v>
      </c>
      <c r="M720" s="23">
        <v>18</v>
      </c>
      <c r="N720" s="23">
        <v>13.53</v>
      </c>
    </row>
    <row r="721" spans="5:14" thickTop="1" thickBot="1" x14ac:dyDescent="0.35">
      <c r="E721" s="23">
        <v>861</v>
      </c>
      <c r="F721" s="23" t="str">
        <v>Toddie Novacek</v>
      </c>
      <c r="G721" s="23" t="str">
        <v>Prod5</v>
      </c>
      <c r="H721" s="23" t="str">
        <v>Smartphone</v>
      </c>
      <c r="I721" s="24">
        <v>45662</v>
      </c>
      <c r="J721" s="23" t="str">
        <v>East</v>
      </c>
      <c r="K721" s="23">
        <v>130.94</v>
      </c>
      <c r="L721" s="23">
        <v>15</v>
      </c>
      <c r="M721" s="23">
        <v>16</v>
      </c>
      <c r="N721" s="23">
        <v>220.78</v>
      </c>
    </row>
    <row r="722" spans="5:14" thickTop="1" thickBot="1" x14ac:dyDescent="0.35">
      <c r="E722" s="23">
        <v>980</v>
      </c>
      <c r="F722" s="23" t="str">
        <v>Rossie Rainbird</v>
      </c>
      <c r="G722" s="23" t="str">
        <v>Prod3</v>
      </c>
      <c r="H722" s="23" t="str">
        <v>Office Chair</v>
      </c>
      <c r="I722" s="24">
        <v>45662</v>
      </c>
      <c r="J722" s="23" t="str">
        <v>South</v>
      </c>
      <c r="K722" s="23">
        <v>912.41</v>
      </c>
      <c r="L722" s="23">
        <v>13</v>
      </c>
      <c r="M722" s="23">
        <v>20</v>
      </c>
      <c r="N722" s="23">
        <v>491.45</v>
      </c>
    </row>
    <row r="723" spans="5:14" thickTop="1" thickBot="1" x14ac:dyDescent="0.35">
      <c r="E723" s="23">
        <v>32</v>
      </c>
      <c r="F723" s="23" t="str">
        <v>Zak Helks</v>
      </c>
      <c r="G723" s="23" t="str">
        <v>Prod1</v>
      </c>
      <c r="H723" s="23" t="str">
        <v>Laptop</v>
      </c>
      <c r="I723" s="24">
        <v>45663</v>
      </c>
      <c r="J723" s="23">
        <v>0</v>
      </c>
      <c r="K723" s="23">
        <v>509.98</v>
      </c>
      <c r="L723" s="23">
        <v>13</v>
      </c>
      <c r="M723" s="23">
        <v>15</v>
      </c>
      <c r="N723" s="23">
        <v>91.84</v>
      </c>
    </row>
    <row r="724" spans="5:14" thickTop="1" thickBot="1" x14ac:dyDescent="0.35">
      <c r="E724" s="23">
        <v>72</v>
      </c>
      <c r="F724" s="23" t="str">
        <v>Kincaid Bourhill</v>
      </c>
      <c r="G724" s="23" t="str">
        <v>Prod1</v>
      </c>
      <c r="H724" s="23" t="str">
        <v>Winter Jacket</v>
      </c>
      <c r="I724" s="24">
        <v>45663</v>
      </c>
      <c r="J724" s="23">
        <v>0</v>
      </c>
      <c r="K724" s="23">
        <v>528.97</v>
      </c>
      <c r="L724" s="23">
        <v>2</v>
      </c>
      <c r="M724" s="23">
        <v>1</v>
      </c>
      <c r="N724" s="23">
        <v>469.88</v>
      </c>
    </row>
    <row r="725" spans="5:14" thickTop="1" thickBot="1" x14ac:dyDescent="0.35">
      <c r="E725" s="23">
        <v>77</v>
      </c>
      <c r="F725" s="23" t="str">
        <v>Levi Harriman</v>
      </c>
      <c r="G725" s="23" t="str">
        <v>Prod4</v>
      </c>
      <c r="H725" s="23" t="str">
        <v>Microwave Oven</v>
      </c>
      <c r="I725" s="24">
        <v>45663</v>
      </c>
      <c r="J725" s="23">
        <v>0</v>
      </c>
      <c r="K725" s="23">
        <v>252.97</v>
      </c>
      <c r="L725" s="23">
        <v>8</v>
      </c>
      <c r="M725" s="23">
        <v>6</v>
      </c>
      <c r="N725" s="23">
        <v>102.77</v>
      </c>
    </row>
    <row r="726" spans="5:14" thickTop="1" thickBot="1" x14ac:dyDescent="0.35">
      <c r="E726" s="23">
        <v>120</v>
      </c>
      <c r="F726" s="23" t="str">
        <v>Atlanta Solway</v>
      </c>
      <c r="G726" s="23" t="str">
        <v>Prod1</v>
      </c>
      <c r="H726" s="23" t="str">
        <v>Microwave Oven</v>
      </c>
      <c r="I726" s="24">
        <v>45663</v>
      </c>
      <c r="J726" s="23" t="str">
        <v>East</v>
      </c>
      <c r="K726" s="23">
        <v>756.15</v>
      </c>
      <c r="L726" s="23">
        <v>12</v>
      </c>
      <c r="M726" s="23">
        <v>5</v>
      </c>
      <c r="N726" s="23">
        <v>158.37</v>
      </c>
    </row>
    <row r="727" spans="5:14" thickTop="1" thickBot="1" x14ac:dyDescent="0.35">
      <c r="E727" s="23">
        <v>135</v>
      </c>
      <c r="F727" s="23" t="str">
        <v>Melonie Le Huquet</v>
      </c>
      <c r="G727" s="23">
        <v>0</v>
      </c>
      <c r="H727" s="23" t="str">
        <v>Winter Jacket</v>
      </c>
      <c r="I727" s="24">
        <v>45663</v>
      </c>
      <c r="J727" s="23">
        <v>0</v>
      </c>
      <c r="K727" s="23">
        <v>683.35</v>
      </c>
      <c r="L727" s="23">
        <v>3</v>
      </c>
      <c r="M727" s="23">
        <v>6</v>
      </c>
      <c r="N727" s="23">
        <v>379.49</v>
      </c>
    </row>
    <row r="728" spans="5:14" thickTop="1" thickBot="1" x14ac:dyDescent="0.35">
      <c r="E728" s="23">
        <v>250</v>
      </c>
      <c r="F728" s="23" t="str">
        <v>Rutherford Brugden</v>
      </c>
      <c r="G728" s="23">
        <v>0</v>
      </c>
      <c r="H728" s="23" t="str">
        <v>Smartphone</v>
      </c>
      <c r="I728" s="24">
        <v>45663</v>
      </c>
      <c r="J728" s="23">
        <v>0</v>
      </c>
      <c r="K728" s="23">
        <v>450.81</v>
      </c>
      <c r="L728" s="23">
        <v>1</v>
      </c>
      <c r="M728" s="23">
        <v>8</v>
      </c>
      <c r="N728" s="23">
        <v>426.49</v>
      </c>
    </row>
    <row r="729" spans="5:14" thickTop="1" thickBot="1" x14ac:dyDescent="0.35">
      <c r="E729" s="23">
        <v>308</v>
      </c>
      <c r="F729" s="23" t="str">
        <v>Duncan Dahlbom</v>
      </c>
      <c r="G729" s="23" t="str">
        <v>Prod4</v>
      </c>
      <c r="H729" s="23" t="str">
        <v>Laptop</v>
      </c>
      <c r="I729" s="24">
        <v>45663</v>
      </c>
      <c r="J729" s="23" t="str">
        <v>East</v>
      </c>
      <c r="K729" s="23">
        <v>97.99</v>
      </c>
      <c r="L729" s="23">
        <v>7</v>
      </c>
      <c r="M729" s="23">
        <v>14</v>
      </c>
      <c r="N729" s="23">
        <v>345.93</v>
      </c>
    </row>
    <row r="730" spans="5:14" thickTop="1" thickBot="1" x14ac:dyDescent="0.35">
      <c r="E730" s="23">
        <v>318</v>
      </c>
      <c r="F730" s="23" t="str">
        <v>Mindy Dyshart</v>
      </c>
      <c r="G730" s="23">
        <v>0</v>
      </c>
      <c r="H730" s="23" t="str">
        <v>Microwave Oven</v>
      </c>
      <c r="I730" s="24">
        <v>45663</v>
      </c>
      <c r="J730" s="23">
        <v>0</v>
      </c>
      <c r="K730" s="23">
        <v>338.97</v>
      </c>
      <c r="L730" s="23">
        <v>2</v>
      </c>
      <c r="M730" s="23">
        <v>16</v>
      </c>
      <c r="N730" s="23">
        <v>387.61</v>
      </c>
    </row>
    <row r="731" spans="5:14" thickTop="1" thickBot="1" x14ac:dyDescent="0.35">
      <c r="E731" s="23">
        <v>382</v>
      </c>
      <c r="F731" s="23" t="str">
        <v>Berkeley Trewhela</v>
      </c>
      <c r="G731" s="23" t="str">
        <v>Prod3</v>
      </c>
      <c r="H731" s="23" t="str">
        <v>Smartphone</v>
      </c>
      <c r="I731" s="24">
        <v>45663</v>
      </c>
      <c r="J731" s="23" t="str">
        <v>East</v>
      </c>
      <c r="K731" s="23">
        <v>1.08</v>
      </c>
      <c r="L731" s="23">
        <v>9</v>
      </c>
      <c r="M731" s="23">
        <v>14</v>
      </c>
      <c r="N731" s="23">
        <v>284.8</v>
      </c>
    </row>
    <row r="732" spans="5:14" thickTop="1" thickBot="1" x14ac:dyDescent="0.35">
      <c r="E732" s="23">
        <v>432</v>
      </c>
      <c r="F732" s="23" t="str">
        <v>Nady Thomen</v>
      </c>
      <c r="G732" s="23">
        <v>0</v>
      </c>
      <c r="H732" s="23" t="str">
        <v>Laptop</v>
      </c>
      <c r="I732" s="24">
        <v>45663</v>
      </c>
      <c r="J732" s="23" t="str">
        <v>West</v>
      </c>
      <c r="K732" s="23">
        <v>369.81</v>
      </c>
      <c r="L732" s="23">
        <v>2</v>
      </c>
      <c r="M732" s="23">
        <v>15</v>
      </c>
      <c r="N732" s="23">
        <v>487.49</v>
      </c>
    </row>
    <row r="733" spans="5:14" thickTop="1" thickBot="1" x14ac:dyDescent="0.35">
      <c r="E733" s="23">
        <v>509</v>
      </c>
      <c r="F733" s="23" t="str">
        <v>Stanfield Limpricht</v>
      </c>
      <c r="G733" s="23" t="str">
        <v>Prod2</v>
      </c>
      <c r="H733" s="23" t="str">
        <v>Smartphone</v>
      </c>
      <c r="I733" s="24">
        <v>45663</v>
      </c>
      <c r="J733" s="23" t="str">
        <v>West</v>
      </c>
      <c r="K733" s="23">
        <v>796.68</v>
      </c>
      <c r="L733" s="23">
        <v>13</v>
      </c>
      <c r="M733" s="23">
        <v>0</v>
      </c>
      <c r="N733" s="23">
        <v>421.32</v>
      </c>
    </row>
    <row r="734" spans="5:14" thickTop="1" thickBot="1" x14ac:dyDescent="0.35">
      <c r="E734" s="23">
        <v>591</v>
      </c>
      <c r="F734" s="23" t="str">
        <v>Kylie Bindley</v>
      </c>
      <c r="G734" s="23" t="str">
        <v>Prod2</v>
      </c>
      <c r="H734" s="23" t="str">
        <v>Office Chair</v>
      </c>
      <c r="I734" s="24">
        <v>45663</v>
      </c>
      <c r="J734" s="23" t="str">
        <v>West</v>
      </c>
      <c r="K734" s="23">
        <v>924.42</v>
      </c>
      <c r="L734" s="23">
        <v>6</v>
      </c>
      <c r="M734" s="23">
        <v>15</v>
      </c>
      <c r="N734" s="23">
        <v>432.34</v>
      </c>
    </row>
    <row r="735" spans="5:14" thickTop="1" thickBot="1" x14ac:dyDescent="0.35">
      <c r="E735" s="23">
        <v>838</v>
      </c>
      <c r="F735" s="23" t="str">
        <v>Jerrie Silvester</v>
      </c>
      <c r="G735" s="23" t="str">
        <v>Prod3</v>
      </c>
      <c r="H735" s="23" t="str">
        <v>Laptop</v>
      </c>
      <c r="I735" s="24">
        <v>45663</v>
      </c>
      <c r="J735" s="23">
        <v>0</v>
      </c>
      <c r="K735" s="23">
        <v>61.78</v>
      </c>
      <c r="L735" s="23">
        <v>15</v>
      </c>
      <c r="M735" s="23">
        <v>9</v>
      </c>
      <c r="N735" s="23">
        <v>134.94999999999999</v>
      </c>
    </row>
    <row r="736" spans="5:14" thickTop="1" thickBot="1" x14ac:dyDescent="0.35">
      <c r="E736" s="23">
        <v>887</v>
      </c>
      <c r="F736" s="23" t="str">
        <v>Teresina Jiras</v>
      </c>
      <c r="G736" s="23" t="str">
        <v>Prod3</v>
      </c>
      <c r="H736" s="23" t="str">
        <v>Winter Jacket</v>
      </c>
      <c r="I736" s="24">
        <v>45663</v>
      </c>
      <c r="J736" s="23">
        <v>0</v>
      </c>
      <c r="K736" s="23">
        <v>831.79</v>
      </c>
      <c r="L736" s="23">
        <v>13</v>
      </c>
      <c r="M736" s="23">
        <v>10</v>
      </c>
      <c r="N736" s="23">
        <v>395.89</v>
      </c>
    </row>
    <row r="737" spans="5:14" thickTop="1" thickBot="1" x14ac:dyDescent="0.35">
      <c r="E737" s="23">
        <v>904</v>
      </c>
      <c r="F737" s="23" t="str">
        <v>Angeline Rabbitts</v>
      </c>
      <c r="G737" s="23" t="str">
        <v>Prod1</v>
      </c>
      <c r="H737" s="23" t="str">
        <v>Smartphone</v>
      </c>
      <c r="I737" s="24">
        <v>45663</v>
      </c>
      <c r="J737" s="23">
        <v>0</v>
      </c>
      <c r="K737" s="23">
        <v>545.86</v>
      </c>
      <c r="L737" s="23">
        <v>4</v>
      </c>
      <c r="M737" s="23">
        <v>6</v>
      </c>
      <c r="N737" s="23">
        <v>25.25</v>
      </c>
    </row>
    <row r="738" spans="5:14" thickTop="1" thickBot="1" x14ac:dyDescent="0.35">
      <c r="E738" s="23">
        <v>973</v>
      </c>
      <c r="F738" s="23" t="str">
        <v>Jacquetta Zolini</v>
      </c>
      <c r="G738" s="23" t="str">
        <v>Prod1</v>
      </c>
      <c r="H738" s="23" t="str">
        <v>Winter Jacket</v>
      </c>
      <c r="I738" s="24">
        <v>45663</v>
      </c>
      <c r="J738" s="23">
        <v>0</v>
      </c>
      <c r="K738" s="23">
        <v>327.47000000000003</v>
      </c>
      <c r="L738" s="23">
        <v>6</v>
      </c>
      <c r="M738" s="23">
        <v>9</v>
      </c>
      <c r="N738" s="23">
        <v>160.81</v>
      </c>
    </row>
    <row r="739" spans="5:14" thickTop="1" thickBot="1" x14ac:dyDescent="0.35">
      <c r="E739" s="23">
        <v>979</v>
      </c>
      <c r="F739" s="23" t="str">
        <v>Lindsy Jerzyk</v>
      </c>
      <c r="G739" s="23">
        <v>0</v>
      </c>
      <c r="H739" s="23" t="str">
        <v>Smartphone</v>
      </c>
      <c r="I739" s="24">
        <v>45663</v>
      </c>
      <c r="J739" s="23">
        <v>0</v>
      </c>
      <c r="K739" s="23">
        <v>422.6</v>
      </c>
      <c r="L739" s="23">
        <v>14</v>
      </c>
      <c r="M739" s="23">
        <v>1</v>
      </c>
      <c r="N739" s="23">
        <v>484.36</v>
      </c>
    </row>
    <row r="740" spans="5:14" thickTop="1" thickBot="1" x14ac:dyDescent="0.35">
      <c r="E740" s="23">
        <v>117</v>
      </c>
      <c r="F740" s="23" t="str">
        <v>Birgit Kurton</v>
      </c>
      <c r="G740" s="23" t="str">
        <v>Prod1</v>
      </c>
      <c r="H740" s="23" t="str">
        <v>Microwave Oven</v>
      </c>
      <c r="I740" s="24">
        <v>45664</v>
      </c>
      <c r="J740" s="23">
        <v>0</v>
      </c>
      <c r="K740" s="23">
        <v>74.38</v>
      </c>
      <c r="L740" s="23">
        <v>9</v>
      </c>
      <c r="M740" s="23">
        <v>4</v>
      </c>
      <c r="N740" s="23">
        <v>133.97</v>
      </c>
    </row>
    <row r="741" spans="5:14" thickTop="1" thickBot="1" x14ac:dyDescent="0.35">
      <c r="E741" s="23">
        <v>160</v>
      </c>
      <c r="F741" s="23" t="str">
        <v>Udall Farry</v>
      </c>
      <c r="G741" s="23" t="str">
        <v>Prod2</v>
      </c>
      <c r="H741" s="23" t="str">
        <v>Microwave Oven</v>
      </c>
      <c r="I741" s="24">
        <v>45664</v>
      </c>
      <c r="J741" s="23">
        <v>0</v>
      </c>
      <c r="K741" s="23">
        <v>16.07</v>
      </c>
      <c r="L741" s="23">
        <v>9</v>
      </c>
      <c r="M741" s="23">
        <v>8</v>
      </c>
      <c r="N741" s="23">
        <v>101.19</v>
      </c>
    </row>
    <row r="742" spans="5:14" thickTop="1" thickBot="1" x14ac:dyDescent="0.35">
      <c r="E742" s="23">
        <v>198</v>
      </c>
      <c r="F742" s="23" t="str">
        <v>Lauralee Dikelin</v>
      </c>
      <c r="G742" s="23" t="str">
        <v>Prod4</v>
      </c>
      <c r="H742" s="23" t="str">
        <v>Microwave Oven</v>
      </c>
      <c r="I742" s="24">
        <v>45664</v>
      </c>
      <c r="J742" s="23">
        <v>0</v>
      </c>
      <c r="K742" s="23">
        <v>238.56</v>
      </c>
      <c r="L742" s="23">
        <v>4</v>
      </c>
      <c r="M742" s="23">
        <v>18</v>
      </c>
      <c r="N742" s="23">
        <v>311.7</v>
      </c>
    </row>
    <row r="743" spans="5:14" thickTop="1" thickBot="1" x14ac:dyDescent="0.35">
      <c r="E743" s="23">
        <v>200</v>
      </c>
      <c r="F743" s="23" t="str">
        <v>Morris Ashlin</v>
      </c>
      <c r="G743" s="23" t="str">
        <v>Prod3</v>
      </c>
      <c r="H743" s="23" t="str">
        <v>Winter Jacket</v>
      </c>
      <c r="I743" s="24">
        <v>45664</v>
      </c>
      <c r="J743" s="23">
        <v>0</v>
      </c>
      <c r="K743" s="23">
        <v>770.26</v>
      </c>
      <c r="L743" s="23">
        <v>14</v>
      </c>
      <c r="M743" s="23">
        <v>13</v>
      </c>
      <c r="N743" s="23">
        <v>21.89</v>
      </c>
    </row>
    <row r="744" spans="5:14" thickTop="1" thickBot="1" x14ac:dyDescent="0.35">
      <c r="E744" s="23">
        <v>203</v>
      </c>
      <c r="F744" s="23" t="str">
        <v>Conrad Vibert</v>
      </c>
      <c r="G744" s="23" t="str">
        <v>Prod1</v>
      </c>
      <c r="H744" s="23" t="str">
        <v>Winter Jacket</v>
      </c>
      <c r="I744" s="24">
        <v>45664</v>
      </c>
      <c r="J744" s="23">
        <v>0</v>
      </c>
      <c r="K744" s="23">
        <v>237.32</v>
      </c>
      <c r="L744" s="23">
        <v>13</v>
      </c>
      <c r="M744" s="23">
        <v>15</v>
      </c>
      <c r="N744" s="23">
        <v>65.33</v>
      </c>
    </row>
    <row r="745" spans="5:14" thickTop="1" thickBot="1" x14ac:dyDescent="0.35">
      <c r="E745" s="23">
        <v>259</v>
      </c>
      <c r="F745" s="23" t="str">
        <v>Tanhya Presshaugh</v>
      </c>
      <c r="G745" s="23">
        <v>0</v>
      </c>
      <c r="H745" s="23" t="str">
        <v>Laptop</v>
      </c>
      <c r="I745" s="24">
        <v>45664</v>
      </c>
      <c r="J745" s="23">
        <v>0</v>
      </c>
      <c r="K745" s="23">
        <v>823.81</v>
      </c>
      <c r="L745" s="23">
        <v>3</v>
      </c>
      <c r="M745" s="23">
        <v>20</v>
      </c>
      <c r="N745" s="23">
        <v>253.52</v>
      </c>
    </row>
    <row r="746" spans="5:14" thickTop="1" thickBot="1" x14ac:dyDescent="0.35">
      <c r="E746" s="23">
        <v>266</v>
      </c>
      <c r="F746" s="23" t="str">
        <v>Henry McPhee</v>
      </c>
      <c r="G746" s="23" t="str">
        <v>Prod1</v>
      </c>
      <c r="H746" s="23" t="str">
        <v>Microwave Oven</v>
      </c>
      <c r="I746" s="24">
        <v>45664</v>
      </c>
      <c r="J746" s="23">
        <v>0</v>
      </c>
      <c r="K746" s="23">
        <v>891.78</v>
      </c>
      <c r="L746" s="23">
        <v>7</v>
      </c>
      <c r="M746" s="23">
        <v>20</v>
      </c>
      <c r="N746" s="23">
        <v>276.19</v>
      </c>
    </row>
    <row r="747" spans="5:14" thickTop="1" thickBot="1" x14ac:dyDescent="0.35">
      <c r="E747" s="23">
        <v>375</v>
      </c>
      <c r="F747" s="23" t="str">
        <v>Florence Doumer</v>
      </c>
      <c r="G747" s="23" t="str">
        <v>Prod1</v>
      </c>
      <c r="H747" s="23">
        <v>0</v>
      </c>
      <c r="I747" s="24">
        <v>45664</v>
      </c>
      <c r="J747" s="23" t="str">
        <v>North</v>
      </c>
      <c r="K747" s="23">
        <v>220.29</v>
      </c>
      <c r="L747" s="23">
        <v>3</v>
      </c>
      <c r="M747" s="23">
        <v>18</v>
      </c>
      <c r="N747" s="23">
        <v>138.36000000000001</v>
      </c>
    </row>
    <row r="748" spans="5:14" thickTop="1" thickBot="1" x14ac:dyDescent="0.35">
      <c r="E748" s="23">
        <v>447</v>
      </c>
      <c r="F748" s="23" t="str">
        <v>Mildrid Lantoph</v>
      </c>
      <c r="G748" s="23" t="str">
        <v>Prod5</v>
      </c>
      <c r="H748" s="23" t="str">
        <v>Smartphone</v>
      </c>
      <c r="I748" s="24">
        <v>45664</v>
      </c>
      <c r="J748" s="23" t="str">
        <v>North</v>
      </c>
      <c r="K748" s="23">
        <v>119.3</v>
      </c>
      <c r="L748" s="23">
        <v>10</v>
      </c>
      <c r="M748" s="23">
        <v>2</v>
      </c>
      <c r="N748" s="23">
        <v>309.8</v>
      </c>
    </row>
    <row r="749" spans="5:14" thickTop="1" thickBot="1" x14ac:dyDescent="0.35">
      <c r="E749" s="23">
        <v>483</v>
      </c>
      <c r="F749" s="23" t="str">
        <v>Dilan Theuss</v>
      </c>
      <c r="G749" s="23" t="str">
        <v>Prod3</v>
      </c>
      <c r="H749" s="23" t="str">
        <v>Laptop</v>
      </c>
      <c r="I749" s="24">
        <v>45664</v>
      </c>
      <c r="J749" s="23">
        <v>0</v>
      </c>
      <c r="K749" s="23">
        <v>587.71</v>
      </c>
      <c r="L749" s="23">
        <v>15</v>
      </c>
      <c r="M749" s="23">
        <v>13</v>
      </c>
      <c r="N749" s="23">
        <v>170.47</v>
      </c>
    </row>
    <row r="750" spans="5:14" thickTop="1" thickBot="1" x14ac:dyDescent="0.35">
      <c r="E750" s="23">
        <v>540</v>
      </c>
      <c r="F750" s="23" t="str">
        <v>Jacinta Addionizio</v>
      </c>
      <c r="G750" s="23" t="str">
        <v>Prod3</v>
      </c>
      <c r="H750" s="23" t="str">
        <v>Smartphone</v>
      </c>
      <c r="I750" s="24">
        <v>45664</v>
      </c>
      <c r="J750" s="23">
        <v>0</v>
      </c>
      <c r="K750" s="23">
        <v>197.44</v>
      </c>
      <c r="L750" s="23">
        <v>12</v>
      </c>
      <c r="M750" s="23">
        <v>8</v>
      </c>
      <c r="N750" s="23">
        <v>178.16</v>
      </c>
    </row>
    <row r="751" spans="5:14" thickTop="1" thickBot="1" x14ac:dyDescent="0.35">
      <c r="E751" s="23">
        <v>579</v>
      </c>
      <c r="F751" s="23" t="str">
        <v>Reyna Gregorace</v>
      </c>
      <c r="G751" s="23" t="str">
        <v>Prod5</v>
      </c>
      <c r="H751" s="23">
        <v>0</v>
      </c>
      <c r="I751" s="24">
        <v>45664</v>
      </c>
      <c r="J751" s="23">
        <v>0</v>
      </c>
      <c r="K751" s="23">
        <v>797.2</v>
      </c>
      <c r="L751" s="23">
        <v>12</v>
      </c>
      <c r="M751" s="23">
        <v>19</v>
      </c>
      <c r="N751" s="23">
        <v>432.68</v>
      </c>
    </row>
    <row r="752" spans="5:14" thickTop="1" thickBot="1" x14ac:dyDescent="0.35">
      <c r="E752" s="23">
        <v>587</v>
      </c>
      <c r="F752" s="23" t="str">
        <v>Phil Pegler</v>
      </c>
      <c r="G752" s="23" t="str">
        <v>Prod5</v>
      </c>
      <c r="H752" s="23" t="str">
        <v>Smartphone</v>
      </c>
      <c r="I752" s="24">
        <v>45664</v>
      </c>
      <c r="J752" s="23">
        <v>0</v>
      </c>
      <c r="K752" s="23">
        <v>182.88</v>
      </c>
      <c r="L752" s="23">
        <v>6</v>
      </c>
      <c r="M752" s="23">
        <v>4</v>
      </c>
      <c r="N752" s="23">
        <v>131.16</v>
      </c>
    </row>
    <row r="753" spans="5:14" thickTop="1" thickBot="1" x14ac:dyDescent="0.35">
      <c r="E753" s="23">
        <v>616</v>
      </c>
      <c r="F753" s="23" t="str">
        <v>Ettie Crow</v>
      </c>
      <c r="G753" s="23" t="str">
        <v>Prod3</v>
      </c>
      <c r="H753" s="23">
        <v>0</v>
      </c>
      <c r="I753" s="24">
        <v>45664</v>
      </c>
      <c r="J753" s="23" t="str">
        <v>South</v>
      </c>
      <c r="K753" s="23">
        <v>450.55</v>
      </c>
      <c r="L753" s="23">
        <v>11</v>
      </c>
      <c r="M753" s="23">
        <v>16</v>
      </c>
      <c r="N753" s="23">
        <v>102.17</v>
      </c>
    </row>
    <row r="754" spans="5:14" thickTop="1" thickBot="1" x14ac:dyDescent="0.35">
      <c r="E754" s="23">
        <v>667</v>
      </c>
      <c r="F754" s="23" t="str">
        <v>Torin Bartolomeotti</v>
      </c>
      <c r="G754" s="23" t="str">
        <v>Prod2</v>
      </c>
      <c r="H754" s="23" t="str">
        <v>Winter Jacket</v>
      </c>
      <c r="I754" s="24">
        <v>45664</v>
      </c>
      <c r="J754" s="23">
        <v>0</v>
      </c>
      <c r="K754" s="23">
        <v>923.74</v>
      </c>
      <c r="L754" s="23">
        <v>12</v>
      </c>
      <c r="M754" s="23">
        <v>20</v>
      </c>
      <c r="N754" s="23">
        <v>430.16</v>
      </c>
    </row>
    <row r="755" spans="5:14" thickTop="1" thickBot="1" x14ac:dyDescent="0.35">
      <c r="E755" s="23">
        <v>747</v>
      </c>
      <c r="F755" s="23" t="str">
        <v>Emelda Rosendahl</v>
      </c>
      <c r="G755" s="23" t="str">
        <v>Prod2</v>
      </c>
      <c r="H755" s="23" t="str">
        <v>Smartphone</v>
      </c>
      <c r="I755" s="24">
        <v>45664</v>
      </c>
      <c r="J755" s="23">
        <v>0</v>
      </c>
      <c r="K755" s="23">
        <v>586.47</v>
      </c>
      <c r="L755" s="23">
        <v>2</v>
      </c>
      <c r="M755" s="23">
        <v>9</v>
      </c>
      <c r="N755" s="23">
        <v>443.55</v>
      </c>
    </row>
    <row r="756" spans="5:14" thickTop="1" thickBot="1" x14ac:dyDescent="0.35">
      <c r="E756" s="23">
        <v>763</v>
      </c>
      <c r="F756" s="23" t="str">
        <v>Tadio Channon</v>
      </c>
      <c r="G756" s="23" t="str">
        <v>Prod3</v>
      </c>
      <c r="H756" s="23" t="str">
        <v>Office Chair</v>
      </c>
      <c r="I756" s="24">
        <v>45664</v>
      </c>
      <c r="J756" s="23">
        <v>0</v>
      </c>
      <c r="K756" s="23">
        <v>120.12</v>
      </c>
      <c r="L756" s="23">
        <v>3</v>
      </c>
      <c r="M756" s="23">
        <v>6</v>
      </c>
      <c r="N756" s="23">
        <v>45.96</v>
      </c>
    </row>
    <row r="757" spans="5:14" thickTop="1" thickBot="1" x14ac:dyDescent="0.35">
      <c r="E757" s="23">
        <v>830</v>
      </c>
      <c r="F757" s="23" t="str">
        <v>Alfi Kolin</v>
      </c>
      <c r="G757" s="23">
        <v>0</v>
      </c>
      <c r="H757" s="23" t="str">
        <v>Microwave Oven</v>
      </c>
      <c r="I757" s="24">
        <v>45664</v>
      </c>
      <c r="J757" s="23">
        <v>0</v>
      </c>
      <c r="K757" s="23">
        <v>953.72</v>
      </c>
      <c r="L757" s="23">
        <v>1</v>
      </c>
      <c r="M757" s="23">
        <v>17</v>
      </c>
      <c r="N757" s="23">
        <v>116.42</v>
      </c>
    </row>
    <row r="758" spans="5:14" thickTop="1" thickBot="1" x14ac:dyDescent="0.35">
      <c r="E758" s="23">
        <v>875</v>
      </c>
      <c r="F758" s="23" t="str">
        <v>Larisa Baggallay</v>
      </c>
      <c r="G758" s="23" t="str">
        <v>Prod1</v>
      </c>
      <c r="H758" s="23">
        <v>0</v>
      </c>
      <c r="I758" s="24">
        <v>45664</v>
      </c>
      <c r="J758" s="23">
        <v>0</v>
      </c>
      <c r="K758" s="23">
        <v>743.99</v>
      </c>
      <c r="L758" s="23">
        <v>10</v>
      </c>
      <c r="M758" s="23">
        <v>15</v>
      </c>
      <c r="N758" s="23">
        <v>135.72999999999999</v>
      </c>
    </row>
    <row r="759" spans="5:14" thickTop="1" thickBot="1" x14ac:dyDescent="0.35">
      <c r="E759" s="23">
        <v>917</v>
      </c>
      <c r="F759" s="23" t="str">
        <v>Smith Snarr</v>
      </c>
      <c r="G759" s="23" t="str">
        <v>Prod4</v>
      </c>
      <c r="H759" s="23" t="str">
        <v>Office Chair</v>
      </c>
      <c r="I759" s="24">
        <v>45664</v>
      </c>
      <c r="J759" s="23">
        <v>0</v>
      </c>
      <c r="K759" s="23">
        <v>325.45</v>
      </c>
      <c r="L759" s="23">
        <v>5</v>
      </c>
      <c r="M759" s="23">
        <v>4</v>
      </c>
      <c r="N759" s="23">
        <v>211.59</v>
      </c>
    </row>
    <row r="760" spans="5:14" thickTop="1" thickBot="1" x14ac:dyDescent="0.35">
      <c r="E760" s="23">
        <v>933</v>
      </c>
      <c r="F760" s="23" t="str">
        <v>Normie Burlingham</v>
      </c>
      <c r="G760" s="23">
        <v>0</v>
      </c>
      <c r="H760" s="23" t="str">
        <v>Smartphone</v>
      </c>
      <c r="I760" s="24">
        <v>45664</v>
      </c>
      <c r="J760" s="23">
        <v>0</v>
      </c>
      <c r="K760" s="23">
        <v>329.74</v>
      </c>
      <c r="L760" s="23">
        <v>2</v>
      </c>
      <c r="M760" s="23">
        <v>20</v>
      </c>
      <c r="N760" s="23">
        <v>97.65</v>
      </c>
    </row>
    <row r="761" spans="5:14" thickTop="1" thickBot="1" x14ac:dyDescent="0.35">
      <c r="E761" s="23">
        <v>989</v>
      </c>
      <c r="F761" s="23" t="str">
        <v>Sherwood Gaskarth</v>
      </c>
      <c r="G761" s="23" t="str">
        <v>Prod4</v>
      </c>
      <c r="H761" s="23">
        <v>0</v>
      </c>
      <c r="I761" s="24">
        <v>45664</v>
      </c>
      <c r="J761" s="23">
        <v>0</v>
      </c>
      <c r="K761" s="23">
        <v>318.32</v>
      </c>
      <c r="L761" s="23">
        <v>3</v>
      </c>
      <c r="M761" s="23">
        <v>11</v>
      </c>
      <c r="N761" s="23">
        <v>127.99</v>
      </c>
    </row>
    <row r="762" spans="5:14" thickTop="1" thickBot="1" x14ac:dyDescent="0.35">
      <c r="E762" s="23">
        <v>996</v>
      </c>
      <c r="F762" s="23" t="str">
        <v>Merrill Stud</v>
      </c>
      <c r="G762" s="23">
        <v>0</v>
      </c>
      <c r="H762" s="23">
        <v>0</v>
      </c>
      <c r="I762" s="24">
        <v>45664</v>
      </c>
      <c r="J762" s="23">
        <v>0</v>
      </c>
      <c r="K762" s="23">
        <v>847.35</v>
      </c>
      <c r="L762" s="23">
        <v>12</v>
      </c>
      <c r="M762" s="23">
        <v>16</v>
      </c>
      <c r="N762" s="23">
        <v>34.17</v>
      </c>
    </row>
    <row r="763" spans="5:14" thickTop="1" thickBot="1" x14ac:dyDescent="0.35">
      <c r="E763" s="23">
        <v>143</v>
      </c>
      <c r="F763" s="23" t="str">
        <v>Flora Yetman</v>
      </c>
      <c r="G763" s="23" t="str">
        <v>Prod4</v>
      </c>
      <c r="H763" s="23" t="str">
        <v>Microwave Oven</v>
      </c>
      <c r="I763" s="24">
        <v>45665</v>
      </c>
      <c r="J763" s="23">
        <v>0</v>
      </c>
      <c r="K763" s="23">
        <v>474.88</v>
      </c>
      <c r="L763" s="23">
        <v>9</v>
      </c>
      <c r="M763" s="23">
        <v>13</v>
      </c>
      <c r="N763" s="23">
        <v>177.76</v>
      </c>
    </row>
    <row r="764" spans="5:14" thickTop="1" thickBot="1" x14ac:dyDescent="0.35">
      <c r="E764" s="23">
        <v>164</v>
      </c>
      <c r="F764" s="23" t="str">
        <v>Winston Beatty</v>
      </c>
      <c r="G764" s="23" t="str">
        <v>Prod3</v>
      </c>
      <c r="H764" s="23" t="str">
        <v>Winter Jacket</v>
      </c>
      <c r="I764" s="24">
        <v>45665</v>
      </c>
      <c r="J764" s="23">
        <v>0</v>
      </c>
      <c r="K764" s="23">
        <v>349.38</v>
      </c>
      <c r="L764" s="23">
        <v>10</v>
      </c>
      <c r="M764" s="23">
        <v>15</v>
      </c>
      <c r="N764" s="23">
        <v>412.18</v>
      </c>
    </row>
    <row r="765" spans="5:14" thickTop="1" thickBot="1" x14ac:dyDescent="0.35">
      <c r="E765" s="23">
        <v>191</v>
      </c>
      <c r="F765" s="23" t="str">
        <v>Blondie Pinel</v>
      </c>
      <c r="G765" s="23" t="str">
        <v>Prod4</v>
      </c>
      <c r="H765" s="23" t="str">
        <v>Smartphone</v>
      </c>
      <c r="I765" s="24">
        <v>45665</v>
      </c>
      <c r="J765" s="23">
        <v>0</v>
      </c>
      <c r="K765" s="23">
        <v>364.52</v>
      </c>
      <c r="L765" s="23">
        <v>9</v>
      </c>
      <c r="M765" s="23">
        <v>2</v>
      </c>
      <c r="N765" s="23">
        <v>435.43</v>
      </c>
    </row>
    <row r="766" spans="5:14" thickTop="1" thickBot="1" x14ac:dyDescent="0.35">
      <c r="E766" s="23">
        <v>265</v>
      </c>
      <c r="F766" s="23" t="str">
        <v>Worthington McFfaden</v>
      </c>
      <c r="G766" s="23">
        <v>0</v>
      </c>
      <c r="H766" s="23" t="str">
        <v>Microwave Oven</v>
      </c>
      <c r="I766" s="24">
        <v>45665</v>
      </c>
      <c r="J766" s="23" t="str">
        <v>South</v>
      </c>
      <c r="K766" s="23">
        <v>635.52</v>
      </c>
      <c r="L766" s="23">
        <v>2</v>
      </c>
      <c r="M766" s="23">
        <v>16</v>
      </c>
      <c r="N766" s="23">
        <v>234.02</v>
      </c>
    </row>
    <row r="767" spans="5:14" thickTop="1" thickBot="1" x14ac:dyDescent="0.35">
      <c r="E767" s="23">
        <v>274</v>
      </c>
      <c r="F767" s="23" t="str">
        <v>Douglas Hagwood</v>
      </c>
      <c r="G767" s="23" t="str">
        <v>Prod2</v>
      </c>
      <c r="H767" s="23" t="str">
        <v>Office Chair</v>
      </c>
      <c r="I767" s="24">
        <v>45665</v>
      </c>
      <c r="J767" s="23">
        <v>0</v>
      </c>
      <c r="K767" s="23">
        <v>685.12</v>
      </c>
      <c r="L767" s="23">
        <v>11</v>
      </c>
      <c r="M767" s="23">
        <v>2</v>
      </c>
      <c r="N767" s="23">
        <v>252.77</v>
      </c>
    </row>
    <row r="768" spans="5:14" thickTop="1" thickBot="1" x14ac:dyDescent="0.35">
      <c r="E768" s="23">
        <v>330</v>
      </c>
      <c r="F768" s="23" t="str">
        <v>Alisha Fawthorpe</v>
      </c>
      <c r="G768" s="23">
        <v>0</v>
      </c>
      <c r="H768" s="23" t="str">
        <v>Winter Jacket</v>
      </c>
      <c r="I768" s="24">
        <v>45665</v>
      </c>
      <c r="J768" s="23" t="str">
        <v>North</v>
      </c>
      <c r="K768" s="23">
        <v>935.63</v>
      </c>
      <c r="L768" s="23">
        <v>6</v>
      </c>
      <c r="M768" s="23">
        <v>11</v>
      </c>
      <c r="N768" s="23">
        <v>260.91000000000003</v>
      </c>
    </row>
    <row r="769" spans="5:14" thickTop="1" thickBot="1" x14ac:dyDescent="0.35">
      <c r="E769" s="23">
        <v>364</v>
      </c>
      <c r="F769" s="23" t="str">
        <v>Valma Messingham</v>
      </c>
      <c r="G769" s="23" t="str">
        <v>Prod3</v>
      </c>
      <c r="H769" s="23" t="str">
        <v>Microwave Oven</v>
      </c>
      <c r="I769" s="24">
        <v>45665</v>
      </c>
      <c r="J769" s="23">
        <v>0</v>
      </c>
      <c r="K769" s="23">
        <v>348.35</v>
      </c>
      <c r="L769" s="23">
        <v>4</v>
      </c>
      <c r="M769" s="23">
        <v>13</v>
      </c>
      <c r="N769" s="23">
        <v>122.88</v>
      </c>
    </row>
    <row r="770" spans="5:14" thickTop="1" thickBot="1" x14ac:dyDescent="0.35">
      <c r="E770" s="23">
        <v>505</v>
      </c>
      <c r="F770" s="23" t="str">
        <v>Francisca Benwell</v>
      </c>
      <c r="G770" s="23">
        <v>0</v>
      </c>
      <c r="H770" s="23">
        <v>0</v>
      </c>
      <c r="I770" s="24">
        <v>45665</v>
      </c>
      <c r="J770" s="23">
        <v>0</v>
      </c>
      <c r="K770" s="23">
        <v>598.46</v>
      </c>
      <c r="L770" s="23">
        <v>10</v>
      </c>
      <c r="M770" s="23">
        <v>16</v>
      </c>
      <c r="N770" s="23">
        <v>478.79</v>
      </c>
    </row>
    <row r="771" spans="5:14" thickTop="1" thickBot="1" x14ac:dyDescent="0.35">
      <c r="E771" s="23">
        <v>578</v>
      </c>
      <c r="F771" s="23" t="str">
        <v>Chaunce Viollet</v>
      </c>
      <c r="G771" s="23" t="str">
        <v>Prod5</v>
      </c>
      <c r="H771" s="23" t="str">
        <v>Smartphone</v>
      </c>
      <c r="I771" s="24">
        <v>45665</v>
      </c>
      <c r="J771" s="23" t="str">
        <v>North</v>
      </c>
      <c r="K771" s="23">
        <v>356.1</v>
      </c>
      <c r="L771" s="23">
        <v>14</v>
      </c>
      <c r="M771" s="23">
        <v>9</v>
      </c>
      <c r="N771" s="23">
        <v>168.58</v>
      </c>
    </row>
    <row r="772" spans="5:14" thickTop="1" thickBot="1" x14ac:dyDescent="0.35">
      <c r="E772" s="23">
        <v>608</v>
      </c>
      <c r="F772" s="23" t="str">
        <v>Jobina Banghe</v>
      </c>
      <c r="G772" s="23">
        <v>0</v>
      </c>
      <c r="H772" s="23">
        <v>0</v>
      </c>
      <c r="I772" s="24">
        <v>45665</v>
      </c>
      <c r="J772" s="23" t="str">
        <v>West</v>
      </c>
      <c r="K772" s="23">
        <v>803.75</v>
      </c>
      <c r="L772" s="23">
        <v>1</v>
      </c>
      <c r="M772" s="23">
        <v>9</v>
      </c>
      <c r="N772" s="23">
        <v>47.01</v>
      </c>
    </row>
    <row r="773" spans="5:14" thickTop="1" thickBot="1" x14ac:dyDescent="0.35">
      <c r="E773" s="23">
        <v>678</v>
      </c>
      <c r="F773" s="23" t="str">
        <v>Jeramie Boards</v>
      </c>
      <c r="G773" s="23">
        <v>0</v>
      </c>
      <c r="H773" s="23" t="str">
        <v>Microwave Oven</v>
      </c>
      <c r="I773" s="24">
        <v>45665</v>
      </c>
      <c r="J773" s="23" t="str">
        <v>East</v>
      </c>
      <c r="K773" s="23">
        <v>412.7</v>
      </c>
      <c r="L773" s="23">
        <v>7</v>
      </c>
      <c r="M773" s="23">
        <v>3</v>
      </c>
      <c r="N773" s="23">
        <v>260.93</v>
      </c>
    </row>
    <row r="774" spans="5:14" thickTop="1" thickBot="1" x14ac:dyDescent="0.35">
      <c r="E774" s="23">
        <v>728</v>
      </c>
      <c r="F774" s="23" t="str">
        <v>Teddie Quinsee</v>
      </c>
      <c r="G774" s="23" t="str">
        <v>Prod2</v>
      </c>
      <c r="H774" s="23" t="str">
        <v>Smartphone</v>
      </c>
      <c r="I774" s="24">
        <v>45665</v>
      </c>
      <c r="J774" s="23" t="str">
        <v>South</v>
      </c>
      <c r="K774" s="23">
        <v>28.65</v>
      </c>
      <c r="L774" s="23">
        <v>1</v>
      </c>
      <c r="M774" s="23">
        <v>6</v>
      </c>
      <c r="N774" s="23">
        <v>431.12</v>
      </c>
    </row>
    <row r="775" spans="5:14" thickTop="1" thickBot="1" x14ac:dyDescent="0.35">
      <c r="E775" s="23">
        <v>731</v>
      </c>
      <c r="F775" s="23" t="str">
        <v>Latrina Lydiate</v>
      </c>
      <c r="G775" s="23">
        <v>0</v>
      </c>
      <c r="H775" s="23">
        <v>0</v>
      </c>
      <c r="I775" s="24">
        <v>45665</v>
      </c>
      <c r="J775" s="23" t="str">
        <v>North</v>
      </c>
      <c r="K775" s="23">
        <v>320.55</v>
      </c>
      <c r="L775" s="23">
        <v>13</v>
      </c>
      <c r="M775" s="23">
        <v>6</v>
      </c>
      <c r="N775" s="23">
        <v>20.68</v>
      </c>
    </row>
    <row r="776" spans="5:14" thickTop="1" thickBot="1" x14ac:dyDescent="0.35">
      <c r="E776" s="23">
        <v>741</v>
      </c>
      <c r="F776" s="23" t="str">
        <v>Maegan Lannen</v>
      </c>
      <c r="G776" s="23" t="str">
        <v>Prod4</v>
      </c>
      <c r="H776" s="23" t="str">
        <v>Laptop</v>
      </c>
      <c r="I776" s="24">
        <v>45665</v>
      </c>
      <c r="J776" s="23">
        <v>0</v>
      </c>
      <c r="K776" s="23">
        <v>96.67</v>
      </c>
      <c r="L776" s="23">
        <v>13</v>
      </c>
      <c r="M776" s="23">
        <v>8</v>
      </c>
      <c r="N776" s="23">
        <v>393.98</v>
      </c>
    </row>
    <row r="777" spans="5:14" thickTop="1" thickBot="1" x14ac:dyDescent="0.35">
      <c r="E777" s="23">
        <v>776</v>
      </c>
      <c r="F777" s="23" t="str">
        <v>Eugene Emmison</v>
      </c>
      <c r="G777" s="23" t="str">
        <v>Prod4</v>
      </c>
      <c r="H777" s="23" t="str">
        <v>Office Chair</v>
      </c>
      <c r="I777" s="24">
        <v>45665</v>
      </c>
      <c r="J777" s="23" t="str">
        <v>West</v>
      </c>
      <c r="K777" s="23">
        <v>901.13</v>
      </c>
      <c r="L777" s="23">
        <v>15</v>
      </c>
      <c r="M777" s="23">
        <v>14</v>
      </c>
      <c r="N777" s="23">
        <v>89.24</v>
      </c>
    </row>
    <row r="778" spans="5:14" thickTop="1" thickBot="1" x14ac:dyDescent="0.35">
      <c r="E778" s="23">
        <v>778</v>
      </c>
      <c r="F778" s="23" t="str">
        <v>Rafaello Tregenna</v>
      </c>
      <c r="G778" s="23" t="str">
        <v>Prod5</v>
      </c>
      <c r="H778" s="23" t="str">
        <v>Office Chair</v>
      </c>
      <c r="I778" s="24">
        <v>45665</v>
      </c>
      <c r="J778" s="23">
        <v>0</v>
      </c>
      <c r="K778" s="23">
        <v>830.09</v>
      </c>
      <c r="L778" s="23">
        <v>12</v>
      </c>
      <c r="M778" s="23">
        <v>18</v>
      </c>
      <c r="N778" s="23">
        <v>205.74</v>
      </c>
    </row>
    <row r="779" spans="5:14" thickTop="1" thickBot="1" x14ac:dyDescent="0.35">
      <c r="E779" s="23">
        <v>816</v>
      </c>
      <c r="F779" s="23" t="str">
        <v>Terri Tiernan</v>
      </c>
      <c r="G779" s="23" t="str">
        <v>Prod4</v>
      </c>
      <c r="H779" s="23" t="str">
        <v>Smartphone</v>
      </c>
      <c r="I779" s="24">
        <v>45665</v>
      </c>
      <c r="J779" s="23" t="str">
        <v>South</v>
      </c>
      <c r="K779" s="23">
        <v>670.65</v>
      </c>
      <c r="L779" s="23">
        <v>6</v>
      </c>
      <c r="M779" s="23">
        <v>10</v>
      </c>
      <c r="N779" s="23">
        <v>420.49</v>
      </c>
    </row>
    <row r="780" spans="5:14" thickTop="1" thickBot="1" x14ac:dyDescent="0.35">
      <c r="E780" s="23">
        <v>834</v>
      </c>
      <c r="F780" s="23" t="str">
        <v>Victoria Petrovykh</v>
      </c>
      <c r="G780" s="23">
        <v>0</v>
      </c>
      <c r="H780" s="23" t="str">
        <v>Office Chair</v>
      </c>
      <c r="I780" s="24">
        <v>45665</v>
      </c>
      <c r="J780" s="23">
        <v>0</v>
      </c>
      <c r="K780" s="23">
        <v>484.72</v>
      </c>
      <c r="L780" s="23">
        <v>6</v>
      </c>
      <c r="M780" s="23">
        <v>19</v>
      </c>
      <c r="N780" s="23">
        <v>138.62</v>
      </c>
    </row>
    <row r="781" spans="5:14" thickTop="1" thickBot="1" x14ac:dyDescent="0.35">
      <c r="E781" s="23">
        <v>880</v>
      </c>
      <c r="F781" s="23" t="str">
        <v>Deonne Phillput</v>
      </c>
      <c r="G781" s="23" t="str">
        <v>Prod5</v>
      </c>
      <c r="H781" s="23" t="str">
        <v>Office Chair</v>
      </c>
      <c r="I781" s="24">
        <v>45665</v>
      </c>
      <c r="J781" s="23">
        <v>0</v>
      </c>
      <c r="K781" s="23">
        <v>334.32</v>
      </c>
      <c r="L781" s="23">
        <v>5</v>
      </c>
      <c r="M781" s="23">
        <v>5</v>
      </c>
      <c r="N781" s="23">
        <v>139.19</v>
      </c>
    </row>
    <row r="782" spans="5:14" thickTop="1" thickBot="1" x14ac:dyDescent="0.35">
      <c r="E782" s="23">
        <v>883</v>
      </c>
      <c r="F782" s="23" t="str">
        <v>Lucienne Hourigan</v>
      </c>
      <c r="G782" s="23" t="str">
        <v>Prod3</v>
      </c>
      <c r="H782" s="23">
        <v>0</v>
      </c>
      <c r="I782" s="24">
        <v>45665</v>
      </c>
      <c r="J782" s="23" t="str">
        <v>South</v>
      </c>
      <c r="K782" s="23">
        <v>357.78</v>
      </c>
      <c r="L782" s="23">
        <v>3</v>
      </c>
      <c r="M782" s="23">
        <v>14</v>
      </c>
      <c r="N782" s="23">
        <v>266.89999999999998</v>
      </c>
    </row>
    <row r="783" spans="5:14" thickTop="1" thickBot="1" x14ac:dyDescent="0.35">
      <c r="E783" s="23">
        <v>950</v>
      </c>
      <c r="F783" s="23" t="str">
        <v>Siouxie Fairlamb</v>
      </c>
      <c r="G783" s="23" t="str">
        <v>Prod3</v>
      </c>
      <c r="H783" s="23" t="str">
        <v>Office Chair</v>
      </c>
      <c r="I783" s="24">
        <v>45665</v>
      </c>
      <c r="J783" s="23">
        <v>0</v>
      </c>
      <c r="K783" s="23">
        <v>671.99</v>
      </c>
      <c r="L783" s="23">
        <v>9</v>
      </c>
      <c r="M783" s="23">
        <v>0</v>
      </c>
      <c r="N783" s="23">
        <v>460.26</v>
      </c>
    </row>
    <row r="784" spans="5:14" thickTop="1" thickBot="1" x14ac:dyDescent="0.35">
      <c r="E784" s="23">
        <v>1000</v>
      </c>
      <c r="F784" s="23" t="str">
        <v>Annmaria McGrath</v>
      </c>
      <c r="G784" s="23">
        <v>0</v>
      </c>
      <c r="H784" s="23" t="str">
        <v>Smartphone</v>
      </c>
      <c r="I784" s="24">
        <v>45665</v>
      </c>
      <c r="J784" s="23">
        <v>0</v>
      </c>
      <c r="K784" s="23">
        <v>19.32</v>
      </c>
      <c r="L784" s="23">
        <v>12</v>
      </c>
      <c r="M784" s="23">
        <v>6</v>
      </c>
      <c r="N784" s="23">
        <v>255.49</v>
      </c>
    </row>
    <row r="785" spans="5:14" thickTop="1" thickBot="1" x14ac:dyDescent="0.35">
      <c r="E785" s="23">
        <v>167</v>
      </c>
      <c r="F785" s="23" t="str">
        <v>Letti Linnane</v>
      </c>
      <c r="G785" s="23" t="str">
        <v>Prod1</v>
      </c>
      <c r="H785" s="23" t="str">
        <v>Winter Jacket</v>
      </c>
      <c r="I785" s="24">
        <v>45666</v>
      </c>
      <c r="J785" s="23">
        <v>0</v>
      </c>
      <c r="K785" s="23">
        <v>578.64</v>
      </c>
      <c r="L785" s="23">
        <v>13</v>
      </c>
      <c r="M785" s="23">
        <v>16</v>
      </c>
      <c r="N785" s="23">
        <v>366.39</v>
      </c>
    </row>
    <row r="786" spans="5:14" thickTop="1" thickBot="1" x14ac:dyDescent="0.35">
      <c r="E786" s="23">
        <v>180</v>
      </c>
      <c r="F786" s="23" t="str">
        <v>Kiley Hullot</v>
      </c>
      <c r="G786" s="23" t="str">
        <v>Prod2</v>
      </c>
      <c r="H786" s="23" t="str">
        <v>Office Chair</v>
      </c>
      <c r="I786" s="24">
        <v>45666</v>
      </c>
      <c r="J786" s="23">
        <v>0</v>
      </c>
      <c r="K786" s="23">
        <v>864</v>
      </c>
      <c r="L786" s="23">
        <v>9</v>
      </c>
      <c r="M786" s="23">
        <v>0</v>
      </c>
      <c r="N786" s="23">
        <v>219.26</v>
      </c>
    </row>
    <row r="787" spans="5:14" thickTop="1" thickBot="1" x14ac:dyDescent="0.35">
      <c r="E787" s="23">
        <v>210</v>
      </c>
      <c r="F787" s="23" t="str">
        <v>Persis Woodrough</v>
      </c>
      <c r="G787" s="23" t="str">
        <v>Prod4</v>
      </c>
      <c r="H787" s="23">
        <v>0</v>
      </c>
      <c r="I787" s="24">
        <v>45666</v>
      </c>
      <c r="J787" s="23">
        <v>0</v>
      </c>
      <c r="K787" s="23">
        <v>765.1</v>
      </c>
      <c r="L787" s="23">
        <v>6</v>
      </c>
      <c r="M787" s="23">
        <v>14</v>
      </c>
      <c r="N787" s="23">
        <v>497.09</v>
      </c>
    </row>
    <row r="788" spans="5:14" thickTop="1" thickBot="1" x14ac:dyDescent="0.35">
      <c r="E788" s="23">
        <v>263</v>
      </c>
      <c r="F788" s="23" t="str">
        <v>Jenifer Derges</v>
      </c>
      <c r="G788" s="23" t="str">
        <v>Prod3</v>
      </c>
      <c r="H788" s="23" t="str">
        <v>Laptop</v>
      </c>
      <c r="I788" s="24">
        <v>45666</v>
      </c>
      <c r="J788" s="23">
        <v>0</v>
      </c>
      <c r="K788" s="23">
        <v>504.93</v>
      </c>
      <c r="L788" s="23">
        <v>2</v>
      </c>
      <c r="M788" s="23">
        <v>18</v>
      </c>
      <c r="N788" s="23">
        <v>309.81</v>
      </c>
    </row>
    <row r="789" spans="5:14" thickTop="1" thickBot="1" x14ac:dyDescent="0.35">
      <c r="E789" s="23">
        <v>348</v>
      </c>
      <c r="F789" s="23" t="str">
        <v>Wilfred Castano</v>
      </c>
      <c r="G789" s="23" t="str">
        <v>Prod4</v>
      </c>
      <c r="H789" s="23" t="str">
        <v>Laptop</v>
      </c>
      <c r="I789" s="24">
        <v>45666</v>
      </c>
      <c r="J789" s="23">
        <v>0</v>
      </c>
      <c r="K789" s="23">
        <v>441.24</v>
      </c>
      <c r="L789" s="23">
        <v>10</v>
      </c>
      <c r="M789" s="23">
        <v>3</v>
      </c>
      <c r="N789" s="23">
        <v>296.95</v>
      </c>
    </row>
    <row r="790" spans="5:14" thickTop="1" thickBot="1" x14ac:dyDescent="0.35">
      <c r="E790" s="23">
        <v>373</v>
      </c>
      <c r="F790" s="23" t="str">
        <v>Sergent Cokely</v>
      </c>
      <c r="G790" s="23" t="str">
        <v>Prod5</v>
      </c>
      <c r="H790" s="23" t="str">
        <v>Smartphone</v>
      </c>
      <c r="I790" s="24">
        <v>45666</v>
      </c>
      <c r="J790" s="23">
        <v>0</v>
      </c>
      <c r="K790" s="23">
        <v>372.9</v>
      </c>
      <c r="L790" s="23">
        <v>9</v>
      </c>
      <c r="M790" s="23">
        <v>6</v>
      </c>
      <c r="N790" s="23">
        <v>267.33999999999997</v>
      </c>
    </row>
    <row r="791" spans="5:14" thickTop="1" thickBot="1" x14ac:dyDescent="0.35">
      <c r="E791" s="23">
        <v>385</v>
      </c>
      <c r="F791" s="23" t="str">
        <v>Boone Pendrich</v>
      </c>
      <c r="G791" s="23">
        <v>0</v>
      </c>
      <c r="H791" s="23">
        <v>0</v>
      </c>
      <c r="I791" s="24">
        <v>45666</v>
      </c>
      <c r="J791" s="23">
        <v>0</v>
      </c>
      <c r="K791" s="23">
        <v>159.35</v>
      </c>
      <c r="L791" s="23">
        <v>12</v>
      </c>
      <c r="M791" s="23">
        <v>13</v>
      </c>
      <c r="N791" s="23">
        <v>458.25</v>
      </c>
    </row>
    <row r="792" spans="5:14" thickTop="1" thickBot="1" x14ac:dyDescent="0.35">
      <c r="E792" s="23">
        <v>388</v>
      </c>
      <c r="F792" s="23" t="str">
        <v>Eli Koopman</v>
      </c>
      <c r="G792" s="23" t="str">
        <v>Prod2</v>
      </c>
      <c r="H792" s="23">
        <v>0</v>
      </c>
      <c r="I792" s="24">
        <v>45666</v>
      </c>
      <c r="J792" s="23" t="str">
        <v>South</v>
      </c>
      <c r="K792" s="23">
        <v>404.09</v>
      </c>
      <c r="L792" s="23">
        <v>2</v>
      </c>
      <c r="M792" s="23">
        <v>17</v>
      </c>
      <c r="N792" s="23">
        <v>237.76</v>
      </c>
    </row>
    <row r="793" spans="5:14" thickTop="1" thickBot="1" x14ac:dyDescent="0.35">
      <c r="E793" s="23">
        <v>401</v>
      </c>
      <c r="F793" s="23" t="str">
        <v>Ryley Ashton</v>
      </c>
      <c r="G793" s="23" t="str">
        <v>Prod5</v>
      </c>
      <c r="H793" s="23" t="str">
        <v>Laptop</v>
      </c>
      <c r="I793" s="24">
        <v>45666</v>
      </c>
      <c r="J793" s="23" t="str">
        <v>North</v>
      </c>
      <c r="K793" s="23">
        <v>752.55</v>
      </c>
      <c r="L793" s="23">
        <v>2</v>
      </c>
      <c r="M793" s="23">
        <v>13</v>
      </c>
      <c r="N793" s="23">
        <v>395.07</v>
      </c>
    </row>
    <row r="794" spans="5:14" thickTop="1" thickBot="1" x14ac:dyDescent="0.35">
      <c r="E794" s="23">
        <v>405</v>
      </c>
      <c r="F794" s="23" t="str">
        <v>Celinda Bamborough</v>
      </c>
      <c r="G794" s="23">
        <v>0</v>
      </c>
      <c r="H794" s="23" t="str">
        <v>Microwave Oven</v>
      </c>
      <c r="I794" s="24">
        <v>45666</v>
      </c>
      <c r="J794" s="23">
        <v>0</v>
      </c>
      <c r="K794" s="23">
        <v>988.29</v>
      </c>
      <c r="L794" s="23">
        <v>12</v>
      </c>
      <c r="M794" s="23">
        <v>4</v>
      </c>
      <c r="N794" s="23">
        <v>433.45</v>
      </c>
    </row>
    <row r="795" spans="5:14" thickTop="1" thickBot="1" x14ac:dyDescent="0.35">
      <c r="E795" s="23">
        <v>439</v>
      </c>
      <c r="F795" s="23" t="str">
        <v>Court Duckering</v>
      </c>
      <c r="G795" s="23">
        <v>0</v>
      </c>
      <c r="H795" s="23" t="str">
        <v>Winter Jacket</v>
      </c>
      <c r="I795" s="24">
        <v>45666</v>
      </c>
      <c r="J795" s="23" t="str">
        <v>North</v>
      </c>
      <c r="K795" s="23">
        <v>27.35</v>
      </c>
      <c r="L795" s="23">
        <v>7</v>
      </c>
      <c r="M795" s="23">
        <v>13</v>
      </c>
      <c r="N795" s="23">
        <v>53.85</v>
      </c>
    </row>
    <row r="796" spans="5:14" thickTop="1" thickBot="1" x14ac:dyDescent="0.35">
      <c r="E796" s="23">
        <v>441</v>
      </c>
      <c r="F796" s="23" t="str">
        <v>Maire Mochan</v>
      </c>
      <c r="G796" s="23" t="str">
        <v>Prod4</v>
      </c>
      <c r="H796" s="23" t="str">
        <v>Laptop</v>
      </c>
      <c r="I796" s="24">
        <v>45666</v>
      </c>
      <c r="J796" s="23">
        <v>0</v>
      </c>
      <c r="K796" s="23">
        <v>118.37</v>
      </c>
      <c r="L796" s="23">
        <v>1</v>
      </c>
      <c r="M796" s="23">
        <v>19</v>
      </c>
      <c r="N796" s="23">
        <v>175.7</v>
      </c>
    </row>
    <row r="797" spans="5:14" thickTop="1" thickBot="1" x14ac:dyDescent="0.35">
      <c r="E797" s="23">
        <v>462</v>
      </c>
      <c r="F797" s="23" t="str">
        <v>Joachim Benez</v>
      </c>
      <c r="G797" s="23" t="str">
        <v>Prod4</v>
      </c>
      <c r="H797" s="23" t="str">
        <v>Office Chair</v>
      </c>
      <c r="I797" s="24">
        <v>45666</v>
      </c>
      <c r="J797" s="23">
        <v>0</v>
      </c>
      <c r="K797" s="23">
        <v>579.61</v>
      </c>
      <c r="L797" s="23">
        <v>6</v>
      </c>
      <c r="M797" s="23">
        <v>17</v>
      </c>
      <c r="N797" s="23">
        <v>460.22</v>
      </c>
    </row>
    <row r="798" spans="5:14" thickTop="1" thickBot="1" x14ac:dyDescent="0.35">
      <c r="E798" s="23">
        <v>495</v>
      </c>
      <c r="F798" s="23" t="str">
        <v>Parrnell Maggorini</v>
      </c>
      <c r="G798" s="23" t="str">
        <v>Prod2</v>
      </c>
      <c r="H798" s="23" t="str">
        <v>Microwave Oven</v>
      </c>
      <c r="I798" s="24">
        <v>45666</v>
      </c>
      <c r="J798" s="23">
        <v>0</v>
      </c>
      <c r="K798" s="23">
        <v>978.41</v>
      </c>
      <c r="L798" s="23">
        <v>2</v>
      </c>
      <c r="M798" s="23">
        <v>2</v>
      </c>
      <c r="N798" s="23">
        <v>255.13</v>
      </c>
    </row>
    <row r="799" spans="5:14" thickTop="1" thickBot="1" x14ac:dyDescent="0.35">
      <c r="E799" s="23">
        <v>602</v>
      </c>
      <c r="F799" s="23" t="str">
        <v>Annice De Freyne</v>
      </c>
      <c r="G799" s="23" t="str">
        <v>Prod1</v>
      </c>
      <c r="H799" s="23" t="str">
        <v>Winter Jacket</v>
      </c>
      <c r="I799" s="24">
        <v>45666</v>
      </c>
      <c r="J799" s="23">
        <v>0</v>
      </c>
      <c r="K799" s="23">
        <v>901.74</v>
      </c>
      <c r="L799" s="23">
        <v>6</v>
      </c>
      <c r="M799" s="23">
        <v>14</v>
      </c>
      <c r="N799" s="23">
        <v>94.73</v>
      </c>
    </row>
    <row r="800" spans="5:14" thickTop="1" thickBot="1" x14ac:dyDescent="0.35">
      <c r="E800" s="23">
        <v>627</v>
      </c>
      <c r="F800" s="23" t="str">
        <v>Justinn Bartholat</v>
      </c>
      <c r="G800" s="23" t="str">
        <v>Prod2</v>
      </c>
      <c r="H800" s="23" t="str">
        <v>Microwave Oven</v>
      </c>
      <c r="I800" s="24">
        <v>45666</v>
      </c>
      <c r="J800" s="23">
        <v>0</v>
      </c>
      <c r="K800" s="23">
        <v>616.29999999999995</v>
      </c>
      <c r="L800" s="23">
        <v>14</v>
      </c>
      <c r="M800" s="23">
        <v>0</v>
      </c>
      <c r="N800" s="23">
        <v>338.58</v>
      </c>
    </row>
    <row r="801" spans="5:14" thickTop="1" thickBot="1" x14ac:dyDescent="0.35">
      <c r="E801" s="23">
        <v>664</v>
      </c>
      <c r="F801" s="23" t="str">
        <v>Jacquetta Cowperthwaite</v>
      </c>
      <c r="G801" s="23" t="str">
        <v>Prod5</v>
      </c>
      <c r="H801" s="23" t="str">
        <v>Microwave Oven</v>
      </c>
      <c r="I801" s="24">
        <v>45666</v>
      </c>
      <c r="J801" s="23">
        <v>0</v>
      </c>
      <c r="K801" s="23">
        <v>329.58</v>
      </c>
      <c r="L801" s="23">
        <v>13</v>
      </c>
      <c r="M801" s="23">
        <v>12</v>
      </c>
      <c r="N801" s="23">
        <v>116.76</v>
      </c>
    </row>
    <row r="802" spans="5:14" thickTop="1" thickBot="1" x14ac:dyDescent="0.35">
      <c r="E802" s="23">
        <v>692</v>
      </c>
      <c r="F802" s="23" t="str">
        <v>Hayyim Thrower</v>
      </c>
      <c r="G802" s="23" t="str">
        <v>Prod1</v>
      </c>
      <c r="H802" s="23">
        <v>0</v>
      </c>
      <c r="I802" s="24">
        <v>45666</v>
      </c>
      <c r="J802" s="23">
        <v>0</v>
      </c>
      <c r="K802" s="23">
        <v>309.66000000000003</v>
      </c>
      <c r="L802" s="23">
        <v>6</v>
      </c>
      <c r="M802" s="23">
        <v>13</v>
      </c>
      <c r="N802" s="23">
        <v>84.7</v>
      </c>
    </row>
    <row r="803" spans="5:14" thickTop="1" thickBot="1" x14ac:dyDescent="0.35">
      <c r="E803" s="23">
        <v>740</v>
      </c>
      <c r="F803" s="23" t="str">
        <v>Michal Bafford</v>
      </c>
      <c r="G803" s="23" t="str">
        <v>Prod5</v>
      </c>
      <c r="H803" s="23">
        <v>0</v>
      </c>
      <c r="I803" s="24">
        <v>45666</v>
      </c>
      <c r="J803" s="23">
        <v>0</v>
      </c>
      <c r="K803" s="23">
        <v>531.75</v>
      </c>
      <c r="L803" s="23">
        <v>8</v>
      </c>
      <c r="M803" s="23">
        <v>12</v>
      </c>
      <c r="N803" s="23">
        <v>499.05</v>
      </c>
    </row>
    <row r="804" spans="5:14" thickTop="1" thickBot="1" x14ac:dyDescent="0.35">
      <c r="E804" s="23">
        <v>742</v>
      </c>
      <c r="F804" s="23" t="str">
        <v>Carlota Verey</v>
      </c>
      <c r="G804" s="23" t="str">
        <v>Prod1</v>
      </c>
      <c r="H804" s="23" t="str">
        <v>Smartphone</v>
      </c>
      <c r="I804" s="24">
        <v>45666</v>
      </c>
      <c r="J804" s="23">
        <v>0</v>
      </c>
      <c r="K804" s="23">
        <v>225.17</v>
      </c>
      <c r="L804" s="23">
        <v>4</v>
      </c>
      <c r="M804" s="23">
        <v>1</v>
      </c>
      <c r="N804" s="23">
        <v>339.21</v>
      </c>
    </row>
    <row r="805" spans="5:14" thickTop="1" thickBot="1" x14ac:dyDescent="0.35">
      <c r="E805" s="23">
        <v>768</v>
      </c>
      <c r="F805" s="23" t="str">
        <v>Janetta Scading</v>
      </c>
      <c r="G805" s="23" t="str">
        <v>Prod1</v>
      </c>
      <c r="H805" s="23" t="str">
        <v>Microwave Oven</v>
      </c>
      <c r="I805" s="24">
        <v>45666</v>
      </c>
      <c r="J805" s="23">
        <v>0</v>
      </c>
      <c r="K805" s="23">
        <v>563.98</v>
      </c>
      <c r="L805" s="23">
        <v>7</v>
      </c>
      <c r="M805" s="23">
        <v>11</v>
      </c>
      <c r="N805" s="23">
        <v>343.72</v>
      </c>
    </row>
    <row r="806" spans="5:14" thickTop="1" thickBot="1" x14ac:dyDescent="0.35">
      <c r="E806" s="23">
        <v>773</v>
      </c>
      <c r="F806" s="23" t="str">
        <v>Binni Fadian</v>
      </c>
      <c r="G806" s="23" t="str">
        <v>Prod2</v>
      </c>
      <c r="H806" s="23" t="str">
        <v>Laptop</v>
      </c>
      <c r="I806" s="24">
        <v>45666</v>
      </c>
      <c r="J806" s="23">
        <v>0</v>
      </c>
      <c r="K806" s="23">
        <v>647.58000000000004</v>
      </c>
      <c r="L806" s="23">
        <v>1</v>
      </c>
      <c r="M806" s="23">
        <v>18</v>
      </c>
      <c r="N806" s="23">
        <v>121.52</v>
      </c>
    </row>
    <row r="807" spans="5:14" thickTop="1" thickBot="1" x14ac:dyDescent="0.35">
      <c r="E807" s="23">
        <v>891</v>
      </c>
      <c r="F807" s="23" t="str">
        <v>Riane MacKartan</v>
      </c>
      <c r="G807" s="23" t="str">
        <v>Prod2</v>
      </c>
      <c r="H807" s="23" t="str">
        <v>Winter Jacket</v>
      </c>
      <c r="I807" s="24">
        <v>45666</v>
      </c>
      <c r="J807" s="23">
        <v>0</v>
      </c>
      <c r="K807" s="23">
        <v>380.17</v>
      </c>
      <c r="L807" s="23">
        <v>15</v>
      </c>
      <c r="M807" s="23">
        <v>17</v>
      </c>
      <c r="N807" s="23">
        <v>199.96</v>
      </c>
    </row>
    <row r="808" spans="5:14" thickTop="1" thickBot="1" x14ac:dyDescent="0.35">
      <c r="E808" s="23">
        <v>60</v>
      </c>
      <c r="F808" s="23" t="str">
        <v>Dee dee Richter</v>
      </c>
      <c r="G808" s="23" t="str">
        <v>Prod4</v>
      </c>
      <c r="H808" s="23">
        <v>0</v>
      </c>
      <c r="I808" s="24">
        <v>45667</v>
      </c>
      <c r="J808" s="23">
        <v>0</v>
      </c>
      <c r="K808" s="23">
        <v>617.80999999999995</v>
      </c>
      <c r="L808" s="23">
        <v>13</v>
      </c>
      <c r="M808" s="23">
        <v>0</v>
      </c>
      <c r="N808" s="23">
        <v>376.54</v>
      </c>
    </row>
    <row r="809" spans="5:14" thickTop="1" thickBot="1" x14ac:dyDescent="0.35">
      <c r="E809" s="23">
        <v>411</v>
      </c>
      <c r="F809" s="23" t="str">
        <v>Clari Feeham</v>
      </c>
      <c r="G809" s="23" t="str">
        <v>Prod1</v>
      </c>
      <c r="H809" s="23" t="str">
        <v>Microwave Oven</v>
      </c>
      <c r="I809" s="24">
        <v>45667</v>
      </c>
      <c r="J809" s="23">
        <v>0</v>
      </c>
      <c r="K809" s="23">
        <v>380.28</v>
      </c>
      <c r="L809" s="23">
        <v>5</v>
      </c>
      <c r="M809" s="23">
        <v>6</v>
      </c>
      <c r="N809" s="23">
        <v>99.3</v>
      </c>
    </row>
    <row r="810" spans="5:14" thickTop="1" thickBot="1" x14ac:dyDescent="0.35">
      <c r="E810" s="23">
        <v>452</v>
      </c>
      <c r="F810" s="23" t="str">
        <v>Denney Shovlin</v>
      </c>
      <c r="G810" s="23" t="str">
        <v>Prod4</v>
      </c>
      <c r="H810" s="23" t="str">
        <v>Smartphone</v>
      </c>
      <c r="I810" s="24">
        <v>45667</v>
      </c>
      <c r="J810" s="23">
        <v>0</v>
      </c>
      <c r="K810" s="23">
        <v>700.6</v>
      </c>
      <c r="L810" s="23">
        <v>11</v>
      </c>
      <c r="M810" s="23">
        <v>0</v>
      </c>
      <c r="N810" s="23">
        <v>302.56</v>
      </c>
    </row>
    <row r="811" spans="5:14" thickTop="1" thickBot="1" x14ac:dyDescent="0.35">
      <c r="E811" s="23">
        <v>484</v>
      </c>
      <c r="F811" s="23" t="str">
        <v>Atalanta Hulle</v>
      </c>
      <c r="G811" s="23" t="str">
        <v>Prod1</v>
      </c>
      <c r="H811" s="23" t="str">
        <v>Office Chair</v>
      </c>
      <c r="I811" s="24">
        <v>45667</v>
      </c>
      <c r="J811" s="23">
        <v>0</v>
      </c>
      <c r="K811" s="23">
        <v>289.61</v>
      </c>
      <c r="L811" s="23">
        <v>6</v>
      </c>
      <c r="M811" s="23">
        <v>17</v>
      </c>
      <c r="N811" s="23">
        <v>119.77</v>
      </c>
    </row>
    <row r="812" spans="5:14" thickTop="1" thickBot="1" x14ac:dyDescent="0.35">
      <c r="E812" s="23">
        <v>512</v>
      </c>
      <c r="F812" s="23" t="str">
        <v>Rod Graysmark</v>
      </c>
      <c r="G812" s="23">
        <v>0</v>
      </c>
      <c r="H812" s="23" t="str">
        <v>Office Chair</v>
      </c>
      <c r="I812" s="24">
        <v>45667</v>
      </c>
      <c r="J812" s="23">
        <v>0</v>
      </c>
      <c r="K812" s="23">
        <v>587.25</v>
      </c>
      <c r="L812" s="23">
        <v>5</v>
      </c>
      <c r="M812" s="23">
        <v>11</v>
      </c>
      <c r="N812" s="23">
        <v>97.69</v>
      </c>
    </row>
    <row r="813" spans="5:14" thickTop="1" thickBot="1" x14ac:dyDescent="0.35">
      <c r="E813" s="23">
        <v>532</v>
      </c>
      <c r="F813" s="23" t="str">
        <v>Faunie Chidler</v>
      </c>
      <c r="G813" s="23">
        <v>0</v>
      </c>
      <c r="H813" s="23">
        <v>0</v>
      </c>
      <c r="I813" s="24">
        <v>45667</v>
      </c>
      <c r="J813" s="23">
        <v>0</v>
      </c>
      <c r="K813" s="23">
        <v>479.94</v>
      </c>
      <c r="L813" s="23">
        <v>9</v>
      </c>
      <c r="M813" s="23">
        <v>8</v>
      </c>
      <c r="N813" s="23">
        <v>308.48</v>
      </c>
    </row>
    <row r="814" spans="5:14" thickTop="1" thickBot="1" x14ac:dyDescent="0.35">
      <c r="E814" s="23">
        <v>691</v>
      </c>
      <c r="F814" s="23" t="str">
        <v>Colene Seyffert</v>
      </c>
      <c r="G814" s="23" t="str">
        <v>Prod5</v>
      </c>
      <c r="H814" s="23" t="str">
        <v>Winter Jacket</v>
      </c>
      <c r="I814" s="24">
        <v>45667</v>
      </c>
      <c r="J814" s="23" t="str">
        <v>East</v>
      </c>
      <c r="K814" s="23">
        <v>17.79</v>
      </c>
      <c r="L814" s="23">
        <v>10</v>
      </c>
      <c r="M814" s="23">
        <v>19</v>
      </c>
      <c r="N814" s="23">
        <v>82.58</v>
      </c>
    </row>
    <row r="815" spans="5:14" thickTop="1" thickBot="1" x14ac:dyDescent="0.35">
      <c r="E815" s="23">
        <v>723</v>
      </c>
      <c r="F815" s="23" t="str">
        <v>Pate Coomer</v>
      </c>
      <c r="G815" s="23">
        <v>0</v>
      </c>
      <c r="H815" s="23" t="str">
        <v>Winter Jacket</v>
      </c>
      <c r="I815" s="24">
        <v>45667</v>
      </c>
      <c r="J815" s="23" t="str">
        <v>South</v>
      </c>
      <c r="K815" s="23">
        <v>480.97</v>
      </c>
      <c r="L815" s="23">
        <v>5</v>
      </c>
      <c r="M815" s="23">
        <v>7</v>
      </c>
      <c r="N815" s="23">
        <v>82.02</v>
      </c>
    </row>
    <row r="816" spans="5:14" thickTop="1" thickBot="1" x14ac:dyDescent="0.35">
      <c r="E816" s="23">
        <v>779</v>
      </c>
      <c r="F816" s="23" t="str">
        <v>Leif Skelhorn</v>
      </c>
      <c r="G816" s="23">
        <v>0</v>
      </c>
      <c r="H816" s="23" t="str">
        <v>Microwave Oven</v>
      </c>
      <c r="I816" s="24">
        <v>45667</v>
      </c>
      <c r="J816" s="23">
        <v>0</v>
      </c>
      <c r="K816" s="23">
        <v>104.22</v>
      </c>
      <c r="L816" s="23">
        <v>9</v>
      </c>
      <c r="M816" s="23">
        <v>0</v>
      </c>
      <c r="N816" s="23">
        <v>88.58</v>
      </c>
    </row>
    <row r="817" spans="5:14" thickTop="1" thickBot="1" x14ac:dyDescent="0.35">
      <c r="E817" s="23">
        <v>808</v>
      </c>
      <c r="F817" s="23" t="str">
        <v>Chance Kirkby</v>
      </c>
      <c r="G817" s="23" t="str">
        <v>Prod2</v>
      </c>
      <c r="H817" s="23" t="str">
        <v>Microwave Oven</v>
      </c>
      <c r="I817" s="24">
        <v>45667</v>
      </c>
      <c r="J817" s="23" t="str">
        <v>East</v>
      </c>
      <c r="K817" s="23">
        <v>999.89</v>
      </c>
      <c r="L817" s="23">
        <v>5</v>
      </c>
      <c r="M817" s="23">
        <v>10</v>
      </c>
      <c r="N817" s="23">
        <v>186.83</v>
      </c>
    </row>
    <row r="818" spans="5:14" thickTop="1" thickBot="1" x14ac:dyDescent="0.35">
      <c r="E818" s="23">
        <v>814</v>
      </c>
      <c r="F818" s="23" t="str">
        <v>Mattie Buddington</v>
      </c>
      <c r="G818" s="23">
        <v>0</v>
      </c>
      <c r="H818" s="23" t="str">
        <v>Laptop</v>
      </c>
      <c r="I818" s="24">
        <v>45667</v>
      </c>
      <c r="J818" s="23" t="str">
        <v>North</v>
      </c>
      <c r="K818" s="23">
        <v>536.25</v>
      </c>
      <c r="L818" s="23">
        <v>6</v>
      </c>
      <c r="M818" s="23">
        <v>5</v>
      </c>
      <c r="N818" s="23">
        <v>211.47</v>
      </c>
    </row>
    <row r="819" spans="5:14" thickTop="1" thickBot="1" x14ac:dyDescent="0.35">
      <c r="E819" s="23">
        <v>822</v>
      </c>
      <c r="F819" s="23" t="str">
        <v>Salvidor Tallis</v>
      </c>
      <c r="G819" s="23" t="str">
        <v>Prod2</v>
      </c>
      <c r="H819" s="23" t="str">
        <v>Winter Jacket</v>
      </c>
      <c r="I819" s="24">
        <v>45667</v>
      </c>
      <c r="J819" s="23">
        <v>0</v>
      </c>
      <c r="K819" s="23">
        <v>514.70000000000005</v>
      </c>
      <c r="L819" s="23">
        <v>10</v>
      </c>
      <c r="M819" s="23">
        <v>12</v>
      </c>
      <c r="N819" s="23">
        <v>401.86</v>
      </c>
    </row>
    <row r="820" spans="5:14" thickTop="1" thickBot="1" x14ac:dyDescent="0.35">
      <c r="E820" s="23">
        <v>848</v>
      </c>
      <c r="F820" s="23" t="str">
        <v>Andrea Uman</v>
      </c>
      <c r="G820" s="23">
        <v>0</v>
      </c>
      <c r="H820" s="23" t="str">
        <v>Laptop</v>
      </c>
      <c r="I820" s="24">
        <v>45667</v>
      </c>
      <c r="J820" s="23">
        <v>0</v>
      </c>
      <c r="K820" s="23">
        <v>561.44000000000005</v>
      </c>
      <c r="L820" s="23">
        <v>4</v>
      </c>
      <c r="M820" s="23">
        <v>19</v>
      </c>
      <c r="N820" s="23">
        <v>123.26</v>
      </c>
    </row>
    <row r="821" spans="5:14" thickTop="1" thickBot="1" x14ac:dyDescent="0.35">
      <c r="E821" s="23">
        <v>855</v>
      </c>
      <c r="F821" s="23" t="str">
        <v>Candie Chesser</v>
      </c>
      <c r="G821" s="23" t="str">
        <v>Prod1</v>
      </c>
      <c r="H821" s="23" t="str">
        <v>Office Chair</v>
      </c>
      <c r="I821" s="24">
        <v>45667</v>
      </c>
      <c r="J821" s="23">
        <v>0</v>
      </c>
      <c r="K821" s="23">
        <v>112.9</v>
      </c>
      <c r="L821" s="23">
        <v>3</v>
      </c>
      <c r="M821" s="23">
        <v>18</v>
      </c>
      <c r="N821" s="23">
        <v>432.48</v>
      </c>
    </row>
    <row r="822" spans="5:14" thickTop="1" thickBot="1" x14ac:dyDescent="0.35">
      <c r="E822" s="23">
        <v>948</v>
      </c>
      <c r="F822" s="23" t="str">
        <v>Alonso Falk</v>
      </c>
      <c r="G822" s="23" t="str">
        <v>Prod1</v>
      </c>
      <c r="H822" s="23" t="str">
        <v>Winter Jacket</v>
      </c>
      <c r="I822" s="24">
        <v>45667</v>
      </c>
      <c r="J822" s="23">
        <v>0</v>
      </c>
      <c r="K822" s="23">
        <v>152.56</v>
      </c>
      <c r="L822" s="23">
        <v>9</v>
      </c>
      <c r="M822" s="23">
        <v>17</v>
      </c>
      <c r="N822" s="23">
        <v>339.36</v>
      </c>
    </row>
    <row r="823" spans="5:14" thickTop="1" thickBot="1" x14ac:dyDescent="0.35">
      <c r="E823" s="23">
        <v>971</v>
      </c>
      <c r="F823" s="23" t="str">
        <v>Linus Wiggam</v>
      </c>
      <c r="G823" s="23" t="str">
        <v>Prod3</v>
      </c>
      <c r="H823" s="23" t="str">
        <v>Office Chair</v>
      </c>
      <c r="I823" s="24">
        <v>45667</v>
      </c>
      <c r="J823" s="23">
        <v>0</v>
      </c>
      <c r="K823" s="23">
        <v>580.57000000000005</v>
      </c>
      <c r="L823" s="23">
        <v>6</v>
      </c>
      <c r="M823" s="23">
        <v>1</v>
      </c>
      <c r="N823" s="23">
        <v>187.6</v>
      </c>
    </row>
    <row r="824" spans="5:14" thickTop="1" thickBot="1" x14ac:dyDescent="0.35">
      <c r="E824" s="23">
        <v>972</v>
      </c>
      <c r="F824" s="23" t="str">
        <v>Cecilio Healey</v>
      </c>
      <c r="G824" s="23" t="str">
        <v>Prod4</v>
      </c>
      <c r="H824" s="23" t="str">
        <v>Office Chair</v>
      </c>
      <c r="I824" s="24">
        <v>45667</v>
      </c>
      <c r="J824" s="23">
        <v>0</v>
      </c>
      <c r="K824" s="23">
        <v>407.23</v>
      </c>
      <c r="L824" s="23">
        <v>3</v>
      </c>
      <c r="M824" s="23">
        <v>11</v>
      </c>
      <c r="N824" s="23">
        <v>200.87</v>
      </c>
    </row>
    <row r="825" spans="5:14" thickTop="1" thickBot="1" x14ac:dyDescent="0.35">
      <c r="E825" s="23">
        <v>987</v>
      </c>
      <c r="F825" s="23" t="str">
        <v>Truda Lethardy</v>
      </c>
      <c r="G825" s="23">
        <v>0</v>
      </c>
      <c r="H825" s="23">
        <v>0</v>
      </c>
      <c r="I825" s="24">
        <v>45667</v>
      </c>
      <c r="J825" s="23" t="str">
        <v>North</v>
      </c>
      <c r="K825" s="23">
        <v>620.48</v>
      </c>
      <c r="L825" s="23">
        <v>3</v>
      </c>
      <c r="M825" s="23">
        <v>5</v>
      </c>
      <c r="N825" s="23">
        <v>59.74</v>
      </c>
    </row>
    <row r="826" spans="5:14" thickTop="1" thickBot="1" x14ac:dyDescent="0.35">
      <c r="E826" s="23">
        <v>11</v>
      </c>
      <c r="F826" s="23" t="str">
        <v>Luciano Clayborn</v>
      </c>
      <c r="G826" s="23" t="str">
        <v>Prod4</v>
      </c>
      <c r="H826" s="23">
        <v>0</v>
      </c>
      <c r="I826" s="24">
        <v>45668</v>
      </c>
      <c r="J826" s="23">
        <v>0</v>
      </c>
      <c r="K826" s="23">
        <v>99.94</v>
      </c>
      <c r="L826" s="23">
        <v>2</v>
      </c>
      <c r="M826" s="23">
        <v>5</v>
      </c>
      <c r="N826" s="23">
        <v>51.54</v>
      </c>
    </row>
    <row r="827" spans="5:14" thickTop="1" thickBot="1" x14ac:dyDescent="0.35">
      <c r="E827" s="23">
        <v>71</v>
      </c>
      <c r="F827" s="23" t="str">
        <v>Barbi Lynes</v>
      </c>
      <c r="G827" s="23" t="str">
        <v>Prod5</v>
      </c>
      <c r="H827" s="23">
        <v>0</v>
      </c>
      <c r="I827" s="24">
        <v>45668</v>
      </c>
      <c r="J827" s="23" t="str">
        <v>North</v>
      </c>
      <c r="K827" s="23">
        <v>925.66</v>
      </c>
      <c r="L827" s="23">
        <v>2</v>
      </c>
      <c r="M827" s="23">
        <v>7</v>
      </c>
      <c r="N827" s="23">
        <v>115.97</v>
      </c>
    </row>
    <row r="828" spans="5:14" thickTop="1" thickBot="1" x14ac:dyDescent="0.35">
      <c r="E828" s="23">
        <v>83</v>
      </c>
      <c r="F828" s="23" t="str">
        <v>Conchita Verbrugghen</v>
      </c>
      <c r="G828" s="23" t="str">
        <v>Prod2</v>
      </c>
      <c r="H828" s="23" t="str">
        <v>Smartphone</v>
      </c>
      <c r="I828" s="24">
        <v>45668</v>
      </c>
      <c r="J828" s="23">
        <v>0</v>
      </c>
      <c r="K828" s="23">
        <v>53.53</v>
      </c>
      <c r="L828" s="23">
        <v>11</v>
      </c>
      <c r="M828" s="23">
        <v>5</v>
      </c>
      <c r="N828" s="23">
        <v>165.8</v>
      </c>
    </row>
    <row r="829" spans="5:14" thickTop="1" thickBot="1" x14ac:dyDescent="0.35">
      <c r="E829" s="23">
        <v>88</v>
      </c>
      <c r="F829" s="23" t="str">
        <v>Mable Esom</v>
      </c>
      <c r="G829" s="23" t="str">
        <v>Prod3</v>
      </c>
      <c r="H829" s="23" t="str">
        <v>Microwave Oven</v>
      </c>
      <c r="I829" s="24">
        <v>45668</v>
      </c>
      <c r="J829" s="23">
        <v>0</v>
      </c>
      <c r="K829" s="23">
        <v>182.96</v>
      </c>
      <c r="L829" s="23">
        <v>3</v>
      </c>
      <c r="M829" s="23">
        <v>20</v>
      </c>
      <c r="N829" s="23">
        <v>280.61</v>
      </c>
    </row>
    <row r="830" spans="5:14" thickTop="1" thickBot="1" x14ac:dyDescent="0.35">
      <c r="E830" s="23">
        <v>104</v>
      </c>
      <c r="F830" s="23" t="str">
        <v>Garry Sharrock</v>
      </c>
      <c r="G830" s="23" t="str">
        <v>Prod4</v>
      </c>
      <c r="H830" s="23" t="str">
        <v>Office Chair</v>
      </c>
      <c r="I830" s="24">
        <v>45668</v>
      </c>
      <c r="J830" s="23" t="str">
        <v>East</v>
      </c>
      <c r="K830" s="23">
        <v>477.71</v>
      </c>
      <c r="L830" s="23">
        <v>11</v>
      </c>
      <c r="M830" s="23">
        <v>6</v>
      </c>
      <c r="N830" s="23">
        <v>217.92</v>
      </c>
    </row>
    <row r="831" spans="5:14" thickTop="1" thickBot="1" x14ac:dyDescent="0.35">
      <c r="E831" s="23">
        <v>146</v>
      </c>
      <c r="F831" s="23" t="str">
        <v>Andi Steckings</v>
      </c>
      <c r="G831" s="23" t="str">
        <v>Prod5</v>
      </c>
      <c r="H831" s="23" t="str">
        <v>Laptop</v>
      </c>
      <c r="I831" s="24">
        <v>45668</v>
      </c>
      <c r="J831" s="23">
        <v>0</v>
      </c>
      <c r="K831" s="23">
        <v>829.17</v>
      </c>
      <c r="L831" s="23">
        <v>6</v>
      </c>
      <c r="M831" s="23">
        <v>9</v>
      </c>
      <c r="N831" s="23">
        <v>290.87</v>
      </c>
    </row>
    <row r="832" spans="5:14" thickTop="1" thickBot="1" x14ac:dyDescent="0.35">
      <c r="E832" s="23">
        <v>202</v>
      </c>
      <c r="F832" s="23" t="str">
        <v>Rourke Ancliffe</v>
      </c>
      <c r="G832" s="23" t="str">
        <v>Prod1</v>
      </c>
      <c r="H832" s="23" t="str">
        <v>Smartphone</v>
      </c>
      <c r="I832" s="24">
        <v>45668</v>
      </c>
      <c r="J832" s="23">
        <v>0</v>
      </c>
      <c r="K832" s="23">
        <v>632.19000000000005</v>
      </c>
      <c r="L832" s="23">
        <v>8</v>
      </c>
      <c r="M832" s="23">
        <v>6</v>
      </c>
      <c r="N832" s="23">
        <v>154.13</v>
      </c>
    </row>
    <row r="833" spans="5:14" thickTop="1" thickBot="1" x14ac:dyDescent="0.35">
      <c r="E833" s="23">
        <v>213</v>
      </c>
      <c r="F833" s="23" t="str">
        <v>Ruy Collumbell</v>
      </c>
      <c r="G833" s="23">
        <v>0</v>
      </c>
      <c r="H833" s="23" t="str">
        <v>Office Chair</v>
      </c>
      <c r="I833" s="24">
        <v>45668</v>
      </c>
      <c r="J833" s="23" t="str">
        <v>South</v>
      </c>
      <c r="K833" s="23">
        <v>137.47999999999999</v>
      </c>
      <c r="L833" s="23">
        <v>13</v>
      </c>
      <c r="M833" s="23">
        <v>17</v>
      </c>
      <c r="N833" s="23">
        <v>71.84</v>
      </c>
    </row>
    <row r="834" spans="5:14" thickTop="1" thickBot="1" x14ac:dyDescent="0.35">
      <c r="E834" s="23">
        <v>277</v>
      </c>
      <c r="F834" s="23" t="str">
        <v>Brenda Brimley</v>
      </c>
      <c r="G834" s="23" t="str">
        <v>Prod5</v>
      </c>
      <c r="H834" s="23" t="str">
        <v>Laptop</v>
      </c>
      <c r="I834" s="24">
        <v>45668</v>
      </c>
      <c r="J834" s="23">
        <v>0</v>
      </c>
      <c r="K834" s="23">
        <v>670.38</v>
      </c>
      <c r="L834" s="23">
        <v>13</v>
      </c>
      <c r="M834" s="23">
        <v>12</v>
      </c>
      <c r="N834" s="23">
        <v>411.28</v>
      </c>
    </row>
    <row r="835" spans="5:14" thickTop="1" thickBot="1" x14ac:dyDescent="0.35">
      <c r="E835" s="23">
        <v>285</v>
      </c>
      <c r="F835" s="23" t="str">
        <v>Marlena Denslow</v>
      </c>
      <c r="G835" s="23" t="str">
        <v>Prod1</v>
      </c>
      <c r="H835" s="23" t="str">
        <v>Office Chair</v>
      </c>
      <c r="I835" s="24">
        <v>45668</v>
      </c>
      <c r="J835" s="23">
        <v>0</v>
      </c>
      <c r="K835" s="23">
        <v>18.37</v>
      </c>
      <c r="L835" s="23">
        <v>4</v>
      </c>
      <c r="M835" s="23">
        <v>11</v>
      </c>
      <c r="N835" s="23">
        <v>156.72999999999999</v>
      </c>
    </row>
    <row r="836" spans="5:14" thickTop="1" thickBot="1" x14ac:dyDescent="0.35">
      <c r="E836" s="23">
        <v>301</v>
      </c>
      <c r="F836" s="23" t="str">
        <v>Alaine Whightman</v>
      </c>
      <c r="G836" s="23" t="str">
        <v>Prod5</v>
      </c>
      <c r="H836" s="23" t="str">
        <v>Office Chair</v>
      </c>
      <c r="I836" s="24">
        <v>45668</v>
      </c>
      <c r="J836" s="23">
        <v>0</v>
      </c>
      <c r="K836" s="23">
        <v>187.27</v>
      </c>
      <c r="L836" s="23">
        <v>2</v>
      </c>
      <c r="M836" s="23">
        <v>8</v>
      </c>
      <c r="N836" s="23">
        <v>290.58</v>
      </c>
    </row>
    <row r="837" spans="5:14" thickTop="1" thickBot="1" x14ac:dyDescent="0.35">
      <c r="E837" s="23">
        <v>354</v>
      </c>
      <c r="F837" s="23" t="str">
        <v>Wyatan McLanachan</v>
      </c>
      <c r="G837" s="23" t="str">
        <v>Prod4</v>
      </c>
      <c r="H837" s="23" t="str">
        <v>Microwave Oven</v>
      </c>
      <c r="I837" s="24">
        <v>45668</v>
      </c>
      <c r="J837" s="23">
        <v>0</v>
      </c>
      <c r="K837" s="23">
        <v>631.63</v>
      </c>
      <c r="L837" s="23">
        <v>11</v>
      </c>
      <c r="M837" s="23">
        <v>7</v>
      </c>
      <c r="N837" s="23">
        <v>395.62</v>
      </c>
    </row>
    <row r="838" spans="5:14" thickTop="1" thickBot="1" x14ac:dyDescent="0.35">
      <c r="E838" s="23">
        <v>516</v>
      </c>
      <c r="F838" s="23" t="str">
        <v>Michael Stefi</v>
      </c>
      <c r="G838" s="23" t="str">
        <v>Prod4</v>
      </c>
      <c r="H838" s="23" t="str">
        <v>Winter Jacket</v>
      </c>
      <c r="I838" s="24">
        <v>45668</v>
      </c>
      <c r="J838" s="23">
        <v>0</v>
      </c>
      <c r="K838" s="23">
        <v>514.62</v>
      </c>
      <c r="L838" s="23">
        <v>4</v>
      </c>
      <c r="M838" s="23">
        <v>11</v>
      </c>
      <c r="N838" s="23">
        <v>124.74</v>
      </c>
    </row>
    <row r="839" spans="5:14" thickTop="1" thickBot="1" x14ac:dyDescent="0.35">
      <c r="E839" s="23">
        <v>559</v>
      </c>
      <c r="F839" s="23" t="str">
        <v>Remus Geerdts</v>
      </c>
      <c r="G839" s="23">
        <v>0</v>
      </c>
      <c r="H839" s="23" t="str">
        <v>Winter Jacket</v>
      </c>
      <c r="I839" s="24">
        <v>45668</v>
      </c>
      <c r="J839" s="23">
        <v>0</v>
      </c>
      <c r="K839" s="23">
        <v>270.73</v>
      </c>
      <c r="L839" s="23">
        <v>1</v>
      </c>
      <c r="M839" s="23">
        <v>17</v>
      </c>
      <c r="N839" s="23">
        <v>17.420000000000002</v>
      </c>
    </row>
    <row r="840" spans="5:14" thickTop="1" thickBot="1" x14ac:dyDescent="0.35">
      <c r="E840" s="23">
        <v>669</v>
      </c>
      <c r="F840" s="23" t="str">
        <v>Manfred Danne</v>
      </c>
      <c r="G840" s="23" t="str">
        <v>Prod4</v>
      </c>
      <c r="H840" s="23" t="str">
        <v>Smartphone</v>
      </c>
      <c r="I840" s="24">
        <v>45668</v>
      </c>
      <c r="J840" s="23">
        <v>0</v>
      </c>
      <c r="K840" s="23">
        <v>600.95000000000005</v>
      </c>
      <c r="L840" s="23">
        <v>4</v>
      </c>
      <c r="M840" s="23">
        <v>19</v>
      </c>
      <c r="N840" s="23">
        <v>134.69</v>
      </c>
    </row>
    <row r="841" spans="5:14" thickTop="1" thickBot="1" x14ac:dyDescent="0.35">
      <c r="E841" s="23">
        <v>711</v>
      </c>
      <c r="F841" s="23" t="str">
        <v>Lesley Duffer</v>
      </c>
      <c r="G841" s="23">
        <v>0</v>
      </c>
      <c r="H841" s="23" t="str">
        <v>Microwave Oven</v>
      </c>
      <c r="I841" s="24">
        <v>45668</v>
      </c>
      <c r="J841" s="23" t="str">
        <v>South</v>
      </c>
      <c r="K841" s="23">
        <v>113.31</v>
      </c>
      <c r="L841" s="23">
        <v>13</v>
      </c>
      <c r="M841" s="23">
        <v>20</v>
      </c>
      <c r="N841" s="23">
        <v>114.5</v>
      </c>
    </row>
    <row r="842" spans="5:14" thickTop="1" thickBot="1" x14ac:dyDescent="0.35">
      <c r="E842" s="23">
        <v>777</v>
      </c>
      <c r="F842" s="23" t="str">
        <v>Nessy Horrell</v>
      </c>
      <c r="G842" s="23" t="str">
        <v>Prod1</v>
      </c>
      <c r="H842" s="23" t="str">
        <v>Laptop</v>
      </c>
      <c r="I842" s="24">
        <v>45668</v>
      </c>
      <c r="J842" s="23">
        <v>0</v>
      </c>
      <c r="K842" s="23">
        <v>708.21</v>
      </c>
      <c r="L842" s="23">
        <v>4</v>
      </c>
      <c r="M842" s="23">
        <v>19</v>
      </c>
      <c r="N842" s="23">
        <v>238.17</v>
      </c>
    </row>
    <row r="843" spans="5:14" thickTop="1" thickBot="1" x14ac:dyDescent="0.35">
      <c r="E843" s="23">
        <v>831</v>
      </c>
      <c r="F843" s="23" t="str">
        <v>Worthy Raggitt</v>
      </c>
      <c r="G843" s="23" t="str">
        <v>Prod5</v>
      </c>
      <c r="H843" s="23" t="str">
        <v>Smartphone</v>
      </c>
      <c r="I843" s="24">
        <v>45668</v>
      </c>
      <c r="J843" s="23">
        <v>0</v>
      </c>
      <c r="K843" s="23">
        <v>32.909999999999997</v>
      </c>
      <c r="L843" s="23">
        <v>15</v>
      </c>
      <c r="M843" s="23">
        <v>10</v>
      </c>
      <c r="N843" s="23">
        <v>113.59</v>
      </c>
    </row>
    <row r="844" spans="5:14" thickTop="1" thickBot="1" x14ac:dyDescent="0.35">
      <c r="E844" s="23">
        <v>983</v>
      </c>
      <c r="F844" s="23" t="str">
        <v>Maxy Meiner</v>
      </c>
      <c r="G844" s="23">
        <v>0</v>
      </c>
      <c r="H844" s="23">
        <v>0</v>
      </c>
      <c r="I844" s="24">
        <v>45668</v>
      </c>
      <c r="J844" s="23">
        <v>0</v>
      </c>
      <c r="K844" s="23">
        <v>973.05</v>
      </c>
      <c r="L844" s="23">
        <v>10</v>
      </c>
      <c r="M844" s="23">
        <v>2</v>
      </c>
      <c r="N844" s="23">
        <v>241.46</v>
      </c>
    </row>
    <row r="845" spans="5:14" thickTop="1" thickBot="1" x14ac:dyDescent="0.35">
      <c r="E845" s="23">
        <v>53</v>
      </c>
      <c r="F845" s="23" t="str">
        <v>Brenna Troman</v>
      </c>
      <c r="G845" s="23" t="str">
        <v>Prod5</v>
      </c>
      <c r="H845" s="23" t="str">
        <v>Laptop</v>
      </c>
      <c r="I845" s="24">
        <v>45669</v>
      </c>
      <c r="J845" s="23" t="str">
        <v>East</v>
      </c>
      <c r="K845" s="23">
        <v>933.79</v>
      </c>
      <c r="L845" s="23">
        <v>3</v>
      </c>
      <c r="M845" s="23">
        <v>5</v>
      </c>
      <c r="N845" s="23">
        <v>265.82</v>
      </c>
    </row>
    <row r="846" spans="5:14" thickTop="1" thickBot="1" x14ac:dyDescent="0.35">
      <c r="E846" s="23">
        <v>54</v>
      </c>
      <c r="F846" s="23" t="str">
        <v>Blaine Hellewell</v>
      </c>
      <c r="G846" s="23" t="str">
        <v>Prod5</v>
      </c>
      <c r="H846" s="23">
        <v>0</v>
      </c>
      <c r="I846" s="24">
        <v>45669</v>
      </c>
      <c r="J846" s="23">
        <v>0</v>
      </c>
      <c r="K846" s="23">
        <v>507.63</v>
      </c>
      <c r="L846" s="23">
        <v>5</v>
      </c>
      <c r="M846" s="23">
        <v>20</v>
      </c>
      <c r="N846" s="23">
        <v>118.13</v>
      </c>
    </row>
    <row r="847" spans="5:14" thickTop="1" thickBot="1" x14ac:dyDescent="0.35">
      <c r="E847" s="23">
        <v>57</v>
      </c>
      <c r="F847" s="23" t="str">
        <v>Roselin Warcop</v>
      </c>
      <c r="G847" s="23" t="str">
        <v>Prod3</v>
      </c>
      <c r="H847" s="23" t="str">
        <v>Office Chair</v>
      </c>
      <c r="I847" s="24">
        <v>45669</v>
      </c>
      <c r="J847" s="23" t="str">
        <v>West</v>
      </c>
      <c r="K847" s="23">
        <v>293.44</v>
      </c>
      <c r="L847" s="23">
        <v>14</v>
      </c>
      <c r="M847" s="23">
        <v>9</v>
      </c>
      <c r="N847" s="23">
        <v>152.63</v>
      </c>
    </row>
    <row r="848" spans="5:14" thickTop="1" thickBot="1" x14ac:dyDescent="0.35">
      <c r="E848" s="23">
        <v>142</v>
      </c>
      <c r="F848" s="23" t="str">
        <v>Lanita Gouly</v>
      </c>
      <c r="G848" s="23" t="str">
        <v>Prod1</v>
      </c>
      <c r="H848" s="23" t="str">
        <v>Winter Jacket</v>
      </c>
      <c r="I848" s="24">
        <v>45669</v>
      </c>
      <c r="J848" s="23">
        <v>0</v>
      </c>
      <c r="K848" s="23">
        <v>631.9</v>
      </c>
      <c r="L848" s="23">
        <v>7</v>
      </c>
      <c r="M848" s="23">
        <v>5</v>
      </c>
      <c r="N848" s="23">
        <v>151.16</v>
      </c>
    </row>
    <row r="849" spans="5:14" thickTop="1" thickBot="1" x14ac:dyDescent="0.35">
      <c r="E849" s="23">
        <v>221</v>
      </c>
      <c r="F849" s="23" t="str">
        <v>Karita Borne</v>
      </c>
      <c r="G849" s="23" t="str">
        <v>Prod1</v>
      </c>
      <c r="H849" s="23" t="str">
        <v>Office Chair</v>
      </c>
      <c r="I849" s="24">
        <v>45669</v>
      </c>
      <c r="J849" s="23">
        <v>0</v>
      </c>
      <c r="K849" s="23">
        <v>319.54000000000002</v>
      </c>
      <c r="L849" s="23">
        <v>4</v>
      </c>
      <c r="M849" s="23">
        <v>13</v>
      </c>
      <c r="N849" s="23">
        <v>66.209999999999994</v>
      </c>
    </row>
    <row r="850" spans="5:14" thickTop="1" thickBot="1" x14ac:dyDescent="0.35">
      <c r="E850" s="23">
        <v>344</v>
      </c>
      <c r="F850" s="23" t="str">
        <v>Brandais Blacklock</v>
      </c>
      <c r="G850" s="23" t="str">
        <v>Prod1</v>
      </c>
      <c r="H850" s="23" t="str">
        <v>Office Chair</v>
      </c>
      <c r="I850" s="24">
        <v>45669</v>
      </c>
      <c r="J850" s="23">
        <v>0</v>
      </c>
      <c r="K850" s="23">
        <v>264.8</v>
      </c>
      <c r="L850" s="23">
        <v>6</v>
      </c>
      <c r="M850" s="23">
        <v>15</v>
      </c>
      <c r="N850" s="23">
        <v>412.81</v>
      </c>
    </row>
    <row r="851" spans="5:14" thickTop="1" thickBot="1" x14ac:dyDescent="0.35">
      <c r="E851" s="23">
        <v>368</v>
      </c>
      <c r="F851" s="23" t="str">
        <v>Editha Tatem</v>
      </c>
      <c r="G851" s="23" t="str">
        <v>Prod4</v>
      </c>
      <c r="H851" s="23" t="str">
        <v>Smartphone</v>
      </c>
      <c r="I851" s="24">
        <v>45669</v>
      </c>
      <c r="J851" s="23">
        <v>0</v>
      </c>
      <c r="K851" s="23">
        <v>565.52</v>
      </c>
      <c r="L851" s="23">
        <v>10</v>
      </c>
      <c r="M851" s="23">
        <v>14</v>
      </c>
      <c r="N851" s="23">
        <v>407.45</v>
      </c>
    </row>
    <row r="852" spans="5:14" thickTop="1" thickBot="1" x14ac:dyDescent="0.35">
      <c r="E852" s="23">
        <v>476</v>
      </c>
      <c r="F852" s="23" t="str">
        <v>Kelila Scimonelli</v>
      </c>
      <c r="G852" s="23">
        <v>0</v>
      </c>
      <c r="H852" s="23" t="str">
        <v>Laptop</v>
      </c>
      <c r="I852" s="24">
        <v>45669</v>
      </c>
      <c r="J852" s="23">
        <v>0</v>
      </c>
      <c r="K852" s="23">
        <v>422.32</v>
      </c>
      <c r="L852" s="23">
        <v>12</v>
      </c>
      <c r="M852" s="23">
        <v>1</v>
      </c>
      <c r="N852" s="23">
        <v>245.81</v>
      </c>
    </row>
    <row r="853" spans="5:14" thickTop="1" thickBot="1" x14ac:dyDescent="0.35">
      <c r="E853" s="23">
        <v>489</v>
      </c>
      <c r="F853" s="23" t="str">
        <v>Josepha Wayman</v>
      </c>
      <c r="G853" s="23" t="str">
        <v>Prod4</v>
      </c>
      <c r="H853" s="23" t="str">
        <v>Laptop</v>
      </c>
      <c r="I853" s="24">
        <v>45669</v>
      </c>
      <c r="J853" s="23">
        <v>0</v>
      </c>
      <c r="K853" s="23">
        <v>891.03</v>
      </c>
      <c r="L853" s="23">
        <v>8</v>
      </c>
      <c r="M853" s="23">
        <v>20</v>
      </c>
      <c r="N853" s="23">
        <v>386.72</v>
      </c>
    </row>
    <row r="854" spans="5:14" thickTop="1" thickBot="1" x14ac:dyDescent="0.35">
      <c r="E854" s="23">
        <v>502</v>
      </c>
      <c r="F854" s="23" t="str">
        <v>Adara Lanmeid</v>
      </c>
      <c r="G854" s="23">
        <v>0</v>
      </c>
      <c r="H854" s="23" t="str">
        <v>Smartphone</v>
      </c>
      <c r="I854" s="24">
        <v>45669</v>
      </c>
      <c r="J854" s="23">
        <v>0</v>
      </c>
      <c r="K854" s="23">
        <v>556.01</v>
      </c>
      <c r="L854" s="23">
        <v>12</v>
      </c>
      <c r="M854" s="23">
        <v>15</v>
      </c>
      <c r="N854" s="23">
        <v>145.25</v>
      </c>
    </row>
    <row r="855" spans="5:14" thickTop="1" thickBot="1" x14ac:dyDescent="0.35">
      <c r="E855" s="23">
        <v>506</v>
      </c>
      <c r="F855" s="23" t="str">
        <v>Claudette Rehn</v>
      </c>
      <c r="G855" s="23" t="str">
        <v>Prod5</v>
      </c>
      <c r="H855" s="23" t="str">
        <v>Laptop</v>
      </c>
      <c r="I855" s="24">
        <v>45669</v>
      </c>
      <c r="J855" s="23">
        <v>0</v>
      </c>
      <c r="K855" s="23">
        <v>62.48</v>
      </c>
      <c r="L855" s="23">
        <v>14</v>
      </c>
      <c r="M855" s="23">
        <v>15</v>
      </c>
      <c r="N855" s="23">
        <v>133.27000000000001</v>
      </c>
    </row>
    <row r="856" spans="5:14" thickTop="1" thickBot="1" x14ac:dyDescent="0.35">
      <c r="E856" s="23">
        <v>575</v>
      </c>
      <c r="F856" s="23" t="str">
        <v>Pren Kirwood</v>
      </c>
      <c r="G856" s="23" t="str">
        <v>Prod5</v>
      </c>
      <c r="H856" s="23" t="str">
        <v>Office Chair</v>
      </c>
      <c r="I856" s="24">
        <v>45669</v>
      </c>
      <c r="J856" s="23">
        <v>0</v>
      </c>
      <c r="K856" s="23">
        <v>876.71</v>
      </c>
      <c r="L856" s="23">
        <v>13</v>
      </c>
      <c r="M856" s="23">
        <v>16</v>
      </c>
      <c r="N856" s="23">
        <v>404.58</v>
      </c>
    </row>
    <row r="857" spans="5:14" thickTop="1" thickBot="1" x14ac:dyDescent="0.35">
      <c r="E857" s="23">
        <v>613</v>
      </c>
      <c r="F857" s="23" t="str">
        <v>Morgana Badland</v>
      </c>
      <c r="G857" s="23">
        <v>0</v>
      </c>
      <c r="H857" s="23">
        <v>0</v>
      </c>
      <c r="I857" s="24">
        <v>45669</v>
      </c>
      <c r="J857" s="23">
        <v>0</v>
      </c>
      <c r="K857" s="23">
        <v>472.09</v>
      </c>
      <c r="L857" s="23">
        <v>10</v>
      </c>
      <c r="M857" s="23">
        <v>12</v>
      </c>
      <c r="N857" s="23">
        <v>307.97000000000003</v>
      </c>
    </row>
    <row r="858" spans="5:14" thickTop="1" thickBot="1" x14ac:dyDescent="0.35">
      <c r="E858" s="23">
        <v>680</v>
      </c>
      <c r="F858" s="23" t="str">
        <v>Rorie Fogt</v>
      </c>
      <c r="G858" s="23" t="str">
        <v>Prod1</v>
      </c>
      <c r="H858" s="23" t="str">
        <v>Winter Jacket</v>
      </c>
      <c r="I858" s="24">
        <v>45669</v>
      </c>
      <c r="J858" s="23" t="str">
        <v>North</v>
      </c>
      <c r="K858" s="23">
        <v>768.47</v>
      </c>
      <c r="L858" s="23">
        <v>3</v>
      </c>
      <c r="M858" s="23">
        <v>10</v>
      </c>
      <c r="N858" s="23">
        <v>274.37</v>
      </c>
    </row>
    <row r="859" spans="5:14" thickTop="1" thickBot="1" x14ac:dyDescent="0.35">
      <c r="E859" s="23">
        <v>683</v>
      </c>
      <c r="F859" s="23" t="str">
        <v>Fay Coventry</v>
      </c>
      <c r="G859" s="23" t="str">
        <v>Prod1</v>
      </c>
      <c r="H859" s="23" t="str">
        <v>Microwave Oven</v>
      </c>
      <c r="I859" s="24">
        <v>45669</v>
      </c>
      <c r="J859" s="23">
        <v>0</v>
      </c>
      <c r="K859" s="23">
        <v>926.07</v>
      </c>
      <c r="L859" s="23">
        <v>9</v>
      </c>
      <c r="M859" s="23">
        <v>12</v>
      </c>
      <c r="N859" s="23">
        <v>126.89</v>
      </c>
    </row>
    <row r="860" spans="5:14" thickTop="1" thickBot="1" x14ac:dyDescent="0.35">
      <c r="E860" s="23">
        <v>719</v>
      </c>
      <c r="F860" s="23" t="str">
        <v>Meghan Sellen</v>
      </c>
      <c r="G860" s="23" t="str">
        <v>Prod2</v>
      </c>
      <c r="H860" s="23" t="str">
        <v>Smartphone</v>
      </c>
      <c r="I860" s="24">
        <v>45669</v>
      </c>
      <c r="J860" s="23">
        <v>0</v>
      </c>
      <c r="K860" s="23">
        <v>339.68</v>
      </c>
      <c r="L860" s="23">
        <v>10</v>
      </c>
      <c r="M860" s="23">
        <v>11</v>
      </c>
      <c r="N860" s="23">
        <v>32.4</v>
      </c>
    </row>
    <row r="861" spans="5:14" thickTop="1" thickBot="1" x14ac:dyDescent="0.35">
      <c r="E861" s="23">
        <v>801</v>
      </c>
      <c r="F861" s="23" t="str">
        <v>Ulberto Bennike</v>
      </c>
      <c r="G861" s="23" t="str">
        <v>Prod2</v>
      </c>
      <c r="H861" s="23" t="str">
        <v>Smartphone</v>
      </c>
      <c r="I861" s="24">
        <v>45669</v>
      </c>
      <c r="J861" s="23">
        <v>0</v>
      </c>
      <c r="K861" s="23">
        <v>48.43</v>
      </c>
      <c r="L861" s="23">
        <v>9</v>
      </c>
      <c r="M861" s="23">
        <v>8</v>
      </c>
      <c r="N861" s="23">
        <v>248.84</v>
      </c>
    </row>
    <row r="862" spans="5:14" thickTop="1" thickBot="1" x14ac:dyDescent="0.35">
      <c r="E862" s="23">
        <v>817</v>
      </c>
      <c r="F862" s="23" t="str">
        <v>Tuckie Thurber</v>
      </c>
      <c r="G862" s="23" t="str">
        <v>Prod3</v>
      </c>
      <c r="H862" s="23" t="str">
        <v>Laptop</v>
      </c>
      <c r="I862" s="24">
        <v>45669</v>
      </c>
      <c r="J862" s="23">
        <v>0</v>
      </c>
      <c r="K862" s="23">
        <v>598.38</v>
      </c>
      <c r="L862" s="23">
        <v>14</v>
      </c>
      <c r="M862" s="23">
        <v>8</v>
      </c>
      <c r="N862" s="23">
        <v>142.16</v>
      </c>
    </row>
    <row r="863" spans="5:14" thickTop="1" thickBot="1" x14ac:dyDescent="0.35">
      <c r="E863" s="23">
        <v>864</v>
      </c>
      <c r="F863" s="23" t="str">
        <v>Jarvis Ford</v>
      </c>
      <c r="G863" s="23" t="str">
        <v>Prod4</v>
      </c>
      <c r="H863" s="23" t="str">
        <v>Laptop</v>
      </c>
      <c r="I863" s="24">
        <v>45669</v>
      </c>
      <c r="J863" s="23" t="str">
        <v>West</v>
      </c>
      <c r="K863" s="23">
        <v>194.8</v>
      </c>
      <c r="L863" s="23">
        <v>6</v>
      </c>
      <c r="M863" s="23">
        <v>16</v>
      </c>
      <c r="N863" s="23">
        <v>276.12</v>
      </c>
    </row>
    <row r="864" spans="5:14" thickTop="1" thickBot="1" x14ac:dyDescent="0.35">
      <c r="E864" s="23">
        <v>889</v>
      </c>
      <c r="F864" s="23" t="str">
        <v>Veda Hudspeth</v>
      </c>
      <c r="G864" s="23">
        <v>0</v>
      </c>
      <c r="H864" s="23" t="str">
        <v>Laptop</v>
      </c>
      <c r="I864" s="24">
        <v>45669</v>
      </c>
      <c r="J864" s="23">
        <v>0</v>
      </c>
      <c r="K864" s="23">
        <v>23.58</v>
      </c>
      <c r="L864" s="23">
        <v>7</v>
      </c>
      <c r="M864" s="23">
        <v>17</v>
      </c>
      <c r="N864" s="23">
        <v>269.06</v>
      </c>
    </row>
    <row r="865" spans="5:14" thickTop="1" thickBot="1" x14ac:dyDescent="0.35">
      <c r="E865" s="23">
        <v>19</v>
      </c>
      <c r="F865" s="23" t="str">
        <v>Jean Givens</v>
      </c>
      <c r="G865" s="23" t="str">
        <v>Prod2</v>
      </c>
      <c r="H865" s="23" t="str">
        <v>Laptop</v>
      </c>
      <c r="I865" s="24">
        <v>45670</v>
      </c>
      <c r="J865" s="23">
        <v>0</v>
      </c>
      <c r="K865" s="23">
        <v>942.91</v>
      </c>
      <c r="L865" s="23">
        <v>6</v>
      </c>
      <c r="M865" s="23">
        <v>15</v>
      </c>
      <c r="N865" s="23">
        <v>320.77</v>
      </c>
    </row>
    <row r="866" spans="5:14" thickTop="1" thickBot="1" x14ac:dyDescent="0.35">
      <c r="E866" s="23">
        <v>36</v>
      </c>
      <c r="F866" s="23" t="str">
        <v>Monro Ivankin</v>
      </c>
      <c r="G866" s="23">
        <v>0</v>
      </c>
      <c r="H866" s="23" t="str">
        <v>Office Chair</v>
      </c>
      <c r="I866" s="24">
        <v>45670</v>
      </c>
      <c r="J866" s="23" t="str">
        <v>South</v>
      </c>
      <c r="K866" s="23">
        <v>6.33</v>
      </c>
      <c r="L866" s="23">
        <v>9</v>
      </c>
      <c r="M866" s="23">
        <v>13</v>
      </c>
      <c r="N866" s="23">
        <v>118.64</v>
      </c>
    </row>
    <row r="867" spans="5:14" thickTop="1" thickBot="1" x14ac:dyDescent="0.35">
      <c r="E867" s="23">
        <v>85</v>
      </c>
      <c r="F867" s="23" t="str">
        <v>Brendan Mannin</v>
      </c>
      <c r="G867" s="23" t="str">
        <v>Prod5</v>
      </c>
      <c r="H867" s="23" t="str">
        <v>Laptop</v>
      </c>
      <c r="I867" s="24">
        <v>45670</v>
      </c>
      <c r="J867" s="23">
        <v>0</v>
      </c>
      <c r="K867" s="23">
        <v>293.12</v>
      </c>
      <c r="L867" s="23">
        <v>3</v>
      </c>
      <c r="M867" s="23">
        <v>1</v>
      </c>
      <c r="N867" s="23">
        <v>432.96</v>
      </c>
    </row>
    <row r="868" spans="5:14" thickTop="1" thickBot="1" x14ac:dyDescent="0.35">
      <c r="E868" s="23">
        <v>95</v>
      </c>
      <c r="F868" s="23" t="str">
        <v>Mickie Bownass</v>
      </c>
      <c r="G868" s="23" t="str">
        <v>Prod1</v>
      </c>
      <c r="H868" s="23" t="str">
        <v>Winter Jacket</v>
      </c>
      <c r="I868" s="24">
        <v>45670</v>
      </c>
      <c r="J868" s="23">
        <v>0</v>
      </c>
      <c r="K868" s="23">
        <v>847.74</v>
      </c>
      <c r="L868" s="23">
        <v>7</v>
      </c>
      <c r="M868" s="23">
        <v>1</v>
      </c>
      <c r="N868" s="23">
        <v>128.66999999999999</v>
      </c>
    </row>
    <row r="869" spans="5:14" thickTop="1" thickBot="1" x14ac:dyDescent="0.35">
      <c r="E869" s="23">
        <v>171</v>
      </c>
      <c r="F869" s="23" t="str">
        <v>Dael Heersma</v>
      </c>
      <c r="G869" s="23" t="str">
        <v>Prod5</v>
      </c>
      <c r="H869" s="23" t="str">
        <v>Laptop</v>
      </c>
      <c r="I869" s="24">
        <v>45670</v>
      </c>
      <c r="J869" s="23" t="str">
        <v>East</v>
      </c>
      <c r="K869" s="23">
        <v>956.36</v>
      </c>
      <c r="L869" s="23">
        <v>14</v>
      </c>
      <c r="M869" s="23">
        <v>3</v>
      </c>
      <c r="N869" s="23">
        <v>85.8</v>
      </c>
    </row>
    <row r="870" spans="5:14" thickTop="1" thickBot="1" x14ac:dyDescent="0.35">
      <c r="E870" s="23">
        <v>235</v>
      </c>
      <c r="F870" s="23" t="str">
        <v>Dosi Palphreyman</v>
      </c>
      <c r="G870" s="23" t="str">
        <v>Prod2</v>
      </c>
      <c r="H870" s="23">
        <v>0</v>
      </c>
      <c r="I870" s="24">
        <v>45670</v>
      </c>
      <c r="J870" s="23" t="str">
        <v>East</v>
      </c>
      <c r="K870" s="23">
        <v>886.13</v>
      </c>
      <c r="L870" s="23">
        <v>7</v>
      </c>
      <c r="M870" s="23">
        <v>4</v>
      </c>
      <c r="N870" s="23">
        <v>464.78</v>
      </c>
    </row>
    <row r="871" spans="5:14" thickTop="1" thickBot="1" x14ac:dyDescent="0.35">
      <c r="E871" s="23">
        <v>257</v>
      </c>
      <c r="F871" s="23" t="str">
        <v>Madelin Dunley</v>
      </c>
      <c r="G871" s="23" t="str">
        <v>Prod4</v>
      </c>
      <c r="H871" s="23" t="str">
        <v>Laptop</v>
      </c>
      <c r="I871" s="24">
        <v>45670</v>
      </c>
      <c r="J871" s="23">
        <v>0</v>
      </c>
      <c r="K871" s="23">
        <v>993.44</v>
      </c>
      <c r="L871" s="23">
        <v>15</v>
      </c>
      <c r="M871" s="23">
        <v>1</v>
      </c>
      <c r="N871" s="23">
        <v>265.13</v>
      </c>
    </row>
    <row r="872" spans="5:14" thickTop="1" thickBot="1" x14ac:dyDescent="0.35">
      <c r="E872" s="23">
        <v>273</v>
      </c>
      <c r="F872" s="23" t="str">
        <v>Denys Pinel</v>
      </c>
      <c r="G872" s="23" t="str">
        <v>Prod5</v>
      </c>
      <c r="H872" s="23" t="str">
        <v>Microwave Oven</v>
      </c>
      <c r="I872" s="24">
        <v>45670</v>
      </c>
      <c r="J872" s="23">
        <v>0</v>
      </c>
      <c r="K872" s="23">
        <v>19.48</v>
      </c>
      <c r="L872" s="23">
        <v>6</v>
      </c>
      <c r="M872" s="23">
        <v>1</v>
      </c>
      <c r="N872" s="23">
        <v>61.44</v>
      </c>
    </row>
    <row r="873" spans="5:14" thickTop="1" thickBot="1" x14ac:dyDescent="0.35">
      <c r="E873" s="23">
        <v>296</v>
      </c>
      <c r="F873" s="23" t="str">
        <v>Mikkel Gilliver</v>
      </c>
      <c r="G873" s="23" t="str">
        <v>Prod1</v>
      </c>
      <c r="H873" s="23" t="str">
        <v>Smartphone</v>
      </c>
      <c r="I873" s="24">
        <v>45670</v>
      </c>
      <c r="J873" s="23" t="str">
        <v>North</v>
      </c>
      <c r="K873" s="23">
        <v>264.77</v>
      </c>
      <c r="L873" s="23">
        <v>1</v>
      </c>
      <c r="M873" s="23">
        <v>10</v>
      </c>
      <c r="N873" s="23">
        <v>121.75</v>
      </c>
    </row>
    <row r="874" spans="5:14" thickTop="1" thickBot="1" x14ac:dyDescent="0.35">
      <c r="E874" s="23">
        <v>307</v>
      </c>
      <c r="F874" s="23" t="str">
        <v>Donovan Perryman</v>
      </c>
      <c r="G874" s="23" t="str">
        <v>Prod1</v>
      </c>
      <c r="H874" s="23">
        <v>0</v>
      </c>
      <c r="I874" s="24">
        <v>45670</v>
      </c>
      <c r="J874" s="23">
        <v>0</v>
      </c>
      <c r="K874" s="23">
        <v>413.62</v>
      </c>
      <c r="L874" s="23">
        <v>11</v>
      </c>
      <c r="M874" s="23">
        <v>7</v>
      </c>
      <c r="N874" s="23">
        <v>455.12</v>
      </c>
    </row>
    <row r="875" spans="5:14" thickTop="1" thickBot="1" x14ac:dyDescent="0.35">
      <c r="E875" s="23">
        <v>366</v>
      </c>
      <c r="F875" s="23" t="str">
        <v>Kandy Wisniowski</v>
      </c>
      <c r="G875" s="23">
        <v>0</v>
      </c>
      <c r="H875" s="23" t="str">
        <v>Laptop</v>
      </c>
      <c r="I875" s="24">
        <v>45670</v>
      </c>
      <c r="J875" s="23" t="str">
        <v>West</v>
      </c>
      <c r="K875" s="23">
        <v>782.84</v>
      </c>
      <c r="L875" s="23">
        <v>9</v>
      </c>
      <c r="M875" s="23">
        <v>16</v>
      </c>
      <c r="N875" s="23">
        <v>103.06</v>
      </c>
    </row>
    <row r="876" spans="5:14" thickTop="1" thickBot="1" x14ac:dyDescent="0.35">
      <c r="E876" s="23">
        <v>465</v>
      </c>
      <c r="F876" s="23" t="str">
        <v>Taddeo Lahrs</v>
      </c>
      <c r="G876" s="23" t="str">
        <v>Prod1</v>
      </c>
      <c r="H876" s="23" t="str">
        <v>Microwave Oven</v>
      </c>
      <c r="I876" s="24">
        <v>45670</v>
      </c>
      <c r="J876" s="23">
        <v>0</v>
      </c>
      <c r="K876" s="23">
        <v>603.47</v>
      </c>
      <c r="L876" s="23">
        <v>7</v>
      </c>
      <c r="M876" s="23">
        <v>14</v>
      </c>
      <c r="N876" s="23">
        <v>354.58</v>
      </c>
    </row>
    <row r="877" spans="5:14" thickTop="1" thickBot="1" x14ac:dyDescent="0.35">
      <c r="E877" s="23">
        <v>497</v>
      </c>
      <c r="F877" s="23" t="str">
        <v>Celene Kardos-Stowe</v>
      </c>
      <c r="G877" s="23" t="str">
        <v>Prod4</v>
      </c>
      <c r="H877" s="23" t="str">
        <v>Laptop</v>
      </c>
      <c r="I877" s="24">
        <v>45670</v>
      </c>
      <c r="J877" s="23" t="str">
        <v>East</v>
      </c>
      <c r="K877" s="23">
        <v>203.85</v>
      </c>
      <c r="L877" s="23">
        <v>8</v>
      </c>
      <c r="M877" s="23">
        <v>2</v>
      </c>
      <c r="N877" s="23">
        <v>476.48</v>
      </c>
    </row>
    <row r="878" spans="5:14" thickTop="1" thickBot="1" x14ac:dyDescent="0.35">
      <c r="E878" s="23">
        <v>653</v>
      </c>
      <c r="F878" s="23" t="str">
        <v>Jeniece Hempel</v>
      </c>
      <c r="G878" s="23">
        <v>0</v>
      </c>
      <c r="H878" s="23">
        <v>0</v>
      </c>
      <c r="I878" s="24">
        <v>45670</v>
      </c>
      <c r="J878" s="23" t="str">
        <v>East</v>
      </c>
      <c r="K878" s="23">
        <v>76.540000000000006</v>
      </c>
      <c r="L878" s="23">
        <v>2</v>
      </c>
      <c r="M878" s="23">
        <v>1</v>
      </c>
      <c r="N878" s="23">
        <v>87.43</v>
      </c>
    </row>
    <row r="879" spans="5:14" thickTop="1" thickBot="1" x14ac:dyDescent="0.35">
      <c r="E879" s="23">
        <v>845</v>
      </c>
      <c r="F879" s="23" t="str">
        <v>Elinore Biddiss</v>
      </c>
      <c r="G879" s="23" t="str">
        <v>Prod2</v>
      </c>
      <c r="H879" s="23" t="str">
        <v>Office Chair</v>
      </c>
      <c r="I879" s="24">
        <v>45670</v>
      </c>
      <c r="J879" s="23">
        <v>0</v>
      </c>
      <c r="K879" s="23">
        <v>879.79</v>
      </c>
      <c r="L879" s="23">
        <v>12</v>
      </c>
      <c r="M879" s="23">
        <v>8</v>
      </c>
      <c r="N879" s="23">
        <v>6.97</v>
      </c>
    </row>
    <row r="880" spans="5:14" thickTop="1" thickBot="1" x14ac:dyDescent="0.35">
      <c r="E880" s="23">
        <v>867</v>
      </c>
      <c r="F880" s="23" t="str">
        <v>Jolie Tremayne</v>
      </c>
      <c r="G880" s="23" t="str">
        <v>Prod1</v>
      </c>
      <c r="H880" s="23" t="str">
        <v>Smartphone</v>
      </c>
      <c r="I880" s="24">
        <v>45670</v>
      </c>
      <c r="J880" s="23" t="str">
        <v>East</v>
      </c>
      <c r="K880" s="23">
        <v>532.91999999999996</v>
      </c>
      <c r="L880" s="23">
        <v>14</v>
      </c>
      <c r="M880" s="23">
        <v>0</v>
      </c>
      <c r="N880" s="23">
        <v>388.96</v>
      </c>
    </row>
    <row r="881" spans="5:14" thickTop="1" thickBot="1" x14ac:dyDescent="0.35">
      <c r="E881" s="23">
        <v>949</v>
      </c>
      <c r="F881" s="23" t="str">
        <v>Claiborn Fedoronko</v>
      </c>
      <c r="G881" s="23" t="str">
        <v>Prod2</v>
      </c>
      <c r="H881" s="23">
        <v>0</v>
      </c>
      <c r="I881" s="24">
        <v>45670</v>
      </c>
      <c r="J881" s="23">
        <v>0</v>
      </c>
      <c r="K881" s="23">
        <v>104.79</v>
      </c>
      <c r="L881" s="23">
        <v>15</v>
      </c>
      <c r="M881" s="23">
        <v>9</v>
      </c>
      <c r="N881" s="23">
        <v>262.45</v>
      </c>
    </row>
    <row r="882" spans="5:14" thickTop="1" thickBot="1" x14ac:dyDescent="0.35">
      <c r="E882" s="23">
        <v>28</v>
      </c>
      <c r="F882" s="23" t="str">
        <v>Gradeigh Degg</v>
      </c>
      <c r="G882" s="23" t="str">
        <v>Prod2</v>
      </c>
      <c r="H882" s="23" t="str">
        <v>Microwave Oven</v>
      </c>
      <c r="I882" s="24">
        <v>45671</v>
      </c>
      <c r="J882" s="23" t="str">
        <v>West</v>
      </c>
      <c r="K882" s="23">
        <v>596.89</v>
      </c>
      <c r="L882" s="23">
        <v>12</v>
      </c>
      <c r="M882" s="23">
        <v>14</v>
      </c>
      <c r="N882" s="23">
        <v>396.75</v>
      </c>
    </row>
    <row r="883" spans="5:14" thickTop="1" thickBot="1" x14ac:dyDescent="0.35">
      <c r="E883" s="23">
        <v>46</v>
      </c>
      <c r="F883" s="23" t="str">
        <v>Melony Keuntje</v>
      </c>
      <c r="G883" s="23" t="str">
        <v>Prod3</v>
      </c>
      <c r="H883" s="23" t="str">
        <v>Laptop</v>
      </c>
      <c r="I883" s="24">
        <v>45671</v>
      </c>
      <c r="J883" s="23" t="str">
        <v>East</v>
      </c>
      <c r="K883" s="23">
        <v>935.2</v>
      </c>
      <c r="L883" s="23">
        <v>14</v>
      </c>
      <c r="M883" s="23">
        <v>5</v>
      </c>
      <c r="N883" s="23">
        <v>295.26</v>
      </c>
    </row>
    <row r="884" spans="5:14" thickTop="1" thickBot="1" x14ac:dyDescent="0.35">
      <c r="E884" s="23">
        <v>64</v>
      </c>
      <c r="F884" s="23" t="str">
        <v>Zorine Lowden</v>
      </c>
      <c r="G884" s="23" t="str">
        <v>Prod2</v>
      </c>
      <c r="H884" s="23" t="str">
        <v>Office Chair</v>
      </c>
      <c r="I884" s="24">
        <v>45671</v>
      </c>
      <c r="J884" s="23" t="str">
        <v>West</v>
      </c>
      <c r="K884" s="23">
        <v>823.63</v>
      </c>
      <c r="L884" s="23">
        <v>2</v>
      </c>
      <c r="M884" s="23">
        <v>2</v>
      </c>
      <c r="N884" s="23">
        <v>485.93</v>
      </c>
    </row>
    <row r="885" spans="5:14" thickTop="1" thickBot="1" x14ac:dyDescent="0.35">
      <c r="E885" s="23">
        <v>114</v>
      </c>
      <c r="F885" s="23" t="str">
        <v>Hube Meeke</v>
      </c>
      <c r="G885" s="23">
        <v>0</v>
      </c>
      <c r="H885" s="23">
        <v>0</v>
      </c>
      <c r="I885" s="24">
        <v>45671</v>
      </c>
      <c r="J885" s="23">
        <v>0</v>
      </c>
      <c r="K885" s="23">
        <v>627.72</v>
      </c>
      <c r="L885" s="23">
        <v>14</v>
      </c>
      <c r="M885" s="23">
        <v>19</v>
      </c>
      <c r="N885" s="23">
        <v>143.69</v>
      </c>
    </row>
    <row r="886" spans="5:14" thickTop="1" thickBot="1" x14ac:dyDescent="0.35">
      <c r="E886" s="23">
        <v>159</v>
      </c>
      <c r="F886" s="23" t="str">
        <v>Roanna Found</v>
      </c>
      <c r="G886" s="23" t="str">
        <v>Prod3</v>
      </c>
      <c r="H886" s="23" t="str">
        <v>Microwave Oven</v>
      </c>
      <c r="I886" s="24">
        <v>45671</v>
      </c>
      <c r="J886" s="23">
        <v>0</v>
      </c>
      <c r="K886" s="23">
        <v>168.08</v>
      </c>
      <c r="L886" s="23">
        <v>7</v>
      </c>
      <c r="M886" s="23">
        <v>15</v>
      </c>
      <c r="N886" s="23">
        <v>126.93</v>
      </c>
    </row>
    <row r="887" spans="5:14" thickTop="1" thickBot="1" x14ac:dyDescent="0.35">
      <c r="E887" s="23">
        <v>234</v>
      </c>
      <c r="F887" s="23" t="str">
        <v>Jerome Sandom</v>
      </c>
      <c r="G887" s="23" t="str">
        <v>Prod4</v>
      </c>
      <c r="H887" s="23" t="str">
        <v>Microwave Oven</v>
      </c>
      <c r="I887" s="24">
        <v>45671</v>
      </c>
      <c r="J887" s="23">
        <v>0</v>
      </c>
      <c r="K887" s="23">
        <v>669.02</v>
      </c>
      <c r="L887" s="23">
        <v>10</v>
      </c>
      <c r="M887" s="23">
        <v>16</v>
      </c>
      <c r="N887" s="23">
        <v>249</v>
      </c>
    </row>
    <row r="888" spans="5:14" thickTop="1" thickBot="1" x14ac:dyDescent="0.35">
      <c r="E888" s="23">
        <v>358</v>
      </c>
      <c r="F888" s="23" t="str">
        <v>Demetre Rivenzon</v>
      </c>
      <c r="G888" s="23" t="str">
        <v>Prod1</v>
      </c>
      <c r="H888" s="23" t="str">
        <v>Laptop</v>
      </c>
      <c r="I888" s="24">
        <v>45671</v>
      </c>
      <c r="J888" s="23">
        <v>0</v>
      </c>
      <c r="K888" s="23">
        <v>563.67999999999995</v>
      </c>
      <c r="L888" s="23">
        <v>7</v>
      </c>
      <c r="M888" s="23">
        <v>13</v>
      </c>
      <c r="N888" s="23">
        <v>308.01</v>
      </c>
    </row>
    <row r="889" spans="5:14" thickTop="1" thickBot="1" x14ac:dyDescent="0.35">
      <c r="E889" s="23">
        <v>443</v>
      </c>
      <c r="F889" s="23" t="str">
        <v>Damiano Asmus</v>
      </c>
      <c r="G889" s="23" t="str">
        <v>Prod1</v>
      </c>
      <c r="H889" s="23" t="str">
        <v>Office Chair</v>
      </c>
      <c r="I889" s="24">
        <v>45671</v>
      </c>
      <c r="J889" s="23">
        <v>0</v>
      </c>
      <c r="K889" s="23">
        <v>458.26</v>
      </c>
      <c r="L889" s="23">
        <v>4</v>
      </c>
      <c r="M889" s="23">
        <v>16</v>
      </c>
      <c r="N889" s="23">
        <v>245.64</v>
      </c>
    </row>
    <row r="890" spans="5:14" thickTop="1" thickBot="1" x14ac:dyDescent="0.35">
      <c r="E890" s="23">
        <v>514</v>
      </c>
      <c r="F890" s="23" t="str">
        <v>Gusta Lawles</v>
      </c>
      <c r="G890" s="23" t="str">
        <v>Prod4</v>
      </c>
      <c r="H890" s="23" t="str">
        <v>Smartphone</v>
      </c>
      <c r="I890" s="24">
        <v>45671</v>
      </c>
      <c r="J890" s="23">
        <v>0</v>
      </c>
      <c r="K890" s="23">
        <v>2.76</v>
      </c>
      <c r="L890" s="23">
        <v>1</v>
      </c>
      <c r="M890" s="23">
        <v>4</v>
      </c>
      <c r="N890" s="23">
        <v>248.13</v>
      </c>
    </row>
    <row r="891" spans="5:14" thickTop="1" thickBot="1" x14ac:dyDescent="0.35">
      <c r="E891" s="23">
        <v>521</v>
      </c>
      <c r="F891" s="23" t="str">
        <v>Josephine Faunch</v>
      </c>
      <c r="G891" s="23" t="str">
        <v>Prod2</v>
      </c>
      <c r="H891" s="23" t="str">
        <v>Microwave Oven</v>
      </c>
      <c r="I891" s="24">
        <v>45671</v>
      </c>
      <c r="J891" s="23">
        <v>0</v>
      </c>
      <c r="K891" s="23">
        <v>64.510000000000005</v>
      </c>
      <c r="L891" s="23">
        <v>11</v>
      </c>
      <c r="M891" s="23">
        <v>10</v>
      </c>
      <c r="N891" s="23">
        <v>71.739999999999995</v>
      </c>
    </row>
    <row r="892" spans="5:14" thickTop="1" thickBot="1" x14ac:dyDescent="0.35">
      <c r="E892" s="23">
        <v>525</v>
      </c>
      <c r="F892" s="23" t="str">
        <v>Kipp Filipyev</v>
      </c>
      <c r="G892" s="23" t="str">
        <v>Prod4</v>
      </c>
      <c r="H892" s="23" t="str">
        <v>Laptop</v>
      </c>
      <c r="I892" s="24">
        <v>45671</v>
      </c>
      <c r="J892" s="23">
        <v>0</v>
      </c>
      <c r="K892" s="23">
        <v>744.51</v>
      </c>
      <c r="L892" s="23">
        <v>15</v>
      </c>
      <c r="M892" s="23">
        <v>17</v>
      </c>
      <c r="N892" s="23">
        <v>383.65</v>
      </c>
    </row>
    <row r="893" spans="5:14" thickTop="1" thickBot="1" x14ac:dyDescent="0.35">
      <c r="E893" s="23">
        <v>568</v>
      </c>
      <c r="F893" s="23" t="str">
        <v>Packston Yerrall</v>
      </c>
      <c r="G893" s="23" t="str">
        <v>Prod4</v>
      </c>
      <c r="H893" s="23" t="str">
        <v>Microwave Oven</v>
      </c>
      <c r="I893" s="24">
        <v>45671</v>
      </c>
      <c r="J893" s="23">
        <v>0</v>
      </c>
      <c r="K893" s="23">
        <v>480.99</v>
      </c>
      <c r="L893" s="23">
        <v>4</v>
      </c>
      <c r="M893" s="23">
        <v>6</v>
      </c>
      <c r="N893" s="23">
        <v>340.21</v>
      </c>
    </row>
    <row r="894" spans="5:14" thickTop="1" thickBot="1" x14ac:dyDescent="0.35">
      <c r="E894" s="23">
        <v>576</v>
      </c>
      <c r="F894" s="23" t="str">
        <v>Chickie McArtan</v>
      </c>
      <c r="G894" s="23" t="str">
        <v>Prod2</v>
      </c>
      <c r="H894" s="23" t="str">
        <v>Winter Jacket</v>
      </c>
      <c r="I894" s="24">
        <v>45671</v>
      </c>
      <c r="J894" s="23" t="str">
        <v>North</v>
      </c>
      <c r="K894" s="23">
        <v>339.03</v>
      </c>
      <c r="L894" s="23">
        <v>11</v>
      </c>
      <c r="M894" s="23">
        <v>17</v>
      </c>
      <c r="N894" s="23">
        <v>37.04</v>
      </c>
    </row>
    <row r="895" spans="5:14" thickTop="1" thickBot="1" x14ac:dyDescent="0.35">
      <c r="E895" s="23">
        <v>577</v>
      </c>
      <c r="F895" s="23" t="str">
        <v>Evania Mattusov</v>
      </c>
      <c r="G895" s="23" t="str">
        <v>Prod1</v>
      </c>
      <c r="H895" s="23" t="str">
        <v>Smartphone</v>
      </c>
      <c r="I895" s="24">
        <v>45671</v>
      </c>
      <c r="J895" s="23">
        <v>0</v>
      </c>
      <c r="K895" s="23">
        <v>786.42</v>
      </c>
      <c r="L895" s="23">
        <v>2</v>
      </c>
      <c r="M895" s="23">
        <v>13</v>
      </c>
      <c r="N895" s="23">
        <v>301.05</v>
      </c>
    </row>
    <row r="896" spans="5:14" thickTop="1" thickBot="1" x14ac:dyDescent="0.35">
      <c r="E896" s="23">
        <v>651</v>
      </c>
      <c r="F896" s="23" t="str">
        <v>Osbert Condit</v>
      </c>
      <c r="G896" s="23" t="str">
        <v>Prod4</v>
      </c>
      <c r="H896" s="23" t="str">
        <v>Winter Jacket</v>
      </c>
      <c r="I896" s="24">
        <v>45671</v>
      </c>
      <c r="J896" s="23">
        <v>0</v>
      </c>
      <c r="K896" s="23">
        <v>180.48</v>
      </c>
      <c r="L896" s="23">
        <v>5</v>
      </c>
      <c r="M896" s="23">
        <v>4</v>
      </c>
      <c r="N896" s="23">
        <v>492.5</v>
      </c>
    </row>
    <row r="897" spans="5:14" thickTop="1" thickBot="1" x14ac:dyDescent="0.35">
      <c r="E897" s="23">
        <v>675</v>
      </c>
      <c r="F897" s="23" t="str">
        <v>Christina Humes</v>
      </c>
      <c r="G897" s="23" t="str">
        <v>Prod5</v>
      </c>
      <c r="H897" s="23" t="str">
        <v>Microwave Oven</v>
      </c>
      <c r="I897" s="24">
        <v>45671</v>
      </c>
      <c r="J897" s="23">
        <v>0</v>
      </c>
      <c r="K897" s="23">
        <v>453.79</v>
      </c>
      <c r="L897" s="23">
        <v>11</v>
      </c>
      <c r="M897" s="23">
        <v>9</v>
      </c>
      <c r="N897" s="23">
        <v>197.48</v>
      </c>
    </row>
    <row r="898" spans="5:14" thickTop="1" thickBot="1" x14ac:dyDescent="0.35">
      <c r="E898" s="23">
        <v>919</v>
      </c>
      <c r="F898" s="23" t="str">
        <v>Celinka Biswell</v>
      </c>
      <c r="G898" s="23" t="str">
        <v>Prod3</v>
      </c>
      <c r="H898" s="23" t="str">
        <v>Office Chair</v>
      </c>
      <c r="I898" s="24">
        <v>45671</v>
      </c>
      <c r="J898" s="23" t="str">
        <v>North</v>
      </c>
      <c r="K898" s="23">
        <v>14.54</v>
      </c>
      <c r="L898" s="23">
        <v>4</v>
      </c>
      <c r="M898" s="23">
        <v>13</v>
      </c>
      <c r="N898" s="23">
        <v>178.63</v>
      </c>
    </row>
    <row r="899" spans="5:14" thickTop="1" thickBot="1" x14ac:dyDescent="0.35">
      <c r="E899" s="23">
        <v>936</v>
      </c>
      <c r="F899" s="23" t="str">
        <v>Matti Phillps</v>
      </c>
      <c r="G899" s="23" t="str">
        <v>Prod1</v>
      </c>
      <c r="H899" s="23">
        <v>0</v>
      </c>
      <c r="I899" s="24">
        <v>45671</v>
      </c>
      <c r="J899" s="23" t="str">
        <v>East</v>
      </c>
      <c r="K899" s="23">
        <v>40.21</v>
      </c>
      <c r="L899" s="23">
        <v>6</v>
      </c>
      <c r="M899" s="23">
        <v>16</v>
      </c>
      <c r="N899" s="23">
        <v>126.78</v>
      </c>
    </row>
    <row r="900" spans="5:14" thickTop="1" thickBot="1" x14ac:dyDescent="0.35">
      <c r="E900" s="23">
        <v>938</v>
      </c>
      <c r="F900" s="23" t="str">
        <v>Rutledge Finneran</v>
      </c>
      <c r="G900" s="23" t="str">
        <v>Prod3</v>
      </c>
      <c r="H900" s="23">
        <v>0</v>
      </c>
      <c r="I900" s="24">
        <v>45671</v>
      </c>
      <c r="J900" s="23">
        <v>0</v>
      </c>
      <c r="K900" s="23">
        <v>799.85</v>
      </c>
      <c r="L900" s="23">
        <v>6</v>
      </c>
      <c r="M900" s="23">
        <v>16</v>
      </c>
      <c r="N900" s="23">
        <v>496.86</v>
      </c>
    </row>
    <row r="901" spans="5:14" thickTop="1" thickBot="1" x14ac:dyDescent="0.35">
      <c r="E901" s="23">
        <v>990</v>
      </c>
      <c r="F901" s="23" t="str">
        <v>Helge Lorrie</v>
      </c>
      <c r="G901" s="23" t="str">
        <v>Prod5</v>
      </c>
      <c r="H901" s="23" t="str">
        <v>Smartphone</v>
      </c>
      <c r="I901" s="24">
        <v>45671</v>
      </c>
      <c r="J901" s="23">
        <v>0</v>
      </c>
      <c r="K901" s="23">
        <v>704.33</v>
      </c>
      <c r="L901" s="23">
        <v>9</v>
      </c>
      <c r="M901" s="23">
        <v>8</v>
      </c>
      <c r="N901" s="23">
        <v>413.06</v>
      </c>
    </row>
    <row r="902" spans="5:14" thickTop="1" thickBot="1" x14ac:dyDescent="0.35">
      <c r="E902" s="23">
        <v>73</v>
      </c>
      <c r="F902" s="23" t="str">
        <v>Jess Thurling</v>
      </c>
      <c r="G902" s="23" t="str">
        <v>Prod1</v>
      </c>
      <c r="H902" s="23" t="str">
        <v>Smartphone</v>
      </c>
      <c r="I902" s="24">
        <v>45672</v>
      </c>
      <c r="J902" s="23">
        <v>0</v>
      </c>
      <c r="K902" s="23">
        <v>18.739999999999998</v>
      </c>
      <c r="L902" s="23">
        <v>7</v>
      </c>
      <c r="M902" s="23">
        <v>17</v>
      </c>
      <c r="N902" s="23">
        <v>158.84</v>
      </c>
    </row>
    <row r="903" spans="5:14" thickTop="1" thickBot="1" x14ac:dyDescent="0.35">
      <c r="E903" s="23">
        <v>80</v>
      </c>
      <c r="F903" s="23" t="str">
        <v>Elyn Daines</v>
      </c>
      <c r="G903" s="23" t="str">
        <v>Prod2</v>
      </c>
      <c r="H903" s="23" t="str">
        <v>Microwave Oven</v>
      </c>
      <c r="I903" s="24">
        <v>45672</v>
      </c>
      <c r="J903" s="23">
        <v>0</v>
      </c>
      <c r="K903" s="23">
        <v>437.48</v>
      </c>
      <c r="L903" s="23">
        <v>4</v>
      </c>
      <c r="M903" s="23">
        <v>12</v>
      </c>
      <c r="N903" s="23">
        <v>149.28</v>
      </c>
    </row>
    <row r="904" spans="5:14" thickTop="1" thickBot="1" x14ac:dyDescent="0.35">
      <c r="E904" s="23">
        <v>119</v>
      </c>
      <c r="F904" s="23" t="str">
        <v>Ivie Anglin</v>
      </c>
      <c r="G904" s="23" t="str">
        <v>Prod2</v>
      </c>
      <c r="H904" s="23" t="str">
        <v>Winter Jacket</v>
      </c>
      <c r="I904" s="24">
        <v>45672</v>
      </c>
      <c r="J904" s="23" t="str">
        <v>North</v>
      </c>
      <c r="K904" s="23">
        <v>657.95</v>
      </c>
      <c r="L904" s="23">
        <v>8</v>
      </c>
      <c r="M904" s="23">
        <v>17</v>
      </c>
      <c r="N904" s="23">
        <v>195.31</v>
      </c>
    </row>
    <row r="905" spans="5:14" thickTop="1" thickBot="1" x14ac:dyDescent="0.35">
      <c r="E905" s="23">
        <v>153</v>
      </c>
      <c r="F905" s="23" t="str">
        <v>Kirk Davet</v>
      </c>
      <c r="G905" s="23" t="str">
        <v>Prod1</v>
      </c>
      <c r="H905" s="23" t="str">
        <v>Office Chair</v>
      </c>
      <c r="I905" s="24">
        <v>45672</v>
      </c>
      <c r="J905" s="23">
        <v>0</v>
      </c>
      <c r="K905" s="23">
        <v>570.04999999999995</v>
      </c>
      <c r="L905" s="23">
        <v>7</v>
      </c>
      <c r="M905" s="23">
        <v>20</v>
      </c>
      <c r="N905" s="23">
        <v>255.09</v>
      </c>
    </row>
    <row r="906" spans="5:14" thickTop="1" thickBot="1" x14ac:dyDescent="0.35">
      <c r="E906" s="23">
        <v>201</v>
      </c>
      <c r="F906" s="23" t="str">
        <v>Grace Bottrell</v>
      </c>
      <c r="G906" s="23">
        <v>0</v>
      </c>
      <c r="H906" s="23" t="str">
        <v>Laptop</v>
      </c>
      <c r="I906" s="24">
        <v>45672</v>
      </c>
      <c r="J906" s="23">
        <v>0</v>
      </c>
      <c r="K906" s="23">
        <v>367.58</v>
      </c>
      <c r="L906" s="23">
        <v>1</v>
      </c>
      <c r="M906" s="23">
        <v>11</v>
      </c>
      <c r="N906" s="23">
        <v>319.08999999999997</v>
      </c>
    </row>
    <row r="907" spans="5:14" thickTop="1" thickBot="1" x14ac:dyDescent="0.35">
      <c r="E907" s="23">
        <v>211</v>
      </c>
      <c r="F907" s="23" t="str">
        <v>Fern Josilevich</v>
      </c>
      <c r="G907" s="23" t="str">
        <v>Prod3</v>
      </c>
      <c r="H907" s="23">
        <v>0</v>
      </c>
      <c r="I907" s="24">
        <v>45672</v>
      </c>
      <c r="J907" s="23" t="str">
        <v>West</v>
      </c>
      <c r="K907" s="23">
        <v>800.18</v>
      </c>
      <c r="L907" s="23">
        <v>14</v>
      </c>
      <c r="M907" s="23">
        <v>9</v>
      </c>
      <c r="N907" s="23">
        <v>55.5</v>
      </c>
    </row>
    <row r="908" spans="5:14" thickTop="1" thickBot="1" x14ac:dyDescent="0.35">
      <c r="E908" s="23">
        <v>268</v>
      </c>
      <c r="F908" s="23" t="str">
        <v>Evanne Tailour</v>
      </c>
      <c r="G908" s="23" t="str">
        <v>Prod4</v>
      </c>
      <c r="H908" s="23" t="str">
        <v>Microwave Oven</v>
      </c>
      <c r="I908" s="24">
        <v>45672</v>
      </c>
      <c r="J908" s="23">
        <v>0</v>
      </c>
      <c r="K908" s="23">
        <v>519.54999999999995</v>
      </c>
      <c r="L908" s="23">
        <v>5</v>
      </c>
      <c r="M908" s="23">
        <v>4</v>
      </c>
      <c r="N908" s="23">
        <v>461.26</v>
      </c>
    </row>
    <row r="909" spans="5:14" thickTop="1" thickBot="1" x14ac:dyDescent="0.35">
      <c r="E909" s="23">
        <v>298</v>
      </c>
      <c r="F909" s="23" t="str">
        <v>Lorens MacElane</v>
      </c>
      <c r="G909" s="23" t="str">
        <v>Prod1</v>
      </c>
      <c r="H909" s="23" t="str">
        <v>Office Chair</v>
      </c>
      <c r="I909" s="24">
        <v>45672</v>
      </c>
      <c r="J909" s="23">
        <v>0</v>
      </c>
      <c r="K909" s="23">
        <v>862.29</v>
      </c>
      <c r="L909" s="23">
        <v>12</v>
      </c>
      <c r="M909" s="23">
        <v>9</v>
      </c>
      <c r="N909" s="23">
        <v>388.37</v>
      </c>
    </row>
    <row r="910" spans="5:14" thickTop="1" thickBot="1" x14ac:dyDescent="0.35">
      <c r="E910" s="23">
        <v>437</v>
      </c>
      <c r="F910" s="23" t="str">
        <v>Delphinia Loddon</v>
      </c>
      <c r="G910" s="23" t="str">
        <v>Prod5</v>
      </c>
      <c r="H910" s="23" t="str">
        <v>Winter Jacket</v>
      </c>
      <c r="I910" s="24">
        <v>45672</v>
      </c>
      <c r="J910" s="23" t="str">
        <v>East</v>
      </c>
      <c r="K910" s="23">
        <v>896.48</v>
      </c>
      <c r="L910" s="23">
        <v>14</v>
      </c>
      <c r="M910" s="23">
        <v>1</v>
      </c>
      <c r="N910" s="23">
        <v>292.92</v>
      </c>
    </row>
    <row r="911" spans="5:14" thickTop="1" thickBot="1" x14ac:dyDescent="0.35">
      <c r="E911" s="23">
        <v>450</v>
      </c>
      <c r="F911" s="23" t="str">
        <v>Laurel Fehner</v>
      </c>
      <c r="G911" s="23" t="str">
        <v>Prod5</v>
      </c>
      <c r="H911" s="23" t="str">
        <v>Office Chair</v>
      </c>
      <c r="I911" s="24">
        <v>45672</v>
      </c>
      <c r="J911" s="23" t="str">
        <v>South</v>
      </c>
      <c r="K911" s="23">
        <v>464.38</v>
      </c>
      <c r="L911" s="23">
        <v>12</v>
      </c>
      <c r="M911" s="23">
        <v>16</v>
      </c>
      <c r="N911" s="23">
        <v>144.96</v>
      </c>
    </row>
    <row r="912" spans="5:14" thickTop="1" thickBot="1" x14ac:dyDescent="0.35">
      <c r="E912" s="23">
        <v>451</v>
      </c>
      <c r="F912" s="23" t="str">
        <v>Laryssa Brackpool</v>
      </c>
      <c r="G912" s="23" t="str">
        <v>Prod3</v>
      </c>
      <c r="H912" s="23" t="str">
        <v>Microwave Oven</v>
      </c>
      <c r="I912" s="24">
        <v>45672</v>
      </c>
      <c r="J912" s="23" t="str">
        <v>South</v>
      </c>
      <c r="K912" s="23">
        <v>558.09</v>
      </c>
      <c r="L912" s="23">
        <v>13</v>
      </c>
      <c r="M912" s="23">
        <v>9</v>
      </c>
      <c r="N912" s="23">
        <v>373.21</v>
      </c>
    </row>
    <row r="913" spans="5:14" thickTop="1" thickBot="1" x14ac:dyDescent="0.35">
      <c r="E913" s="23">
        <v>460</v>
      </c>
      <c r="F913" s="23" t="str">
        <v>Tiphany Esche</v>
      </c>
      <c r="G913" s="23" t="str">
        <v>Prod4</v>
      </c>
      <c r="H913" s="23" t="str">
        <v>Laptop</v>
      </c>
      <c r="I913" s="24">
        <v>45672</v>
      </c>
      <c r="J913" s="23">
        <v>0</v>
      </c>
      <c r="K913" s="23">
        <v>523.92999999999995</v>
      </c>
      <c r="L913" s="23">
        <v>4</v>
      </c>
      <c r="M913" s="23">
        <v>9</v>
      </c>
      <c r="N913" s="23">
        <v>63.35</v>
      </c>
    </row>
    <row r="914" spans="5:14" thickTop="1" thickBot="1" x14ac:dyDescent="0.35">
      <c r="E914" s="23">
        <v>464</v>
      </c>
      <c r="F914" s="23" t="str">
        <v>Lenore Folan</v>
      </c>
      <c r="G914" s="23" t="str">
        <v>Prod2</v>
      </c>
      <c r="H914" s="23" t="str">
        <v>Smartphone</v>
      </c>
      <c r="I914" s="24">
        <v>45672</v>
      </c>
      <c r="J914" s="23">
        <v>0</v>
      </c>
      <c r="K914" s="23">
        <v>310.95</v>
      </c>
      <c r="L914" s="23">
        <v>2</v>
      </c>
      <c r="M914" s="23">
        <v>11</v>
      </c>
      <c r="N914" s="23">
        <v>464.71</v>
      </c>
    </row>
    <row r="915" spans="5:14" thickTop="1" thickBot="1" x14ac:dyDescent="0.35">
      <c r="E915" s="23">
        <v>564</v>
      </c>
      <c r="F915" s="23" t="str">
        <v>Shell Eassom</v>
      </c>
      <c r="G915" s="23" t="str">
        <v>Prod5</v>
      </c>
      <c r="H915" s="23" t="str">
        <v>Microwave Oven</v>
      </c>
      <c r="I915" s="24">
        <v>45672</v>
      </c>
      <c r="J915" s="23">
        <v>0</v>
      </c>
      <c r="K915" s="23">
        <v>162.93</v>
      </c>
      <c r="L915" s="23">
        <v>7</v>
      </c>
      <c r="M915" s="23">
        <v>7</v>
      </c>
      <c r="N915" s="23">
        <v>425.96</v>
      </c>
    </row>
    <row r="916" spans="5:14" thickTop="1" thickBot="1" x14ac:dyDescent="0.35">
      <c r="E916" s="23">
        <v>583</v>
      </c>
      <c r="F916" s="23" t="str">
        <v>Cristina Gandrich</v>
      </c>
      <c r="G916" s="23" t="str">
        <v>Prod5</v>
      </c>
      <c r="H916" s="23" t="str">
        <v>Smartphone</v>
      </c>
      <c r="I916" s="24">
        <v>45672</v>
      </c>
      <c r="J916" s="23">
        <v>0</v>
      </c>
      <c r="K916" s="23">
        <v>922.99</v>
      </c>
      <c r="L916" s="23">
        <v>2</v>
      </c>
      <c r="M916" s="23">
        <v>9</v>
      </c>
      <c r="N916" s="23">
        <v>429</v>
      </c>
    </row>
    <row r="917" spans="5:14" thickTop="1" thickBot="1" x14ac:dyDescent="0.35">
      <c r="E917" s="23">
        <v>603</v>
      </c>
      <c r="F917" s="23" t="str">
        <v>Jessica Sturgis</v>
      </c>
      <c r="G917" s="23">
        <v>0</v>
      </c>
      <c r="H917" s="23">
        <v>0</v>
      </c>
      <c r="I917" s="24">
        <v>45672</v>
      </c>
      <c r="J917" s="23">
        <v>0</v>
      </c>
      <c r="K917" s="23">
        <v>394.86</v>
      </c>
      <c r="L917" s="23">
        <v>7</v>
      </c>
      <c r="M917" s="23">
        <v>3</v>
      </c>
      <c r="N917" s="23">
        <v>425.48</v>
      </c>
    </row>
    <row r="918" spans="5:14" thickTop="1" thickBot="1" x14ac:dyDescent="0.35">
      <c r="E918" s="23">
        <v>621</v>
      </c>
      <c r="F918" s="23" t="str">
        <v>Ogden Blenkensop</v>
      </c>
      <c r="G918" s="23" t="str">
        <v>Prod2</v>
      </c>
      <c r="H918" s="23" t="str">
        <v>Laptop</v>
      </c>
      <c r="I918" s="24">
        <v>45672</v>
      </c>
      <c r="J918" s="23" t="str">
        <v>South</v>
      </c>
      <c r="K918" s="23">
        <v>313.55</v>
      </c>
      <c r="L918" s="23">
        <v>13</v>
      </c>
      <c r="M918" s="23">
        <v>13</v>
      </c>
      <c r="N918" s="23">
        <v>321.20999999999998</v>
      </c>
    </row>
    <row r="919" spans="5:14" thickTop="1" thickBot="1" x14ac:dyDescent="0.35">
      <c r="E919" s="23">
        <v>694</v>
      </c>
      <c r="F919" s="23" t="str">
        <v>Jodi Turmel</v>
      </c>
      <c r="G919" s="23" t="str">
        <v>Prod3</v>
      </c>
      <c r="H919" s="23" t="str">
        <v>Laptop</v>
      </c>
      <c r="I919" s="24">
        <v>45672</v>
      </c>
      <c r="J919" s="23">
        <v>0</v>
      </c>
      <c r="K919" s="23">
        <v>166.89</v>
      </c>
      <c r="L919" s="23">
        <v>11</v>
      </c>
      <c r="M919" s="23">
        <v>6</v>
      </c>
      <c r="N919" s="23">
        <v>256.56</v>
      </c>
    </row>
    <row r="920" spans="5:14" thickTop="1" thickBot="1" x14ac:dyDescent="0.35">
      <c r="E920" s="23">
        <v>704</v>
      </c>
      <c r="F920" s="23" t="str">
        <v>Farlee McDuffy</v>
      </c>
      <c r="G920" s="23" t="str">
        <v>Prod1</v>
      </c>
      <c r="H920" s="23" t="str">
        <v>Smartphone</v>
      </c>
      <c r="I920" s="24">
        <v>45672</v>
      </c>
      <c r="J920" s="23">
        <v>0</v>
      </c>
      <c r="K920" s="23">
        <v>297.75</v>
      </c>
      <c r="L920" s="23">
        <v>2</v>
      </c>
      <c r="M920" s="23">
        <v>3</v>
      </c>
      <c r="N920" s="23">
        <v>445.5</v>
      </c>
    </row>
    <row r="921" spans="5:14" thickTop="1" thickBot="1" x14ac:dyDescent="0.35">
      <c r="E921" s="23">
        <v>714</v>
      </c>
      <c r="F921" s="23" t="str">
        <v>Sashenka Brennand</v>
      </c>
      <c r="G921" s="23" t="str">
        <v>Prod2</v>
      </c>
      <c r="H921" s="23" t="str">
        <v>Smartphone</v>
      </c>
      <c r="I921" s="24">
        <v>45672</v>
      </c>
      <c r="J921" s="23">
        <v>0</v>
      </c>
      <c r="K921" s="23">
        <v>385.23</v>
      </c>
      <c r="L921" s="23">
        <v>15</v>
      </c>
      <c r="M921" s="23">
        <v>18</v>
      </c>
      <c r="N921" s="23">
        <v>339.01</v>
      </c>
    </row>
    <row r="922" spans="5:14" thickTop="1" thickBot="1" x14ac:dyDescent="0.35">
      <c r="E922" s="23">
        <v>748</v>
      </c>
      <c r="F922" s="23" t="str">
        <v>Kalindi Scading</v>
      </c>
      <c r="G922" s="23" t="str">
        <v>Prod5</v>
      </c>
      <c r="H922" s="23" t="str">
        <v>Winter Jacket</v>
      </c>
      <c r="I922" s="24">
        <v>45672</v>
      </c>
      <c r="J922" s="23">
        <v>0</v>
      </c>
      <c r="K922" s="23">
        <v>75.02</v>
      </c>
      <c r="L922" s="23">
        <v>3</v>
      </c>
      <c r="M922" s="23">
        <v>6</v>
      </c>
      <c r="N922" s="23">
        <v>478.17</v>
      </c>
    </row>
    <row r="923" spans="5:14" thickTop="1" thickBot="1" x14ac:dyDescent="0.35">
      <c r="E923" s="23">
        <v>758</v>
      </c>
      <c r="F923" s="23" t="str">
        <v>Nealy Camps</v>
      </c>
      <c r="G923" s="23" t="str">
        <v>Prod5</v>
      </c>
      <c r="H923" s="23" t="str">
        <v>Office Chair</v>
      </c>
      <c r="I923" s="24">
        <v>45672</v>
      </c>
      <c r="J923" s="23">
        <v>0</v>
      </c>
      <c r="K923" s="23">
        <v>101.33</v>
      </c>
      <c r="L923" s="23">
        <v>10</v>
      </c>
      <c r="M923" s="23">
        <v>6</v>
      </c>
      <c r="N923" s="23">
        <v>54.49</v>
      </c>
    </row>
    <row r="924" spans="5:14" thickTop="1" thickBot="1" x14ac:dyDescent="0.35">
      <c r="E924" s="23">
        <v>786</v>
      </c>
      <c r="F924" s="23" t="str">
        <v>Baryram Swatten</v>
      </c>
      <c r="G924" s="23" t="str">
        <v>Prod5</v>
      </c>
      <c r="H924" s="23">
        <v>0</v>
      </c>
      <c r="I924" s="24">
        <v>45672</v>
      </c>
      <c r="J924" s="23" t="str">
        <v>West</v>
      </c>
      <c r="K924" s="23">
        <v>144.6</v>
      </c>
      <c r="L924" s="23">
        <v>4</v>
      </c>
      <c r="M924" s="23">
        <v>4</v>
      </c>
      <c r="N924" s="23">
        <v>273.94</v>
      </c>
    </row>
    <row r="925" spans="5:14" thickTop="1" thickBot="1" x14ac:dyDescent="0.35">
      <c r="E925" s="23">
        <v>811</v>
      </c>
      <c r="F925" s="23" t="str">
        <v>Jard Diviney</v>
      </c>
      <c r="G925" s="23" t="str">
        <v>Prod3</v>
      </c>
      <c r="H925" s="23" t="str">
        <v>Winter Jacket</v>
      </c>
      <c r="I925" s="24">
        <v>45672</v>
      </c>
      <c r="J925" s="23">
        <v>0</v>
      </c>
      <c r="K925" s="23">
        <v>483.23</v>
      </c>
      <c r="L925" s="23">
        <v>4</v>
      </c>
      <c r="M925" s="23">
        <v>1</v>
      </c>
      <c r="N925" s="23">
        <v>187.48</v>
      </c>
    </row>
    <row r="926" spans="5:14" thickTop="1" thickBot="1" x14ac:dyDescent="0.35">
      <c r="E926" s="23">
        <v>868</v>
      </c>
      <c r="F926" s="23" t="str">
        <v>Donia Bellham</v>
      </c>
      <c r="G926" s="23" t="str">
        <v>Prod4</v>
      </c>
      <c r="H926" s="23">
        <v>0</v>
      </c>
      <c r="I926" s="24">
        <v>45672</v>
      </c>
      <c r="J926" s="23" t="str">
        <v>East</v>
      </c>
      <c r="K926" s="23">
        <v>795.11</v>
      </c>
      <c r="L926" s="23">
        <v>2</v>
      </c>
      <c r="M926" s="23">
        <v>20</v>
      </c>
      <c r="N926" s="23">
        <v>307.93</v>
      </c>
    </row>
    <row r="927" spans="5:14" thickTop="1" thickBot="1" x14ac:dyDescent="0.35">
      <c r="E927" s="23">
        <v>878</v>
      </c>
      <c r="F927" s="23" t="str">
        <v>Bonnibelle Glover</v>
      </c>
      <c r="G927" s="23" t="str">
        <v>Prod3</v>
      </c>
      <c r="H927" s="23" t="str">
        <v>Smartphone</v>
      </c>
      <c r="I927" s="24">
        <v>45672</v>
      </c>
      <c r="J927" s="23">
        <v>0</v>
      </c>
      <c r="K927" s="23">
        <v>155.96</v>
      </c>
      <c r="L927" s="23">
        <v>15</v>
      </c>
      <c r="M927" s="23">
        <v>17</v>
      </c>
      <c r="N927" s="23">
        <v>398.91</v>
      </c>
    </row>
    <row r="928" spans="5:14" thickTop="1" thickBot="1" x14ac:dyDescent="0.35">
      <c r="E928" s="23">
        <v>922</v>
      </c>
      <c r="F928" s="23" t="str">
        <v>Lola Covil</v>
      </c>
      <c r="G928" s="23" t="str">
        <v>Prod4</v>
      </c>
      <c r="H928" s="23" t="str">
        <v>Winter Jacket</v>
      </c>
      <c r="I928" s="24">
        <v>45672</v>
      </c>
      <c r="J928" s="23">
        <v>0</v>
      </c>
      <c r="K928" s="23">
        <v>425.97</v>
      </c>
      <c r="L928" s="23">
        <v>15</v>
      </c>
      <c r="M928" s="23">
        <v>13</v>
      </c>
      <c r="N928" s="23">
        <v>137.13</v>
      </c>
    </row>
    <row r="929" spans="5:14" thickTop="1" thickBot="1" x14ac:dyDescent="0.35">
      <c r="E929" s="23">
        <v>944</v>
      </c>
      <c r="F929" s="23" t="str">
        <v>Hugibert Featley</v>
      </c>
      <c r="G929" s="23" t="str">
        <v>Prod5</v>
      </c>
      <c r="H929" s="23" t="str">
        <v>Smartphone</v>
      </c>
      <c r="I929" s="24">
        <v>45672</v>
      </c>
      <c r="J929" s="23">
        <v>0</v>
      </c>
      <c r="K929" s="23">
        <v>362.3</v>
      </c>
      <c r="L929" s="23">
        <v>6</v>
      </c>
      <c r="M929" s="23">
        <v>20</v>
      </c>
      <c r="N929" s="23">
        <v>39.51</v>
      </c>
    </row>
    <row r="930" spans="5:14" thickTop="1" thickBot="1" x14ac:dyDescent="0.35">
      <c r="E930" s="23">
        <v>994</v>
      </c>
      <c r="F930" s="23" t="str">
        <v>Ricoriki Tooker</v>
      </c>
      <c r="G930" s="23" t="str">
        <v>Prod4</v>
      </c>
      <c r="H930" s="23" t="str">
        <v>Office Chair</v>
      </c>
      <c r="I930" s="24">
        <v>45672</v>
      </c>
      <c r="J930" s="23">
        <v>0</v>
      </c>
      <c r="K930" s="23">
        <v>855.77</v>
      </c>
      <c r="L930" s="23">
        <v>3</v>
      </c>
      <c r="M930" s="23">
        <v>6</v>
      </c>
      <c r="N930" s="23">
        <v>370.88</v>
      </c>
    </row>
    <row r="931" spans="5:14" thickTop="1" thickBot="1" x14ac:dyDescent="0.35">
      <c r="E931" s="23">
        <v>997</v>
      </c>
      <c r="F931" s="23" t="str">
        <v>Abby Haskey</v>
      </c>
      <c r="G931" s="23" t="str">
        <v>Prod3</v>
      </c>
      <c r="H931" s="23" t="str">
        <v>Microwave Oven</v>
      </c>
      <c r="I931" s="24">
        <v>45672</v>
      </c>
      <c r="J931" s="23">
        <v>0</v>
      </c>
      <c r="K931" s="23">
        <v>183.91</v>
      </c>
      <c r="L931" s="23">
        <v>15</v>
      </c>
      <c r="M931" s="23">
        <v>17</v>
      </c>
      <c r="N931" s="23">
        <v>158.09</v>
      </c>
    </row>
    <row r="932" spans="5:14" thickTop="1" thickBot="1" x14ac:dyDescent="0.35">
      <c r="E932" s="23">
        <v>110</v>
      </c>
      <c r="F932" s="23" t="str">
        <v>Quincey Janes</v>
      </c>
      <c r="G932" s="23" t="str">
        <v>Prod3</v>
      </c>
      <c r="H932" s="23" t="str">
        <v>Winter Jacket</v>
      </c>
      <c r="I932" s="24">
        <v>45673</v>
      </c>
      <c r="J932" s="23">
        <v>0</v>
      </c>
      <c r="K932" s="23">
        <v>191.68</v>
      </c>
      <c r="L932" s="23">
        <v>7</v>
      </c>
      <c r="M932" s="23">
        <v>1</v>
      </c>
      <c r="N932" s="23">
        <v>381.13</v>
      </c>
    </row>
    <row r="933" spans="5:14" thickTop="1" thickBot="1" x14ac:dyDescent="0.35">
      <c r="E933" s="23">
        <v>116</v>
      </c>
      <c r="F933" s="23" t="str">
        <v>Burch Inett</v>
      </c>
      <c r="G933" s="23">
        <v>0</v>
      </c>
      <c r="H933" s="23" t="str">
        <v>Laptop</v>
      </c>
      <c r="I933" s="24">
        <v>45673</v>
      </c>
      <c r="J933" s="23">
        <v>0</v>
      </c>
      <c r="K933" s="23">
        <v>354.28</v>
      </c>
      <c r="L933" s="23">
        <v>2</v>
      </c>
      <c r="M933" s="23">
        <v>5</v>
      </c>
      <c r="N933" s="23">
        <v>224.11</v>
      </c>
    </row>
    <row r="934" spans="5:14" thickTop="1" thickBot="1" x14ac:dyDescent="0.35">
      <c r="E934" s="23">
        <v>252</v>
      </c>
      <c r="F934" s="23" t="str">
        <v>Elmore Bette</v>
      </c>
      <c r="G934" s="23">
        <v>0</v>
      </c>
      <c r="H934" s="23" t="str">
        <v>Office Chair</v>
      </c>
      <c r="I934" s="24">
        <v>45673</v>
      </c>
      <c r="J934" s="23">
        <v>0</v>
      </c>
      <c r="K934" s="23">
        <v>761.25</v>
      </c>
      <c r="L934" s="23">
        <v>5</v>
      </c>
      <c r="M934" s="23">
        <v>19</v>
      </c>
      <c r="N934" s="23">
        <v>427.78</v>
      </c>
    </row>
    <row r="935" spans="5:14" thickTop="1" thickBot="1" x14ac:dyDescent="0.35">
      <c r="E935" s="23">
        <v>334</v>
      </c>
      <c r="F935" s="23" t="str">
        <v>Fee Phizacklea</v>
      </c>
      <c r="G935" s="23" t="str">
        <v>Prod1</v>
      </c>
      <c r="H935" s="23" t="str">
        <v>Laptop</v>
      </c>
      <c r="I935" s="24">
        <v>45673</v>
      </c>
      <c r="J935" s="23" t="str">
        <v>North</v>
      </c>
      <c r="K935" s="23">
        <v>845.56</v>
      </c>
      <c r="L935" s="23">
        <v>5</v>
      </c>
      <c r="M935" s="23">
        <v>11</v>
      </c>
      <c r="N935" s="23">
        <v>105.74</v>
      </c>
    </row>
    <row r="936" spans="5:14" thickTop="1" thickBot="1" x14ac:dyDescent="0.35">
      <c r="E936" s="23">
        <v>370</v>
      </c>
      <c r="F936" s="23" t="str">
        <v>Lanna Tubble</v>
      </c>
      <c r="G936" s="23" t="str">
        <v>Prod5</v>
      </c>
      <c r="H936" s="23" t="str">
        <v>Microwave Oven</v>
      </c>
      <c r="I936" s="24">
        <v>45673</v>
      </c>
      <c r="J936" s="23">
        <v>0</v>
      </c>
      <c r="K936" s="23">
        <v>181.3</v>
      </c>
      <c r="L936" s="23">
        <v>4</v>
      </c>
      <c r="M936" s="23">
        <v>16</v>
      </c>
      <c r="N936" s="23">
        <v>208.67</v>
      </c>
    </row>
    <row r="937" spans="5:14" thickTop="1" thickBot="1" x14ac:dyDescent="0.35">
      <c r="E937" s="23">
        <v>442</v>
      </c>
      <c r="F937" s="23" t="str">
        <v>Lilas Neave</v>
      </c>
      <c r="G937" s="23">
        <v>0</v>
      </c>
      <c r="H937" s="23" t="str">
        <v>Laptop</v>
      </c>
      <c r="I937" s="24">
        <v>45673</v>
      </c>
      <c r="J937" s="23">
        <v>0</v>
      </c>
      <c r="K937" s="23">
        <v>554.39</v>
      </c>
      <c r="L937" s="23">
        <v>1</v>
      </c>
      <c r="M937" s="23">
        <v>0</v>
      </c>
      <c r="N937" s="23">
        <v>438.02</v>
      </c>
    </row>
    <row r="938" spans="5:14" thickTop="1" thickBot="1" x14ac:dyDescent="0.35">
      <c r="E938" s="23">
        <v>523</v>
      </c>
      <c r="F938" s="23" t="str">
        <v>Elbert Lilford</v>
      </c>
      <c r="G938" s="23" t="str">
        <v>Prod4</v>
      </c>
      <c r="H938" s="23" t="str">
        <v>Office Chair</v>
      </c>
      <c r="I938" s="24">
        <v>45673</v>
      </c>
      <c r="J938" s="23">
        <v>0</v>
      </c>
      <c r="K938" s="23">
        <v>561.29999999999995</v>
      </c>
      <c r="L938" s="23">
        <v>12</v>
      </c>
      <c r="M938" s="23">
        <v>18</v>
      </c>
      <c r="N938" s="23">
        <v>480.66</v>
      </c>
    </row>
    <row r="939" spans="5:14" thickTop="1" thickBot="1" x14ac:dyDescent="0.35">
      <c r="E939" s="23">
        <v>529</v>
      </c>
      <c r="F939" s="23" t="str">
        <v>Bren Crann</v>
      </c>
      <c r="G939" s="23" t="str">
        <v>Prod3</v>
      </c>
      <c r="H939" s="23" t="str">
        <v>Microwave Oven</v>
      </c>
      <c r="I939" s="24">
        <v>45673</v>
      </c>
      <c r="J939" s="23">
        <v>0</v>
      </c>
      <c r="K939" s="23">
        <v>414.18</v>
      </c>
      <c r="L939" s="23">
        <v>3</v>
      </c>
      <c r="M939" s="23">
        <v>16</v>
      </c>
      <c r="N939" s="23">
        <v>7.34</v>
      </c>
    </row>
    <row r="940" spans="5:14" thickTop="1" thickBot="1" x14ac:dyDescent="0.35">
      <c r="E940" s="23">
        <v>598</v>
      </c>
      <c r="F940" s="23" t="str">
        <v>Obidiah Westberg</v>
      </c>
      <c r="G940" s="23">
        <v>0</v>
      </c>
      <c r="H940" s="23" t="str">
        <v>Office Chair</v>
      </c>
      <c r="I940" s="24">
        <v>45673</v>
      </c>
      <c r="J940" s="23">
        <v>0</v>
      </c>
      <c r="K940" s="23">
        <v>89.72</v>
      </c>
      <c r="L940" s="23">
        <v>15</v>
      </c>
      <c r="M940" s="23">
        <v>16</v>
      </c>
      <c r="N940" s="23">
        <v>404.48</v>
      </c>
    </row>
    <row r="941" spans="5:14" thickTop="1" thickBot="1" x14ac:dyDescent="0.35">
      <c r="E941" s="23">
        <v>688</v>
      </c>
      <c r="F941" s="23" t="str">
        <v>Gussie Losselyong</v>
      </c>
      <c r="G941" s="23" t="str">
        <v>Prod1</v>
      </c>
      <c r="H941" s="23" t="str">
        <v>Winter Jacket</v>
      </c>
      <c r="I941" s="24">
        <v>45673</v>
      </c>
      <c r="J941" s="23">
        <v>0</v>
      </c>
      <c r="K941" s="23">
        <v>734.2</v>
      </c>
      <c r="L941" s="23">
        <v>11</v>
      </c>
      <c r="M941" s="23">
        <v>0</v>
      </c>
      <c r="N941" s="23">
        <v>128.9</v>
      </c>
    </row>
    <row r="942" spans="5:14" thickTop="1" thickBot="1" x14ac:dyDescent="0.35">
      <c r="E942" s="23">
        <v>718</v>
      </c>
      <c r="F942" s="23" t="str">
        <v>Raychel Karlolczak</v>
      </c>
      <c r="G942" s="23" t="str">
        <v>Prod4</v>
      </c>
      <c r="H942" s="23" t="str">
        <v>Laptop</v>
      </c>
      <c r="I942" s="24">
        <v>45673</v>
      </c>
      <c r="J942" s="23">
        <v>0</v>
      </c>
      <c r="K942" s="23">
        <v>762.04</v>
      </c>
      <c r="L942" s="23">
        <v>13</v>
      </c>
      <c r="M942" s="23">
        <v>14</v>
      </c>
      <c r="N942" s="23">
        <v>362.66</v>
      </c>
    </row>
    <row r="943" spans="5:14" thickTop="1" thickBot="1" x14ac:dyDescent="0.35">
      <c r="E943" s="23">
        <v>739</v>
      </c>
      <c r="F943" s="23" t="str">
        <v>Renado Richter</v>
      </c>
      <c r="G943" s="23" t="str">
        <v>Prod5</v>
      </c>
      <c r="H943" s="23" t="str">
        <v>Office Chair</v>
      </c>
      <c r="I943" s="24">
        <v>45673</v>
      </c>
      <c r="J943" s="23">
        <v>0</v>
      </c>
      <c r="K943" s="23">
        <v>868.75</v>
      </c>
      <c r="L943" s="23">
        <v>8</v>
      </c>
      <c r="M943" s="23">
        <v>9</v>
      </c>
      <c r="N943" s="23">
        <v>109.67</v>
      </c>
    </row>
    <row r="944" spans="5:14" thickTop="1" thickBot="1" x14ac:dyDescent="0.35">
      <c r="E944" s="23">
        <v>784</v>
      </c>
      <c r="F944" s="23" t="str">
        <v>Eddie Kellough</v>
      </c>
      <c r="G944" s="23" t="str">
        <v>Prod5</v>
      </c>
      <c r="H944" s="23" t="str">
        <v>Smartphone</v>
      </c>
      <c r="I944" s="24">
        <v>45673</v>
      </c>
      <c r="J944" s="23" t="str">
        <v>South</v>
      </c>
      <c r="K944" s="23">
        <v>474.47</v>
      </c>
      <c r="L944" s="23">
        <v>12</v>
      </c>
      <c r="M944" s="23">
        <v>15</v>
      </c>
      <c r="N944" s="23">
        <v>153.29</v>
      </c>
    </row>
    <row r="945" spans="5:14" thickTop="1" thickBot="1" x14ac:dyDescent="0.35">
      <c r="E945" s="23">
        <v>982</v>
      </c>
      <c r="F945" s="23" t="str">
        <v>Tawsha Maddocks</v>
      </c>
      <c r="G945" s="23">
        <v>0</v>
      </c>
      <c r="H945" s="23" t="str">
        <v>Laptop</v>
      </c>
      <c r="I945" s="24">
        <v>45673</v>
      </c>
      <c r="J945" s="23">
        <v>0</v>
      </c>
      <c r="K945" s="23">
        <v>524.54999999999995</v>
      </c>
      <c r="L945" s="23">
        <v>5</v>
      </c>
      <c r="M945" s="23">
        <v>6</v>
      </c>
      <c r="N945" s="23">
        <v>132.56</v>
      </c>
    </row>
    <row r="946" spans="5:14" thickTop="1" thickBot="1" x14ac:dyDescent="0.35">
      <c r="E946" s="23">
        <v>16</v>
      </c>
      <c r="F946" s="23" t="str">
        <v>Danyelle Janks</v>
      </c>
      <c r="G946" s="23" t="str">
        <v>Prod2</v>
      </c>
      <c r="H946" s="23" t="str">
        <v>Microwave Oven</v>
      </c>
      <c r="I946" s="24">
        <v>45674</v>
      </c>
      <c r="J946" s="23">
        <v>0</v>
      </c>
      <c r="K946" s="23">
        <v>517.35</v>
      </c>
      <c r="L946" s="23">
        <v>9</v>
      </c>
      <c r="M946" s="23">
        <v>11</v>
      </c>
      <c r="N946" s="23">
        <v>280.19</v>
      </c>
    </row>
    <row r="947" spans="5:14" thickTop="1" thickBot="1" x14ac:dyDescent="0.35">
      <c r="E947" s="23">
        <v>43</v>
      </c>
      <c r="F947" s="23" t="str">
        <v>Erich Pietrowski</v>
      </c>
      <c r="G947" s="23" t="str">
        <v>Prod3</v>
      </c>
      <c r="H947" s="23" t="str">
        <v>Smartphone</v>
      </c>
      <c r="I947" s="24">
        <v>45674</v>
      </c>
      <c r="J947" s="23">
        <v>0</v>
      </c>
      <c r="K947" s="23">
        <v>207.76</v>
      </c>
      <c r="L947" s="23">
        <v>1</v>
      </c>
      <c r="M947" s="23">
        <v>12</v>
      </c>
      <c r="N947" s="23">
        <v>434.7</v>
      </c>
    </row>
    <row r="948" spans="5:14" thickTop="1" thickBot="1" x14ac:dyDescent="0.35">
      <c r="E948" s="23">
        <v>65</v>
      </c>
      <c r="F948" s="23" t="str">
        <v>Kerk Lantiff</v>
      </c>
      <c r="G948" s="23" t="str">
        <v>Prod5</v>
      </c>
      <c r="H948" s="23" t="str">
        <v>Winter Jacket</v>
      </c>
      <c r="I948" s="24">
        <v>45674</v>
      </c>
      <c r="J948" s="23">
        <v>0</v>
      </c>
      <c r="K948" s="23">
        <v>976.23</v>
      </c>
      <c r="L948" s="23">
        <v>2</v>
      </c>
      <c r="M948" s="23">
        <v>2</v>
      </c>
      <c r="N948" s="23">
        <v>193.63</v>
      </c>
    </row>
    <row r="949" spans="5:14" thickTop="1" thickBot="1" x14ac:dyDescent="0.35">
      <c r="E949" s="23">
        <v>75</v>
      </c>
      <c r="F949" s="23" t="str">
        <v>Delcina Flaubert</v>
      </c>
      <c r="G949" s="23">
        <v>0</v>
      </c>
      <c r="H949" s="23" t="str">
        <v>Winter Jacket</v>
      </c>
      <c r="I949" s="24">
        <v>45674</v>
      </c>
      <c r="J949" s="23" t="str">
        <v>North</v>
      </c>
      <c r="K949" s="23">
        <v>582.97</v>
      </c>
      <c r="L949" s="23">
        <v>7</v>
      </c>
      <c r="M949" s="23">
        <v>3</v>
      </c>
      <c r="N949" s="23">
        <v>349.98</v>
      </c>
    </row>
    <row r="950" spans="5:14" thickTop="1" thickBot="1" x14ac:dyDescent="0.35">
      <c r="E950" s="23">
        <v>103</v>
      </c>
      <c r="F950" s="23" t="str">
        <v>Charil Ivison</v>
      </c>
      <c r="G950" s="23">
        <v>0</v>
      </c>
      <c r="H950" s="23" t="str">
        <v>Winter Jacket</v>
      </c>
      <c r="I950" s="24">
        <v>45674</v>
      </c>
      <c r="J950" s="23">
        <v>0</v>
      </c>
      <c r="K950" s="23">
        <v>100.36</v>
      </c>
      <c r="L950" s="23">
        <v>4</v>
      </c>
      <c r="M950" s="23">
        <v>16</v>
      </c>
      <c r="N950" s="23">
        <v>435.69</v>
      </c>
    </row>
    <row r="951" spans="5:14" thickTop="1" thickBot="1" x14ac:dyDescent="0.35">
      <c r="E951" s="23">
        <v>126</v>
      </c>
      <c r="F951" s="23" t="str">
        <v>Jeremie Wannop</v>
      </c>
      <c r="G951" s="23" t="str">
        <v>Prod3</v>
      </c>
      <c r="H951" s="23" t="str">
        <v>Smartphone</v>
      </c>
      <c r="I951" s="24">
        <v>45674</v>
      </c>
      <c r="J951" s="23">
        <v>0</v>
      </c>
      <c r="K951" s="23">
        <v>721.16</v>
      </c>
      <c r="L951" s="23">
        <v>15</v>
      </c>
      <c r="M951" s="23">
        <v>13</v>
      </c>
      <c r="N951" s="23">
        <v>360.78</v>
      </c>
    </row>
    <row r="952" spans="5:14" thickTop="1" thickBot="1" x14ac:dyDescent="0.35">
      <c r="E952" s="23">
        <v>170</v>
      </c>
      <c r="F952" s="23" t="str">
        <v>Becca Feldbrin</v>
      </c>
      <c r="G952" s="23" t="str">
        <v>Prod3</v>
      </c>
      <c r="H952" s="23" t="str">
        <v>Laptop</v>
      </c>
      <c r="I952" s="24">
        <v>45674</v>
      </c>
      <c r="J952" s="23">
        <v>0</v>
      </c>
      <c r="K952" s="23">
        <v>982.04</v>
      </c>
      <c r="L952" s="23">
        <v>3</v>
      </c>
      <c r="M952" s="23">
        <v>7</v>
      </c>
      <c r="N952" s="23">
        <v>135.94</v>
      </c>
    </row>
    <row r="953" spans="5:14" thickTop="1" thickBot="1" x14ac:dyDescent="0.35">
      <c r="E953" s="23">
        <v>241</v>
      </c>
      <c r="F953" s="23" t="str">
        <v>Barbie Hemmingway</v>
      </c>
      <c r="G953" s="23" t="str">
        <v>Prod2</v>
      </c>
      <c r="H953" s="23" t="str">
        <v>Winter Jacket</v>
      </c>
      <c r="I953" s="24">
        <v>45674</v>
      </c>
      <c r="J953" s="23">
        <v>0</v>
      </c>
      <c r="K953" s="23">
        <v>884.05</v>
      </c>
      <c r="L953" s="23">
        <v>7</v>
      </c>
      <c r="M953" s="23">
        <v>12</v>
      </c>
      <c r="N953" s="23">
        <v>340.87</v>
      </c>
    </row>
    <row r="954" spans="5:14" thickTop="1" thickBot="1" x14ac:dyDescent="0.35">
      <c r="E954" s="23">
        <v>246</v>
      </c>
      <c r="F954" s="23" t="str">
        <v>Harri Corsar</v>
      </c>
      <c r="G954" s="23">
        <v>0</v>
      </c>
      <c r="H954" s="23" t="str">
        <v>Microwave Oven</v>
      </c>
      <c r="I954" s="24">
        <v>45674</v>
      </c>
      <c r="J954" s="23" t="str">
        <v>West</v>
      </c>
      <c r="K954" s="23">
        <v>720.3</v>
      </c>
      <c r="L954" s="23">
        <v>5</v>
      </c>
      <c r="M954" s="23">
        <v>20</v>
      </c>
      <c r="N954" s="23">
        <v>489.65</v>
      </c>
    </row>
    <row r="955" spans="5:14" thickTop="1" thickBot="1" x14ac:dyDescent="0.35">
      <c r="E955" s="23">
        <v>284</v>
      </c>
      <c r="F955" s="23" t="str">
        <v>Estel Caile</v>
      </c>
      <c r="G955" s="23" t="str">
        <v>Prod5</v>
      </c>
      <c r="H955" s="23" t="str">
        <v>Laptop</v>
      </c>
      <c r="I955" s="24">
        <v>45674</v>
      </c>
      <c r="J955" s="23">
        <v>0</v>
      </c>
      <c r="K955" s="23">
        <v>984.22</v>
      </c>
      <c r="L955" s="23">
        <v>15</v>
      </c>
      <c r="M955" s="23">
        <v>14</v>
      </c>
      <c r="N955" s="23">
        <v>488.91</v>
      </c>
    </row>
    <row r="956" spans="5:14" thickTop="1" thickBot="1" x14ac:dyDescent="0.35">
      <c r="E956" s="23">
        <v>530</v>
      </c>
      <c r="F956" s="23" t="str">
        <v>Jsandye Aldcorn</v>
      </c>
      <c r="G956" s="23" t="str">
        <v>Prod4</v>
      </c>
      <c r="H956" s="23" t="str">
        <v>Smartphone</v>
      </c>
      <c r="I956" s="24">
        <v>45674</v>
      </c>
      <c r="J956" s="23" t="str">
        <v>South</v>
      </c>
      <c r="K956" s="23">
        <v>412.82</v>
      </c>
      <c r="L956" s="23">
        <v>4</v>
      </c>
      <c r="M956" s="23">
        <v>14</v>
      </c>
      <c r="N956" s="23">
        <v>148.82</v>
      </c>
    </row>
    <row r="957" spans="5:14" thickTop="1" thickBot="1" x14ac:dyDescent="0.35">
      <c r="E957" s="23">
        <v>535</v>
      </c>
      <c r="F957" s="23" t="str">
        <v>Dorelle Hadaway</v>
      </c>
      <c r="G957" s="23">
        <v>0</v>
      </c>
      <c r="H957" s="23">
        <v>0</v>
      </c>
      <c r="I957" s="24">
        <v>45674</v>
      </c>
      <c r="J957" s="23">
        <v>0</v>
      </c>
      <c r="K957" s="23">
        <v>431.84</v>
      </c>
      <c r="L957" s="23">
        <v>3</v>
      </c>
      <c r="M957" s="23">
        <v>15</v>
      </c>
      <c r="N957" s="23">
        <v>194.59</v>
      </c>
    </row>
    <row r="958" spans="5:14" thickTop="1" thickBot="1" x14ac:dyDescent="0.35">
      <c r="E958" s="23">
        <v>717</v>
      </c>
      <c r="F958" s="23" t="str">
        <v>Tessa Mc Caghan</v>
      </c>
      <c r="G958" s="23">
        <v>0</v>
      </c>
      <c r="H958" s="23" t="str">
        <v>Laptop</v>
      </c>
      <c r="I958" s="24">
        <v>45674</v>
      </c>
      <c r="J958" s="23">
        <v>0</v>
      </c>
      <c r="K958" s="23">
        <v>251.58</v>
      </c>
      <c r="L958" s="23">
        <v>3</v>
      </c>
      <c r="M958" s="23">
        <v>6</v>
      </c>
      <c r="N958" s="23">
        <v>298.45</v>
      </c>
    </row>
    <row r="959" spans="5:14" thickTop="1" thickBot="1" x14ac:dyDescent="0.35">
      <c r="E959" s="23">
        <v>730</v>
      </c>
      <c r="F959" s="23" t="str">
        <v>Zoe Baythrop</v>
      </c>
      <c r="G959" s="23" t="str">
        <v>Prod5</v>
      </c>
      <c r="H959" s="23" t="str">
        <v>Winter Jacket</v>
      </c>
      <c r="I959" s="24">
        <v>45674</v>
      </c>
      <c r="J959" s="23" t="str">
        <v>West</v>
      </c>
      <c r="K959" s="23">
        <v>110.7</v>
      </c>
      <c r="L959" s="23">
        <v>1</v>
      </c>
      <c r="M959" s="23">
        <v>19</v>
      </c>
      <c r="N959" s="23">
        <v>43.14</v>
      </c>
    </row>
    <row r="960" spans="5:14" thickTop="1" thickBot="1" x14ac:dyDescent="0.35">
      <c r="E960" s="23">
        <v>738</v>
      </c>
      <c r="F960" s="23" t="str">
        <v>Tynan Donnersberg</v>
      </c>
      <c r="G960" s="23">
        <v>0</v>
      </c>
      <c r="H960" s="23" t="str">
        <v>Office Chair</v>
      </c>
      <c r="I960" s="24">
        <v>45674</v>
      </c>
      <c r="J960" s="23">
        <v>0</v>
      </c>
      <c r="K960" s="23">
        <v>682.49</v>
      </c>
      <c r="L960" s="23">
        <v>5</v>
      </c>
      <c r="M960" s="23">
        <v>11</v>
      </c>
      <c r="N960" s="23">
        <v>492.38</v>
      </c>
    </row>
    <row r="961" spans="5:14" thickTop="1" thickBot="1" x14ac:dyDescent="0.35">
      <c r="E961" s="23">
        <v>847</v>
      </c>
      <c r="F961" s="23" t="str">
        <v>Godard Penley</v>
      </c>
      <c r="G961" s="23" t="str">
        <v>Prod1</v>
      </c>
      <c r="H961" s="23" t="str">
        <v>Laptop</v>
      </c>
      <c r="I961" s="24">
        <v>45674</v>
      </c>
      <c r="J961" s="23">
        <v>0</v>
      </c>
      <c r="K961" s="23">
        <v>8.09</v>
      </c>
      <c r="L961" s="23">
        <v>4</v>
      </c>
      <c r="M961" s="23">
        <v>6</v>
      </c>
      <c r="N961" s="23">
        <v>219.94</v>
      </c>
    </row>
    <row r="962" spans="5:14" thickTop="1" thickBot="1" x14ac:dyDescent="0.35">
      <c r="E962" s="23">
        <v>862</v>
      </c>
      <c r="F962" s="23" t="str">
        <v>Ibrahim Sacher</v>
      </c>
      <c r="G962" s="23" t="str">
        <v>Prod5</v>
      </c>
      <c r="H962" s="23" t="str">
        <v>Winter Jacket</v>
      </c>
      <c r="I962" s="24">
        <v>45674</v>
      </c>
      <c r="J962" s="23">
        <v>0</v>
      </c>
      <c r="K962" s="23">
        <v>416.06</v>
      </c>
      <c r="L962" s="23">
        <v>8</v>
      </c>
      <c r="M962" s="23">
        <v>20</v>
      </c>
      <c r="N962" s="23">
        <v>196.94</v>
      </c>
    </row>
    <row r="963" spans="5:14" thickTop="1" thickBot="1" x14ac:dyDescent="0.35">
      <c r="E963" s="23">
        <v>865</v>
      </c>
      <c r="F963" s="23" t="str">
        <v>Roger Rubinov</v>
      </c>
      <c r="G963" s="23" t="str">
        <v>Prod4</v>
      </c>
      <c r="H963" s="23" t="str">
        <v>Laptop</v>
      </c>
      <c r="I963" s="24">
        <v>45674</v>
      </c>
      <c r="J963" s="23">
        <v>0</v>
      </c>
      <c r="K963" s="23">
        <v>8.92</v>
      </c>
      <c r="L963" s="23">
        <v>12</v>
      </c>
      <c r="M963" s="23">
        <v>7</v>
      </c>
      <c r="N963" s="23">
        <v>144.56</v>
      </c>
    </row>
    <row r="964" spans="5:14" thickTop="1" thickBot="1" x14ac:dyDescent="0.35">
      <c r="E964" s="23">
        <v>34</v>
      </c>
      <c r="F964" s="23" t="str">
        <v>Tera Lockless</v>
      </c>
      <c r="G964" s="23">
        <v>0</v>
      </c>
      <c r="H964" s="23">
        <v>0</v>
      </c>
      <c r="I964" s="24">
        <v>45675</v>
      </c>
      <c r="J964" s="23">
        <v>0</v>
      </c>
      <c r="K964" s="23">
        <v>878.79</v>
      </c>
      <c r="L964" s="23">
        <v>2</v>
      </c>
      <c r="M964" s="23">
        <v>16</v>
      </c>
      <c r="N964" s="23">
        <v>227.05</v>
      </c>
    </row>
    <row r="965" spans="5:14" thickTop="1" thickBot="1" x14ac:dyDescent="0.35">
      <c r="E965" s="23">
        <v>35</v>
      </c>
      <c r="F965" s="23" t="str">
        <v>Neila Dormer</v>
      </c>
      <c r="G965" s="23" t="str">
        <v>Prod4</v>
      </c>
      <c r="H965" s="23" t="str">
        <v>Microwave Oven</v>
      </c>
      <c r="I965" s="24">
        <v>45675</v>
      </c>
      <c r="J965" s="23">
        <v>0</v>
      </c>
      <c r="K965" s="23">
        <v>349.37</v>
      </c>
      <c r="L965" s="23">
        <v>4</v>
      </c>
      <c r="M965" s="23">
        <v>0</v>
      </c>
      <c r="N965" s="23">
        <v>267.98</v>
      </c>
    </row>
    <row r="966" spans="5:14" thickTop="1" thickBot="1" x14ac:dyDescent="0.35">
      <c r="E966" s="23">
        <v>89</v>
      </c>
      <c r="F966" s="23" t="str">
        <v>Elizabeth Boord</v>
      </c>
      <c r="G966" s="23" t="str">
        <v>Prod5</v>
      </c>
      <c r="H966" s="23" t="str">
        <v>Smartphone</v>
      </c>
      <c r="I966" s="24">
        <v>45675</v>
      </c>
      <c r="J966" s="23" t="str">
        <v>South</v>
      </c>
      <c r="K966" s="23">
        <v>663.31</v>
      </c>
      <c r="L966" s="23">
        <v>3</v>
      </c>
      <c r="M966" s="23">
        <v>17</v>
      </c>
      <c r="N966" s="23">
        <v>135.24</v>
      </c>
    </row>
    <row r="967" spans="5:14" thickTop="1" thickBot="1" x14ac:dyDescent="0.35">
      <c r="E967" s="23">
        <v>157</v>
      </c>
      <c r="F967" s="23" t="str">
        <v>Tomi Mordey</v>
      </c>
      <c r="G967" s="23">
        <v>0</v>
      </c>
      <c r="H967" s="23" t="str">
        <v>Winter Jacket</v>
      </c>
      <c r="I967" s="24">
        <v>45675</v>
      </c>
      <c r="J967" s="23">
        <v>0</v>
      </c>
      <c r="K967" s="23">
        <v>938.36</v>
      </c>
      <c r="L967" s="23">
        <v>13</v>
      </c>
      <c r="M967" s="23">
        <v>7</v>
      </c>
      <c r="N967" s="23">
        <v>87.7</v>
      </c>
    </row>
    <row r="968" spans="5:14" thickTop="1" thickBot="1" x14ac:dyDescent="0.35">
      <c r="E968" s="23">
        <v>158</v>
      </c>
      <c r="F968" s="23" t="str">
        <v>Hobie Stanbrooke</v>
      </c>
      <c r="G968" s="23">
        <v>0</v>
      </c>
      <c r="H968" s="23" t="str">
        <v>Winter Jacket</v>
      </c>
      <c r="I968" s="24">
        <v>45675</v>
      </c>
      <c r="J968" s="23">
        <v>0</v>
      </c>
      <c r="K968" s="23">
        <v>725.39</v>
      </c>
      <c r="L968" s="23">
        <v>12</v>
      </c>
      <c r="M968" s="23">
        <v>2</v>
      </c>
      <c r="N968" s="23">
        <v>165.38</v>
      </c>
    </row>
    <row r="969" spans="5:14" thickTop="1" thickBot="1" x14ac:dyDescent="0.35">
      <c r="E969" s="23">
        <v>205</v>
      </c>
      <c r="F969" s="23" t="str">
        <v>Harlene Flinders</v>
      </c>
      <c r="G969" s="23" t="str">
        <v>Prod3</v>
      </c>
      <c r="H969" s="23" t="str">
        <v>Winter Jacket</v>
      </c>
      <c r="I969" s="24">
        <v>45675</v>
      </c>
      <c r="J969" s="23" t="str">
        <v>East</v>
      </c>
      <c r="K969" s="23">
        <v>121.23</v>
      </c>
      <c r="L969" s="23">
        <v>8</v>
      </c>
      <c r="M969" s="23">
        <v>19</v>
      </c>
      <c r="N969" s="23">
        <v>398.91</v>
      </c>
    </row>
    <row r="970" spans="5:14" thickTop="1" thickBot="1" x14ac:dyDescent="0.35">
      <c r="E970" s="23">
        <v>212</v>
      </c>
      <c r="F970" s="23" t="str">
        <v>Dickie McCrisken</v>
      </c>
      <c r="G970" s="23" t="str">
        <v>Prod4</v>
      </c>
      <c r="H970" s="23" t="str">
        <v>Winter Jacket</v>
      </c>
      <c r="I970" s="24">
        <v>45675</v>
      </c>
      <c r="J970" s="23">
        <v>0</v>
      </c>
      <c r="K970" s="23">
        <v>421.1</v>
      </c>
      <c r="L970" s="23">
        <v>5</v>
      </c>
      <c r="M970" s="23">
        <v>0</v>
      </c>
      <c r="N970" s="23">
        <v>398.83</v>
      </c>
    </row>
    <row r="971" spans="5:14" thickTop="1" thickBot="1" x14ac:dyDescent="0.35">
      <c r="E971" s="23">
        <v>238</v>
      </c>
      <c r="F971" s="23" t="str">
        <v>Ilyse Dunsmuir</v>
      </c>
      <c r="G971" s="23">
        <v>0</v>
      </c>
      <c r="H971" s="23" t="str">
        <v>Laptop</v>
      </c>
      <c r="I971" s="24">
        <v>45675</v>
      </c>
      <c r="J971" s="23" t="str">
        <v>North</v>
      </c>
      <c r="K971" s="23">
        <v>811.6</v>
      </c>
      <c r="L971" s="23">
        <v>12</v>
      </c>
      <c r="M971" s="23">
        <v>15</v>
      </c>
      <c r="N971" s="23">
        <v>320.95</v>
      </c>
    </row>
    <row r="972" spans="5:14" thickTop="1" thickBot="1" x14ac:dyDescent="0.35">
      <c r="E972" s="23">
        <v>319</v>
      </c>
      <c r="F972" s="23" t="str">
        <v>Earle Hevey</v>
      </c>
      <c r="G972" s="23" t="str">
        <v>Prod1</v>
      </c>
      <c r="H972" s="23" t="str">
        <v>Microwave Oven</v>
      </c>
      <c r="I972" s="24">
        <v>45675</v>
      </c>
      <c r="J972" s="23">
        <v>0</v>
      </c>
      <c r="K972" s="23">
        <v>118.73</v>
      </c>
      <c r="L972" s="23">
        <v>13</v>
      </c>
      <c r="M972" s="23">
        <v>5</v>
      </c>
      <c r="N972" s="23">
        <v>399.48</v>
      </c>
    </row>
    <row r="973" spans="5:14" thickTop="1" thickBot="1" x14ac:dyDescent="0.35">
      <c r="E973" s="23">
        <v>386</v>
      </c>
      <c r="F973" s="23" t="str">
        <v>Edee Rackley</v>
      </c>
      <c r="G973" s="23" t="str">
        <v>Prod5</v>
      </c>
      <c r="H973" s="23" t="str">
        <v>Office Chair</v>
      </c>
      <c r="I973" s="24">
        <v>45675</v>
      </c>
      <c r="J973" s="23">
        <v>0</v>
      </c>
      <c r="K973" s="23">
        <v>664.81</v>
      </c>
      <c r="L973" s="23">
        <v>9</v>
      </c>
      <c r="M973" s="23">
        <v>7</v>
      </c>
      <c r="N973" s="23">
        <v>111.46</v>
      </c>
    </row>
    <row r="974" spans="5:14" thickTop="1" thickBot="1" x14ac:dyDescent="0.35">
      <c r="E974" s="23">
        <v>426</v>
      </c>
      <c r="F974" s="23" t="str">
        <v>Tremain Raggatt</v>
      </c>
      <c r="G974" s="23" t="str">
        <v>Prod5</v>
      </c>
      <c r="H974" s="23" t="str">
        <v>Microwave Oven</v>
      </c>
      <c r="I974" s="24">
        <v>45675</v>
      </c>
      <c r="J974" s="23">
        <v>0</v>
      </c>
      <c r="K974" s="23">
        <v>847.89</v>
      </c>
      <c r="L974" s="23">
        <v>15</v>
      </c>
      <c r="M974" s="23">
        <v>9</v>
      </c>
      <c r="N974" s="23">
        <v>99.29</v>
      </c>
    </row>
    <row r="975" spans="5:14" thickTop="1" thickBot="1" x14ac:dyDescent="0.35">
      <c r="E975" s="23">
        <v>544</v>
      </c>
      <c r="F975" s="23" t="str">
        <v>Kip Amys</v>
      </c>
      <c r="G975" s="23" t="str">
        <v>Prod2</v>
      </c>
      <c r="H975" s="23" t="str">
        <v>Smartphone</v>
      </c>
      <c r="I975" s="24">
        <v>45675</v>
      </c>
      <c r="J975" s="23" t="str">
        <v>West</v>
      </c>
      <c r="K975" s="23">
        <v>998.01</v>
      </c>
      <c r="L975" s="23">
        <v>12</v>
      </c>
      <c r="M975" s="23">
        <v>4</v>
      </c>
      <c r="N975" s="23">
        <v>17.68</v>
      </c>
    </row>
    <row r="976" spans="5:14" thickTop="1" thickBot="1" x14ac:dyDescent="0.35">
      <c r="E976" s="23">
        <v>588</v>
      </c>
      <c r="F976" s="23" t="str">
        <v>Daffy MacAlpin</v>
      </c>
      <c r="G976" s="23" t="str">
        <v>Prod5</v>
      </c>
      <c r="H976" s="23" t="str">
        <v>Office Chair</v>
      </c>
      <c r="I976" s="24">
        <v>45675</v>
      </c>
      <c r="J976" s="23">
        <v>0</v>
      </c>
      <c r="K976" s="23">
        <v>209.2</v>
      </c>
      <c r="L976" s="23">
        <v>1</v>
      </c>
      <c r="M976" s="23">
        <v>20</v>
      </c>
      <c r="N976" s="23">
        <v>206.47</v>
      </c>
    </row>
    <row r="977" spans="5:14" thickTop="1" thickBot="1" x14ac:dyDescent="0.35">
      <c r="E977" s="23">
        <v>600</v>
      </c>
      <c r="F977" s="23" t="str">
        <v>Mandi Armour</v>
      </c>
      <c r="G977" s="23">
        <v>0</v>
      </c>
      <c r="H977" s="23" t="str">
        <v>Smartphone</v>
      </c>
      <c r="I977" s="24">
        <v>45675</v>
      </c>
      <c r="J977" s="23">
        <v>0</v>
      </c>
      <c r="K977" s="23">
        <v>922.69</v>
      </c>
      <c r="L977" s="23">
        <v>4</v>
      </c>
      <c r="M977" s="23">
        <v>2</v>
      </c>
      <c r="N977" s="23">
        <v>39.520000000000003</v>
      </c>
    </row>
    <row r="978" spans="5:14" thickTop="1" thickBot="1" x14ac:dyDescent="0.35">
      <c r="E978" s="23">
        <v>612</v>
      </c>
      <c r="F978" s="23" t="str">
        <v>Florance Swigger</v>
      </c>
      <c r="G978" s="23">
        <v>0</v>
      </c>
      <c r="H978" s="23" t="str">
        <v>Laptop</v>
      </c>
      <c r="I978" s="24">
        <v>45675</v>
      </c>
      <c r="J978" s="23">
        <v>0</v>
      </c>
      <c r="K978" s="23">
        <v>552.49</v>
      </c>
      <c r="L978" s="23">
        <v>7</v>
      </c>
      <c r="M978" s="23">
        <v>3</v>
      </c>
      <c r="N978" s="23">
        <v>295.83999999999997</v>
      </c>
    </row>
    <row r="979" spans="5:14" thickTop="1" thickBot="1" x14ac:dyDescent="0.35">
      <c r="E979" s="23">
        <v>709</v>
      </c>
      <c r="F979" s="23" t="str">
        <v>Mersey Jenney</v>
      </c>
      <c r="G979" s="23" t="str">
        <v>Prod5</v>
      </c>
      <c r="H979" s="23" t="str">
        <v>Office Chair</v>
      </c>
      <c r="I979" s="24">
        <v>45675</v>
      </c>
      <c r="J979" s="23">
        <v>0</v>
      </c>
      <c r="K979" s="23">
        <v>901.93</v>
      </c>
      <c r="L979" s="23">
        <v>5</v>
      </c>
      <c r="M979" s="23">
        <v>19</v>
      </c>
      <c r="N979" s="23">
        <v>182.03</v>
      </c>
    </row>
    <row r="980" spans="5:14" thickTop="1" thickBot="1" x14ac:dyDescent="0.35">
      <c r="E980" s="23">
        <v>743</v>
      </c>
      <c r="F980" s="23" t="str">
        <v>Gino Sorey</v>
      </c>
      <c r="G980" s="23" t="str">
        <v>Prod2</v>
      </c>
      <c r="H980" s="23" t="str">
        <v>Laptop</v>
      </c>
      <c r="I980" s="24">
        <v>45675</v>
      </c>
      <c r="J980" s="23" t="str">
        <v>South</v>
      </c>
      <c r="K980" s="23">
        <v>728.45</v>
      </c>
      <c r="L980" s="23">
        <v>8</v>
      </c>
      <c r="M980" s="23">
        <v>11</v>
      </c>
      <c r="N980" s="23">
        <v>60.03</v>
      </c>
    </row>
    <row r="981" spans="5:14" thickTop="1" thickBot="1" x14ac:dyDescent="0.35">
      <c r="E981" s="23">
        <v>753</v>
      </c>
      <c r="F981" s="23" t="str">
        <v>Fidelio Corhard</v>
      </c>
      <c r="G981" s="23" t="str">
        <v>Prod4</v>
      </c>
      <c r="H981" s="23">
        <v>0</v>
      </c>
      <c r="I981" s="24">
        <v>45675</v>
      </c>
      <c r="J981" s="23">
        <v>0</v>
      </c>
      <c r="K981" s="23">
        <v>451.6</v>
      </c>
      <c r="L981" s="23">
        <v>15</v>
      </c>
      <c r="M981" s="23">
        <v>13</v>
      </c>
      <c r="N981" s="23">
        <v>237.11</v>
      </c>
    </row>
    <row r="982" spans="5:14" thickTop="1" thickBot="1" x14ac:dyDescent="0.35">
      <c r="E982" s="23">
        <v>852</v>
      </c>
      <c r="F982" s="23" t="str">
        <v>Munmro Darkins</v>
      </c>
      <c r="G982" s="23" t="str">
        <v>Prod5</v>
      </c>
      <c r="H982" s="23" t="str">
        <v>Winter Jacket</v>
      </c>
      <c r="I982" s="24">
        <v>45675</v>
      </c>
      <c r="J982" s="23">
        <v>0</v>
      </c>
      <c r="K982" s="23">
        <v>623.09</v>
      </c>
      <c r="L982" s="23">
        <v>6</v>
      </c>
      <c r="M982" s="23">
        <v>19</v>
      </c>
      <c r="N982" s="23">
        <v>424.86</v>
      </c>
    </row>
    <row r="983" spans="5:14" thickTop="1" thickBot="1" x14ac:dyDescent="0.35">
      <c r="E983" s="23">
        <v>897</v>
      </c>
      <c r="F983" s="23" t="str">
        <v>Carleen Coate</v>
      </c>
      <c r="G983" s="23" t="str">
        <v>Prod1</v>
      </c>
      <c r="H983" s="23" t="str">
        <v>Office Chair</v>
      </c>
      <c r="I983" s="24">
        <v>45675</v>
      </c>
      <c r="J983" s="23" t="str">
        <v>West</v>
      </c>
      <c r="K983" s="23">
        <v>76.16</v>
      </c>
      <c r="L983" s="23">
        <v>6</v>
      </c>
      <c r="M983" s="23">
        <v>5</v>
      </c>
      <c r="N983" s="23">
        <v>485.54</v>
      </c>
    </row>
    <row r="984" spans="5:14" thickTop="1" thickBot="1" x14ac:dyDescent="0.35">
      <c r="E984" s="23">
        <v>916</v>
      </c>
      <c r="F984" s="23" t="str">
        <v>Preston Trapp</v>
      </c>
      <c r="G984" s="23" t="str">
        <v>Prod2</v>
      </c>
      <c r="H984" s="23" t="str">
        <v>Smartphone</v>
      </c>
      <c r="I984" s="24">
        <v>45675</v>
      </c>
      <c r="J984" s="23">
        <v>0</v>
      </c>
      <c r="K984" s="23">
        <v>797.88</v>
      </c>
      <c r="L984" s="23">
        <v>6</v>
      </c>
      <c r="M984" s="23">
        <v>6</v>
      </c>
      <c r="N984" s="23">
        <v>46.4</v>
      </c>
    </row>
    <row r="985" spans="5:14" thickTop="1" thickBot="1" x14ac:dyDescent="0.35">
      <c r="E985" s="23">
        <v>5</v>
      </c>
      <c r="F985" s="23" t="str">
        <v>Corabelle Haining</v>
      </c>
      <c r="G985" s="23">
        <v>0</v>
      </c>
      <c r="H985" s="23" t="str">
        <v>Microwave Oven</v>
      </c>
      <c r="I985" s="24">
        <v>45676</v>
      </c>
      <c r="J985" s="23" t="str">
        <v>East</v>
      </c>
      <c r="K985" s="23">
        <v>886.53</v>
      </c>
      <c r="L985" s="23">
        <v>15</v>
      </c>
      <c r="M985" s="23">
        <v>9</v>
      </c>
      <c r="N985" s="23">
        <v>327.35000000000002</v>
      </c>
    </row>
    <row r="986" spans="5:14" thickTop="1" thickBot="1" x14ac:dyDescent="0.35">
      <c r="E986" s="23">
        <v>27</v>
      </c>
      <c r="F986" s="23" t="str">
        <v>Mellie Gaddie</v>
      </c>
      <c r="G986" s="23" t="str">
        <v>Prod5</v>
      </c>
      <c r="H986" s="23" t="str">
        <v>Laptop</v>
      </c>
      <c r="I986" s="24">
        <v>45676</v>
      </c>
      <c r="J986" s="23">
        <v>0</v>
      </c>
      <c r="K986" s="23">
        <v>811.41</v>
      </c>
      <c r="L986" s="23">
        <v>1</v>
      </c>
      <c r="M986" s="23">
        <v>11</v>
      </c>
      <c r="N986" s="23">
        <v>207.95</v>
      </c>
    </row>
    <row r="987" spans="5:14" thickTop="1" thickBot="1" x14ac:dyDescent="0.35">
      <c r="E987" s="23">
        <v>91</v>
      </c>
      <c r="F987" s="23" t="str">
        <v>Dorian Bierman</v>
      </c>
      <c r="G987" s="23" t="str">
        <v>Prod5</v>
      </c>
      <c r="H987" s="23" t="str">
        <v>Laptop</v>
      </c>
      <c r="I987" s="24">
        <v>45676</v>
      </c>
      <c r="J987" s="23">
        <v>0</v>
      </c>
      <c r="K987" s="23">
        <v>645.98</v>
      </c>
      <c r="L987" s="23">
        <v>6</v>
      </c>
      <c r="M987" s="23">
        <v>0</v>
      </c>
      <c r="N987" s="23">
        <v>202.81</v>
      </c>
    </row>
    <row r="988" spans="5:14" thickTop="1" thickBot="1" x14ac:dyDescent="0.35">
      <c r="E988" s="23">
        <v>113</v>
      </c>
      <c r="F988" s="23" t="str">
        <v>Igor Mogey</v>
      </c>
      <c r="G988" s="23" t="str">
        <v>Prod1</v>
      </c>
      <c r="H988" s="23">
        <v>0</v>
      </c>
      <c r="I988" s="24">
        <v>45676</v>
      </c>
      <c r="J988" s="23" t="str">
        <v>East</v>
      </c>
      <c r="K988" s="23">
        <v>650.14</v>
      </c>
      <c r="L988" s="23">
        <v>10</v>
      </c>
      <c r="M988" s="23">
        <v>20</v>
      </c>
      <c r="N988" s="23">
        <v>152.03</v>
      </c>
    </row>
    <row r="989" spans="5:14" thickTop="1" thickBot="1" x14ac:dyDescent="0.35">
      <c r="E989" s="23">
        <v>177</v>
      </c>
      <c r="F989" s="23" t="str">
        <v>Emanuele Gosnay</v>
      </c>
      <c r="G989" s="23" t="str">
        <v>Prod5</v>
      </c>
      <c r="H989" s="23" t="str">
        <v>Smartphone</v>
      </c>
      <c r="I989" s="24">
        <v>45676</v>
      </c>
      <c r="J989" s="23" t="str">
        <v>North</v>
      </c>
      <c r="K989" s="23">
        <v>197.71</v>
      </c>
      <c r="L989" s="23">
        <v>14</v>
      </c>
      <c r="M989" s="23">
        <v>2</v>
      </c>
      <c r="N989" s="23">
        <v>197.93</v>
      </c>
    </row>
    <row r="990" spans="5:14" thickTop="1" thickBot="1" x14ac:dyDescent="0.35">
      <c r="E990" s="23">
        <v>204</v>
      </c>
      <c r="F990" s="23" t="str">
        <v>Nickolas Firle</v>
      </c>
      <c r="G990" s="23">
        <v>0</v>
      </c>
      <c r="H990" s="23" t="str">
        <v>Winter Jacket</v>
      </c>
      <c r="I990" s="24">
        <v>45676</v>
      </c>
      <c r="J990" s="23" t="str">
        <v>North</v>
      </c>
      <c r="K990" s="23">
        <v>681.08</v>
      </c>
      <c r="L990" s="23">
        <v>13</v>
      </c>
      <c r="M990" s="23">
        <v>13</v>
      </c>
      <c r="N990" s="23">
        <v>85.82</v>
      </c>
    </row>
    <row r="991" spans="5:14" thickTop="1" thickBot="1" x14ac:dyDescent="0.35">
      <c r="E991" s="23">
        <v>245</v>
      </c>
      <c r="F991" s="23" t="str">
        <v>John Bunston</v>
      </c>
      <c r="G991" s="23" t="str">
        <v>Prod3</v>
      </c>
      <c r="H991" s="23">
        <v>0</v>
      </c>
      <c r="I991" s="24">
        <v>45676</v>
      </c>
      <c r="J991" s="23" t="str">
        <v>South</v>
      </c>
      <c r="K991" s="23">
        <v>497.75</v>
      </c>
      <c r="L991" s="23">
        <v>11</v>
      </c>
      <c r="M991" s="23">
        <v>5</v>
      </c>
      <c r="N991" s="23">
        <v>348.55</v>
      </c>
    </row>
    <row r="992" spans="5:14" thickTop="1" thickBot="1" x14ac:dyDescent="0.35">
      <c r="E992" s="23">
        <v>327</v>
      </c>
      <c r="F992" s="23" t="str">
        <v>Jenn Menauteau</v>
      </c>
      <c r="G992" s="23" t="str">
        <v>Prod5</v>
      </c>
      <c r="H992" s="23" t="str">
        <v>Smartphone</v>
      </c>
      <c r="I992" s="24">
        <v>45676</v>
      </c>
      <c r="J992" s="23" t="str">
        <v>North</v>
      </c>
      <c r="K992" s="23">
        <v>495.76</v>
      </c>
      <c r="L992" s="23">
        <v>11</v>
      </c>
      <c r="M992" s="23">
        <v>2</v>
      </c>
      <c r="N992" s="23">
        <v>156.06</v>
      </c>
    </row>
    <row r="993" spans="5:14" thickTop="1" thickBot="1" x14ac:dyDescent="0.35">
      <c r="E993" s="23">
        <v>399</v>
      </c>
      <c r="F993" s="23" t="str">
        <v>Cassandre McCarry</v>
      </c>
      <c r="G993" s="23" t="str">
        <v>Prod4</v>
      </c>
      <c r="H993" s="23" t="str">
        <v>Smartphone</v>
      </c>
      <c r="I993" s="24">
        <v>45676</v>
      </c>
      <c r="J993" s="23">
        <v>0</v>
      </c>
      <c r="K993" s="23">
        <v>696.68</v>
      </c>
      <c r="L993" s="23">
        <v>11</v>
      </c>
      <c r="M993" s="23">
        <v>14</v>
      </c>
      <c r="N993" s="23">
        <v>131.41999999999999</v>
      </c>
    </row>
    <row r="994" spans="5:14" thickTop="1" thickBot="1" x14ac:dyDescent="0.35">
      <c r="E994" s="23">
        <v>503</v>
      </c>
      <c r="F994" s="23" t="str">
        <v>Ulberto Thomazet</v>
      </c>
      <c r="G994" s="23">
        <v>0</v>
      </c>
      <c r="H994" s="23">
        <v>0</v>
      </c>
      <c r="I994" s="24">
        <v>45676</v>
      </c>
      <c r="J994" s="23">
        <v>0</v>
      </c>
      <c r="K994" s="23">
        <v>420.4</v>
      </c>
      <c r="L994" s="23">
        <v>11</v>
      </c>
      <c r="M994" s="23">
        <v>19</v>
      </c>
      <c r="N994" s="23">
        <v>237.04</v>
      </c>
    </row>
    <row r="995" spans="5:14" thickTop="1" thickBot="1" x14ac:dyDescent="0.35">
      <c r="E995" s="23">
        <v>571</v>
      </c>
      <c r="F995" s="23" t="str">
        <v>Correy Ilett</v>
      </c>
      <c r="G995" s="23">
        <v>0</v>
      </c>
      <c r="H995" s="23" t="str">
        <v>Office Chair</v>
      </c>
      <c r="I995" s="24">
        <v>45676</v>
      </c>
      <c r="J995" s="23">
        <v>0</v>
      </c>
      <c r="K995" s="23">
        <v>330.44</v>
      </c>
      <c r="L995" s="23">
        <v>14</v>
      </c>
      <c r="M995" s="23">
        <v>1</v>
      </c>
      <c r="N995" s="23">
        <v>430.93</v>
      </c>
    </row>
    <row r="996" spans="5:14" thickTop="1" thickBot="1" x14ac:dyDescent="0.35">
      <c r="E996" s="23">
        <v>626</v>
      </c>
      <c r="F996" s="23" t="str">
        <v>Stormy Clemmey</v>
      </c>
      <c r="G996" s="23" t="str">
        <v>Prod4</v>
      </c>
      <c r="H996" s="23" t="str">
        <v>Smartphone</v>
      </c>
      <c r="I996" s="24">
        <v>45676</v>
      </c>
      <c r="J996" s="23">
        <v>0</v>
      </c>
      <c r="K996" s="23">
        <v>504.9</v>
      </c>
      <c r="L996" s="23">
        <v>8</v>
      </c>
      <c r="M996" s="23">
        <v>19</v>
      </c>
      <c r="N996" s="23">
        <v>34.57</v>
      </c>
    </row>
    <row r="997" spans="5:14" thickTop="1" thickBot="1" x14ac:dyDescent="0.35">
      <c r="E997" s="23">
        <v>735</v>
      </c>
      <c r="F997" s="23" t="str">
        <v>Cristi Ewbanck</v>
      </c>
      <c r="G997" s="23" t="str">
        <v>Prod1</v>
      </c>
      <c r="H997" s="23">
        <v>0</v>
      </c>
      <c r="I997" s="24">
        <v>45676</v>
      </c>
      <c r="J997" s="23" t="str">
        <v>East</v>
      </c>
      <c r="K997" s="23">
        <v>860.49</v>
      </c>
      <c r="L997" s="23">
        <v>1</v>
      </c>
      <c r="M997" s="23">
        <v>17</v>
      </c>
      <c r="N997" s="23">
        <v>378.26</v>
      </c>
    </row>
    <row r="998" spans="5:14" thickTop="1" thickBot="1" x14ac:dyDescent="0.35">
      <c r="E998" s="23">
        <v>751</v>
      </c>
      <c r="F998" s="23" t="str">
        <v>Inesita Worster</v>
      </c>
      <c r="G998" s="23" t="str">
        <v>Prod1</v>
      </c>
      <c r="H998" s="23" t="str">
        <v>Laptop</v>
      </c>
      <c r="I998" s="24">
        <v>45676</v>
      </c>
      <c r="J998" s="23">
        <v>0</v>
      </c>
      <c r="K998" s="23">
        <v>997.99</v>
      </c>
      <c r="L998" s="23">
        <v>1</v>
      </c>
      <c r="M998" s="23">
        <v>11</v>
      </c>
      <c r="N998" s="23">
        <v>370.04</v>
      </c>
    </row>
    <row r="999" spans="5:14" thickTop="1" thickBot="1" x14ac:dyDescent="0.35">
      <c r="E999" s="23">
        <v>789</v>
      </c>
      <c r="F999" s="23" t="str">
        <v>Langsdon Ferandez</v>
      </c>
      <c r="G999" s="23" t="str">
        <v>Prod5</v>
      </c>
      <c r="H999" s="23" t="str">
        <v>Microwave Oven</v>
      </c>
      <c r="I999" s="24">
        <v>45676</v>
      </c>
      <c r="J999" s="23">
        <v>0</v>
      </c>
      <c r="K999" s="23">
        <v>385.11</v>
      </c>
      <c r="L999" s="23">
        <v>9</v>
      </c>
      <c r="M999" s="23">
        <v>12</v>
      </c>
      <c r="N999" s="23">
        <v>102.71</v>
      </c>
    </row>
    <row r="1000" spans="5:14" thickTop="1" thickBot="1" x14ac:dyDescent="0.35">
      <c r="E1000" s="23">
        <v>899</v>
      </c>
      <c r="F1000" s="23" t="str">
        <v>Johanna Molnar</v>
      </c>
      <c r="G1000" s="23" t="str">
        <v>Prod2</v>
      </c>
      <c r="H1000" s="23" t="str">
        <v>Office Chair</v>
      </c>
      <c r="I1000" s="24">
        <v>45676</v>
      </c>
      <c r="J1000" s="23">
        <v>0</v>
      </c>
      <c r="K1000" s="23">
        <v>379.7</v>
      </c>
      <c r="L1000" s="23">
        <v>10</v>
      </c>
      <c r="M1000" s="23">
        <v>2</v>
      </c>
      <c r="N1000" s="23">
        <v>56.02</v>
      </c>
    </row>
    <row r="1001" spans="5:14" thickTop="1" thickBot="1" x14ac:dyDescent="0.35">
      <c r="E1001" s="23">
        <v>962</v>
      </c>
      <c r="F1001" s="23" t="str">
        <v>Olin Wozencroft</v>
      </c>
      <c r="G1001" s="23">
        <v>0</v>
      </c>
      <c r="H1001" s="23">
        <v>0</v>
      </c>
      <c r="I1001" s="24">
        <v>45676</v>
      </c>
      <c r="J1001" s="23">
        <v>0</v>
      </c>
      <c r="K1001" s="23">
        <v>255.98</v>
      </c>
      <c r="L1001" s="23">
        <v>15</v>
      </c>
      <c r="M1001" s="23">
        <v>15</v>
      </c>
      <c r="N1001" s="23">
        <v>275.58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5AFF-F97C-40ED-8797-477A289DA770}">
  <dimension ref="A3:B9"/>
  <sheetViews>
    <sheetView workbookViewId="0">
      <selection activeCell="C28" sqref="C28"/>
    </sheetView>
  </sheetViews>
  <sheetFormatPr defaultRowHeight="14.4" x14ac:dyDescent="0.3"/>
  <cols>
    <col min="1" max="1" width="12.5546875" bestFit="1" customWidth="1"/>
    <col min="2" max="2" width="13.5546875" bestFit="1" customWidth="1"/>
    <col min="3" max="9" width="5" bestFit="1" customWidth="1"/>
    <col min="10" max="12" width="6" bestFit="1" customWidth="1"/>
    <col min="13" max="13" width="5" bestFit="1" customWidth="1"/>
    <col min="14" max="25" width="6" bestFit="1" customWidth="1"/>
    <col min="26" max="26" width="5" bestFit="1" customWidth="1"/>
    <col min="27" max="49" width="6" bestFit="1" customWidth="1"/>
    <col min="50" max="50" width="5" bestFit="1" customWidth="1"/>
    <col min="51" max="53" width="6" bestFit="1" customWidth="1"/>
    <col min="54" max="54" width="5" bestFit="1" customWidth="1"/>
    <col min="55" max="70" width="6" bestFit="1" customWidth="1"/>
    <col min="71" max="71" width="5" bestFit="1" customWidth="1"/>
    <col min="72" max="79" width="6" bestFit="1" customWidth="1"/>
    <col min="80" max="80" width="5" bestFit="1" customWidth="1"/>
    <col min="81" max="84" width="6" bestFit="1" customWidth="1"/>
    <col min="85" max="88" width="7" bestFit="1" customWidth="1"/>
    <col min="89" max="89" width="6" bestFit="1" customWidth="1"/>
    <col min="90" max="92" width="7" bestFit="1" customWidth="1"/>
    <col min="93" max="93" width="6" bestFit="1" customWidth="1"/>
    <col min="94" max="96" width="7" bestFit="1" customWidth="1"/>
    <col min="97" max="97" width="6" bestFit="1" customWidth="1"/>
    <col min="98" max="105" width="7" bestFit="1" customWidth="1"/>
    <col min="106" max="106" width="6" bestFit="1" customWidth="1"/>
    <col min="107" max="130" width="7" bestFit="1" customWidth="1"/>
    <col min="131" max="131" width="6" bestFit="1" customWidth="1"/>
    <col min="132" max="141" width="7" bestFit="1" customWidth="1"/>
    <col min="142" max="142" width="6" bestFit="1" customWidth="1"/>
    <col min="143" max="146" width="7" bestFit="1" customWidth="1"/>
    <col min="147" max="147" width="6" bestFit="1" customWidth="1"/>
    <col min="148" max="159" width="7" bestFit="1" customWidth="1"/>
    <col min="160" max="160" width="6" bestFit="1" customWidth="1"/>
    <col min="161" max="164" width="7" bestFit="1" customWidth="1"/>
    <col min="165" max="165" width="4" bestFit="1" customWidth="1"/>
    <col min="166" max="172" width="7" bestFit="1" customWidth="1"/>
    <col min="173" max="173" width="6" bestFit="1" customWidth="1"/>
    <col min="174" max="179" width="7" bestFit="1" customWidth="1"/>
    <col min="180" max="180" width="6" bestFit="1" customWidth="1"/>
    <col min="181" max="183" width="7" bestFit="1" customWidth="1"/>
    <col min="184" max="184" width="4" bestFit="1" customWidth="1"/>
    <col min="185" max="187" width="7" bestFit="1" customWidth="1"/>
    <col min="188" max="188" width="6" bestFit="1" customWidth="1"/>
    <col min="189" max="191" width="7" bestFit="1" customWidth="1"/>
    <col min="192" max="192" width="6" bestFit="1" customWidth="1"/>
    <col min="193" max="223" width="7" bestFit="1" customWidth="1"/>
    <col min="224" max="224" width="6" bestFit="1" customWidth="1"/>
    <col min="225" max="234" width="7" bestFit="1" customWidth="1"/>
    <col min="235" max="235" width="6" bestFit="1" customWidth="1"/>
    <col min="236" max="246" width="7" bestFit="1" customWidth="1"/>
    <col min="247" max="248" width="6" bestFit="1" customWidth="1"/>
    <col min="249" max="249" width="7" bestFit="1" customWidth="1"/>
    <col min="250" max="250" width="6" bestFit="1" customWidth="1"/>
    <col min="251" max="253" width="7" bestFit="1" customWidth="1"/>
    <col min="254" max="254" width="6" bestFit="1" customWidth="1"/>
    <col min="255" max="296" width="7" bestFit="1" customWidth="1"/>
    <col min="297" max="297" width="6" bestFit="1" customWidth="1"/>
    <col min="298" max="324" width="7" bestFit="1" customWidth="1"/>
    <col min="325" max="326" width="6" bestFit="1" customWidth="1"/>
    <col min="327" max="335" width="7" bestFit="1" customWidth="1"/>
    <col min="336" max="337" width="6" bestFit="1" customWidth="1"/>
    <col min="338" max="343" width="7" bestFit="1" customWidth="1"/>
    <col min="344" max="344" width="6" bestFit="1" customWidth="1"/>
    <col min="345" max="350" width="7" bestFit="1" customWidth="1"/>
    <col min="351" max="351" width="6" bestFit="1" customWidth="1"/>
    <col min="352" max="353" width="7" bestFit="1" customWidth="1"/>
    <col min="354" max="354" width="6" bestFit="1" customWidth="1"/>
    <col min="355" max="358" width="7" bestFit="1" customWidth="1"/>
    <col min="359" max="359" width="6" bestFit="1" customWidth="1"/>
    <col min="360" max="367" width="7" bestFit="1" customWidth="1"/>
    <col min="368" max="369" width="6" bestFit="1" customWidth="1"/>
    <col min="370" max="371" width="7" bestFit="1" customWidth="1"/>
    <col min="372" max="372" width="6" bestFit="1" customWidth="1"/>
    <col min="373" max="391" width="7" bestFit="1" customWidth="1"/>
    <col min="392" max="392" width="6" bestFit="1" customWidth="1"/>
    <col min="393" max="399" width="7" bestFit="1" customWidth="1"/>
    <col min="400" max="400" width="6" bestFit="1" customWidth="1"/>
    <col min="401" max="401" width="7" bestFit="1" customWidth="1"/>
    <col min="402" max="402" width="6" bestFit="1" customWidth="1"/>
    <col min="403" max="403" width="7" bestFit="1" customWidth="1"/>
    <col min="404" max="404" width="6" bestFit="1" customWidth="1"/>
    <col min="405" max="406" width="7" bestFit="1" customWidth="1"/>
    <col min="407" max="407" width="6" bestFit="1" customWidth="1"/>
    <col min="408" max="408" width="7" bestFit="1" customWidth="1"/>
    <col min="409" max="409" width="6" bestFit="1" customWidth="1"/>
    <col min="410" max="418" width="7" bestFit="1" customWidth="1"/>
    <col min="419" max="419" width="4" bestFit="1" customWidth="1"/>
    <col min="420" max="428" width="7" bestFit="1" customWidth="1"/>
    <col min="429" max="430" width="6" bestFit="1" customWidth="1"/>
    <col min="431" max="433" width="7" bestFit="1" customWidth="1"/>
    <col min="434" max="434" width="6" bestFit="1" customWidth="1"/>
    <col min="435" max="450" width="7" bestFit="1" customWidth="1"/>
    <col min="451" max="451" width="6" bestFit="1" customWidth="1"/>
    <col min="452" max="468" width="7" bestFit="1" customWidth="1"/>
    <col min="469" max="469" width="6" bestFit="1" customWidth="1"/>
    <col min="470" max="473" width="7" bestFit="1" customWidth="1"/>
    <col min="474" max="474" width="6" bestFit="1" customWidth="1"/>
    <col min="475" max="494" width="7" bestFit="1" customWidth="1"/>
    <col min="495" max="495" width="6" bestFit="1" customWidth="1"/>
    <col min="496" max="496" width="7" bestFit="1" customWidth="1"/>
    <col min="497" max="497" width="6" bestFit="1" customWidth="1"/>
    <col min="498" max="504" width="7" bestFit="1" customWidth="1"/>
    <col min="505" max="505" width="6" bestFit="1" customWidth="1"/>
    <col min="506" max="506" width="7" bestFit="1" customWidth="1"/>
    <col min="507" max="508" width="6" bestFit="1" customWidth="1"/>
    <col min="509" max="549" width="7" bestFit="1" customWidth="1"/>
    <col min="550" max="550" width="6" bestFit="1" customWidth="1"/>
    <col min="551" max="551" width="7" bestFit="1" customWidth="1"/>
    <col min="552" max="553" width="6" bestFit="1" customWidth="1"/>
    <col min="554" max="570" width="7" bestFit="1" customWidth="1"/>
    <col min="571" max="571" width="6" bestFit="1" customWidth="1"/>
    <col min="572" max="575" width="7" bestFit="1" customWidth="1"/>
    <col min="576" max="576" width="6" bestFit="1" customWidth="1"/>
    <col min="577" max="580" width="7" bestFit="1" customWidth="1"/>
    <col min="581" max="581" width="4" bestFit="1" customWidth="1"/>
    <col min="582" max="608" width="7" bestFit="1" customWidth="1"/>
    <col min="609" max="609" width="6" bestFit="1" customWidth="1"/>
    <col min="610" max="611" width="7" bestFit="1" customWidth="1"/>
    <col min="612" max="612" width="4" bestFit="1" customWidth="1"/>
    <col min="613" max="624" width="7" bestFit="1" customWidth="1"/>
    <col min="625" max="625" width="6" bestFit="1" customWidth="1"/>
    <col min="626" max="626" width="7" bestFit="1" customWidth="1"/>
    <col min="627" max="627" width="6" bestFit="1" customWidth="1"/>
    <col min="628" max="630" width="7" bestFit="1" customWidth="1"/>
    <col min="631" max="631" width="6" bestFit="1" customWidth="1"/>
    <col min="632" max="633" width="7" bestFit="1" customWidth="1"/>
    <col min="634" max="634" width="6" bestFit="1" customWidth="1"/>
    <col min="635" max="646" width="7" bestFit="1" customWidth="1"/>
    <col min="647" max="647" width="6" bestFit="1" customWidth="1"/>
    <col min="648" max="658" width="7" bestFit="1" customWidth="1"/>
    <col min="659" max="659" width="6" bestFit="1" customWidth="1"/>
    <col min="660" max="663" width="7" bestFit="1" customWidth="1"/>
    <col min="664" max="664" width="6" bestFit="1" customWidth="1"/>
    <col min="665" max="665" width="4" bestFit="1" customWidth="1"/>
    <col min="666" max="686" width="7" bestFit="1" customWidth="1"/>
    <col min="687" max="687" width="6" bestFit="1" customWidth="1"/>
    <col min="688" max="689" width="7" bestFit="1" customWidth="1"/>
    <col min="690" max="691" width="6" bestFit="1" customWidth="1"/>
    <col min="692" max="694" width="7" bestFit="1" customWidth="1"/>
    <col min="695" max="695" width="6" bestFit="1" customWidth="1"/>
    <col min="696" max="699" width="7" bestFit="1" customWidth="1"/>
    <col min="700" max="700" width="6" bestFit="1" customWidth="1"/>
    <col min="701" max="701" width="7" bestFit="1" customWidth="1"/>
    <col min="702" max="702" width="6" bestFit="1" customWidth="1"/>
    <col min="703" max="706" width="7" bestFit="1" customWidth="1"/>
    <col min="707" max="707" width="6" bestFit="1" customWidth="1"/>
    <col min="708" max="713" width="7" bestFit="1" customWidth="1"/>
    <col min="714" max="714" width="4" bestFit="1" customWidth="1"/>
    <col min="715" max="725" width="7" bestFit="1" customWidth="1"/>
    <col min="726" max="726" width="6" bestFit="1" customWidth="1"/>
    <col min="727" max="743" width="7" bestFit="1" customWidth="1"/>
    <col min="744" max="744" width="6" bestFit="1" customWidth="1"/>
    <col min="745" max="764" width="7" bestFit="1" customWidth="1"/>
    <col min="765" max="766" width="6" bestFit="1" customWidth="1"/>
    <col min="767" max="767" width="7" bestFit="1" customWidth="1"/>
    <col min="768" max="768" width="6" bestFit="1" customWidth="1"/>
    <col min="769" max="774" width="7" bestFit="1" customWidth="1"/>
    <col min="775" max="775" width="4" bestFit="1" customWidth="1"/>
    <col min="776" max="780" width="7" bestFit="1" customWidth="1"/>
    <col min="781" max="781" width="6" bestFit="1" customWidth="1"/>
    <col min="782" max="798" width="7" bestFit="1" customWidth="1"/>
    <col min="799" max="799" width="6" bestFit="1" customWidth="1"/>
    <col min="800" max="803" width="7" bestFit="1" customWidth="1"/>
    <col min="804" max="804" width="6" bestFit="1" customWidth="1"/>
    <col min="805" max="812" width="7" bestFit="1" customWidth="1"/>
    <col min="813" max="813" width="6" bestFit="1" customWidth="1"/>
    <col min="814" max="817" width="7" bestFit="1" customWidth="1"/>
    <col min="818" max="818" width="6" bestFit="1" customWidth="1"/>
    <col min="819" max="846" width="7" bestFit="1" customWidth="1"/>
    <col min="847" max="847" width="6" bestFit="1" customWidth="1"/>
    <col min="848" max="862" width="7" bestFit="1" customWidth="1"/>
    <col min="863" max="863" width="4" bestFit="1" customWidth="1"/>
    <col min="864" max="865" width="7" bestFit="1" customWidth="1"/>
    <col min="866" max="866" width="6" bestFit="1" customWidth="1"/>
    <col min="867" max="889" width="7" bestFit="1" customWidth="1"/>
    <col min="890" max="890" width="6" bestFit="1" customWidth="1"/>
    <col min="891" max="899" width="7" bestFit="1" customWidth="1"/>
    <col min="900" max="900" width="4" bestFit="1" customWidth="1"/>
    <col min="901" max="901" width="7" bestFit="1" customWidth="1"/>
    <col min="902" max="902" width="6" bestFit="1" customWidth="1"/>
    <col min="903" max="903" width="7" bestFit="1" customWidth="1"/>
    <col min="904" max="904" width="6" bestFit="1" customWidth="1"/>
    <col min="905" max="918" width="7" bestFit="1" customWidth="1"/>
    <col min="919" max="919" width="6" bestFit="1" customWidth="1"/>
    <col min="920" max="930" width="7" bestFit="1" customWidth="1"/>
    <col min="931" max="931" width="6" bestFit="1" customWidth="1"/>
    <col min="932" max="932" width="7" bestFit="1" customWidth="1"/>
    <col min="933" max="933" width="6" bestFit="1" customWidth="1"/>
    <col min="934" max="962" width="7" bestFit="1" customWidth="1"/>
    <col min="963" max="963" width="6" bestFit="1" customWidth="1"/>
    <col min="964" max="979" width="7" bestFit="1" customWidth="1"/>
    <col min="980" max="980" width="6" bestFit="1" customWidth="1"/>
    <col min="981" max="995" width="7" bestFit="1" customWidth="1"/>
    <col min="996" max="996" width="10.77734375" bestFit="1" customWidth="1"/>
  </cols>
  <sheetData>
    <row r="3" spans="1:2" x14ac:dyDescent="0.3">
      <c r="A3" s="14" t="s">
        <v>1069</v>
      </c>
      <c r="B3" t="s">
        <v>1068</v>
      </c>
    </row>
    <row r="4" spans="1:2" x14ac:dyDescent="0.3">
      <c r="A4" s="15" t="s">
        <v>11</v>
      </c>
      <c r="B4">
        <v>38241.78</v>
      </c>
    </row>
    <row r="5" spans="1:2" x14ac:dyDescent="0.3">
      <c r="A5" s="15" t="s">
        <v>35</v>
      </c>
      <c r="B5">
        <v>31474.219999999994</v>
      </c>
    </row>
    <row r="6" spans="1:2" x14ac:dyDescent="0.3">
      <c r="A6" s="15" t="s">
        <v>14</v>
      </c>
      <c r="B6">
        <v>31847.750000000004</v>
      </c>
    </row>
    <row r="7" spans="1:2" x14ac:dyDescent="0.3">
      <c r="A7" s="15" t="s">
        <v>43</v>
      </c>
      <c r="B7">
        <v>29334.930000000004</v>
      </c>
    </row>
    <row r="8" spans="1:2" x14ac:dyDescent="0.3">
      <c r="A8" s="15" t="s">
        <v>1070</v>
      </c>
      <c r="B8">
        <v>380456.84999999951</v>
      </c>
    </row>
    <row r="9" spans="1:2" x14ac:dyDescent="0.3">
      <c r="A9" s="15" t="s">
        <v>1071</v>
      </c>
      <c r="B9">
        <v>511355.5299999995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187E8-6CB8-4A55-B1E8-B1C27A48B62B}">
  <dimension ref="A3:A9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</cols>
  <sheetData>
    <row r="3" spans="1:1" x14ac:dyDescent="0.3">
      <c r="A3" s="14" t="s">
        <v>1069</v>
      </c>
    </row>
    <row r="4" spans="1:1" x14ac:dyDescent="0.3">
      <c r="A4" s="15" t="s">
        <v>11</v>
      </c>
    </row>
    <row r="5" spans="1:1" x14ac:dyDescent="0.3">
      <c r="A5" s="15" t="s">
        <v>35</v>
      </c>
    </row>
    <row r="6" spans="1:1" x14ac:dyDescent="0.3">
      <c r="A6" s="15" t="s">
        <v>14</v>
      </c>
    </row>
    <row r="7" spans="1:1" x14ac:dyDescent="0.3">
      <c r="A7" s="15" t="s">
        <v>43</v>
      </c>
    </row>
    <row r="8" spans="1:1" x14ac:dyDescent="0.3">
      <c r="A8" s="15" t="s">
        <v>1070</v>
      </c>
    </row>
    <row r="9" spans="1:1" x14ac:dyDescent="0.3">
      <c r="A9" s="15" t="s">
        <v>1071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5368-980B-481D-85D1-8082099253C0}">
  <dimension ref="A3:BZB17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6.33203125" bestFit="1" customWidth="1"/>
    <col min="3" max="3" width="15.5546875" bestFit="1" customWidth="1"/>
    <col min="4" max="4" width="15.109375" bestFit="1" customWidth="1"/>
    <col min="5" max="5" width="11.6640625" bestFit="1" customWidth="1"/>
    <col min="6" max="6" width="8.77734375" bestFit="1" customWidth="1"/>
    <col min="7" max="7" width="9.33203125" bestFit="1" customWidth="1"/>
    <col min="8" max="8" width="9.6640625" bestFit="1" customWidth="1"/>
    <col min="9" max="9" width="11.21875" bestFit="1" customWidth="1"/>
    <col min="10" max="10" width="6.6640625" bestFit="1" customWidth="1"/>
    <col min="11" max="11" width="7.6640625" bestFit="1" customWidth="1"/>
    <col min="12" max="12" width="11.21875" bestFit="1" customWidth="1"/>
    <col min="13" max="13" width="6.6640625" bestFit="1" customWidth="1"/>
    <col min="14" max="14" width="12.33203125" bestFit="1" customWidth="1"/>
    <col min="15" max="15" width="11.5546875" bestFit="1" customWidth="1"/>
    <col min="16" max="16" width="15.109375" bestFit="1" customWidth="1"/>
    <col min="17" max="17" width="11.6640625" bestFit="1" customWidth="1"/>
    <col min="18" max="18" width="8.44140625" bestFit="1" customWidth="1"/>
    <col min="19" max="19" width="9.33203125" bestFit="1" customWidth="1"/>
    <col min="20" max="20" width="9.6640625" bestFit="1" customWidth="1"/>
    <col min="21" max="21" width="11.21875" bestFit="1" customWidth="1"/>
    <col min="22" max="22" width="6.6640625" bestFit="1" customWidth="1"/>
    <col min="23" max="23" width="7.6640625" bestFit="1" customWidth="1"/>
    <col min="24" max="24" width="11.21875" bestFit="1" customWidth="1"/>
    <col min="25" max="25" width="6.6640625" bestFit="1" customWidth="1"/>
    <col min="26" max="26" width="12.77734375" bestFit="1" customWidth="1"/>
    <col min="27" max="27" width="11.6640625" bestFit="1" customWidth="1"/>
    <col min="28" max="28" width="15.109375" bestFit="1" customWidth="1"/>
    <col min="29" max="29" width="11.6640625" bestFit="1" customWidth="1"/>
    <col min="30" max="30" width="8.44140625" bestFit="1" customWidth="1"/>
    <col min="31" max="31" width="9.33203125" bestFit="1" customWidth="1"/>
    <col min="32" max="32" width="9.6640625" bestFit="1" customWidth="1"/>
    <col min="33" max="33" width="11.21875" bestFit="1" customWidth="1"/>
    <col min="34" max="35" width="6.6640625" bestFit="1" customWidth="1"/>
    <col min="36" max="36" width="11.21875" bestFit="1" customWidth="1"/>
    <col min="37" max="37" width="7.6640625" bestFit="1" customWidth="1"/>
    <col min="38" max="38" width="12.33203125" bestFit="1" customWidth="1"/>
    <col min="39" max="39" width="11.5546875" bestFit="1" customWidth="1"/>
    <col min="40" max="40" width="15.109375" bestFit="1" customWidth="1"/>
    <col min="41" max="41" width="11.6640625" bestFit="1" customWidth="1"/>
    <col min="42" max="42" width="8.44140625" bestFit="1" customWidth="1"/>
    <col min="43" max="43" width="9.33203125" bestFit="1" customWidth="1"/>
    <col min="44" max="44" width="9.6640625" bestFit="1" customWidth="1"/>
    <col min="45" max="45" width="11.21875" bestFit="1" customWidth="1"/>
    <col min="46" max="47" width="7.6640625" bestFit="1" customWidth="1"/>
    <col min="48" max="48" width="10.21875" bestFit="1" customWidth="1"/>
    <col min="49" max="49" width="7.6640625" bestFit="1" customWidth="1"/>
    <col min="50" max="50" width="12.77734375" bestFit="1" customWidth="1"/>
    <col min="51" max="51" width="15.5546875" bestFit="1" customWidth="1"/>
    <col min="52" max="52" width="15.109375" bestFit="1" customWidth="1"/>
    <col min="53" max="53" width="11.6640625" bestFit="1" customWidth="1"/>
    <col min="54" max="54" width="8.77734375" bestFit="1" customWidth="1"/>
    <col min="55" max="55" width="9.33203125" bestFit="1" customWidth="1"/>
    <col min="56" max="56" width="9.6640625" bestFit="1" customWidth="1"/>
    <col min="57" max="57" width="11.21875" bestFit="1" customWidth="1"/>
    <col min="58" max="59" width="6.6640625" bestFit="1" customWidth="1"/>
    <col min="60" max="60" width="10.21875" bestFit="1" customWidth="1"/>
    <col min="61" max="61" width="7.6640625" bestFit="1" customWidth="1"/>
    <col min="62" max="62" width="13.44140625" bestFit="1" customWidth="1"/>
    <col min="63" max="63" width="16.21875" bestFit="1" customWidth="1"/>
    <col min="64" max="64" width="15.109375" bestFit="1" customWidth="1"/>
    <col min="65" max="65" width="9.109375" bestFit="1" customWidth="1"/>
    <col min="66" max="66" width="8.77734375" bestFit="1" customWidth="1"/>
    <col min="67" max="67" width="9.33203125" bestFit="1" customWidth="1"/>
    <col min="68" max="68" width="9.6640625" bestFit="1" customWidth="1"/>
    <col min="69" max="69" width="10.21875" bestFit="1" customWidth="1"/>
    <col min="70" max="70" width="7.6640625" bestFit="1" customWidth="1"/>
    <col min="71" max="71" width="6.6640625" bestFit="1" customWidth="1"/>
    <col min="72" max="72" width="11.21875" bestFit="1" customWidth="1"/>
    <col min="73" max="73" width="7.6640625" bestFit="1" customWidth="1"/>
    <col min="74" max="74" width="13.44140625" bestFit="1" customWidth="1"/>
    <col min="75" max="75" width="16.21875" bestFit="1" customWidth="1"/>
    <col min="76" max="76" width="15.109375" bestFit="1" customWidth="1"/>
    <col min="77" max="77" width="11.6640625" bestFit="1" customWidth="1"/>
    <col min="78" max="78" width="8.77734375" bestFit="1" customWidth="1"/>
    <col min="79" max="79" width="9.33203125" bestFit="1" customWidth="1"/>
    <col min="80" max="80" width="9.6640625" bestFit="1" customWidth="1"/>
    <col min="81" max="81" width="11.21875" bestFit="1" customWidth="1"/>
    <col min="82" max="83" width="6.6640625" bestFit="1" customWidth="1"/>
    <col min="84" max="84" width="11.21875" bestFit="1" customWidth="1"/>
    <col min="85" max="85" width="7.6640625" bestFit="1" customWidth="1"/>
    <col min="86" max="86" width="14.33203125" bestFit="1" customWidth="1"/>
    <col min="87" max="87" width="17.21875" bestFit="1" customWidth="1"/>
    <col min="88" max="88" width="15.109375" bestFit="1" customWidth="1"/>
    <col min="89" max="89" width="11.6640625" bestFit="1" customWidth="1"/>
    <col min="90" max="90" width="8.44140625" bestFit="1" customWidth="1"/>
    <col min="91" max="91" width="9.33203125" bestFit="1" customWidth="1"/>
    <col min="92" max="92" width="9.6640625" bestFit="1" customWidth="1"/>
    <col min="93" max="93" width="11.21875" bestFit="1" customWidth="1"/>
    <col min="94" max="95" width="6.6640625" bestFit="1" customWidth="1"/>
    <col min="96" max="96" width="11.21875" bestFit="1" customWidth="1"/>
    <col min="97" max="97" width="7.6640625" bestFit="1" customWidth="1"/>
    <col min="98" max="98" width="13.44140625" bestFit="1" customWidth="1"/>
    <col min="99" max="99" width="16.21875" bestFit="1" customWidth="1"/>
    <col min="100" max="100" width="15.109375" bestFit="1" customWidth="1"/>
    <col min="101" max="101" width="11.6640625" bestFit="1" customWidth="1"/>
    <col min="102" max="102" width="8.44140625" bestFit="1" customWidth="1"/>
    <col min="103" max="103" width="9.33203125" bestFit="1" customWidth="1"/>
    <col min="104" max="104" width="9.6640625" bestFit="1" customWidth="1"/>
    <col min="105" max="105" width="10.21875" bestFit="1" customWidth="1"/>
    <col min="106" max="106" width="6.6640625" bestFit="1" customWidth="1"/>
    <col min="107" max="107" width="7.6640625" bestFit="1" customWidth="1"/>
    <col min="108" max="108" width="11.21875" bestFit="1" customWidth="1"/>
    <col min="109" max="109" width="7.6640625" bestFit="1" customWidth="1"/>
    <col min="110" max="110" width="17.33203125" bestFit="1" customWidth="1"/>
    <col min="111" max="111" width="20.109375" bestFit="1" customWidth="1"/>
    <col min="112" max="112" width="15.109375" bestFit="1" customWidth="1"/>
    <col min="113" max="113" width="11.6640625" bestFit="1" customWidth="1"/>
    <col min="114" max="114" width="8.77734375" bestFit="1" customWidth="1"/>
    <col min="115" max="115" width="9.33203125" bestFit="1" customWidth="1"/>
    <col min="116" max="116" width="9.6640625" bestFit="1" customWidth="1"/>
    <col min="117" max="117" width="11.21875" bestFit="1" customWidth="1"/>
    <col min="118" max="118" width="7.6640625" bestFit="1" customWidth="1"/>
    <col min="119" max="119" width="6.6640625" bestFit="1" customWidth="1"/>
    <col min="120" max="120" width="11.21875" bestFit="1" customWidth="1"/>
    <col min="121" max="121" width="7.6640625" bestFit="1" customWidth="1"/>
    <col min="122" max="122" width="14.44140625" bestFit="1" customWidth="1"/>
    <col min="123" max="123" width="17.21875" bestFit="1" customWidth="1"/>
    <col min="124" max="124" width="15.109375" bestFit="1" customWidth="1"/>
    <col min="125" max="125" width="11.6640625" bestFit="1" customWidth="1"/>
    <col min="126" max="126" width="8.44140625" bestFit="1" customWidth="1"/>
    <col min="127" max="127" width="9.33203125" bestFit="1" customWidth="1"/>
    <col min="128" max="128" width="9.6640625" bestFit="1" customWidth="1"/>
    <col min="129" max="129" width="11.21875" bestFit="1" customWidth="1"/>
    <col min="130" max="131" width="6.6640625" bestFit="1" customWidth="1"/>
    <col min="132" max="132" width="11.21875" bestFit="1" customWidth="1"/>
    <col min="133" max="133" width="7.6640625" bestFit="1" customWidth="1"/>
    <col min="134" max="134" width="12.33203125" bestFit="1" customWidth="1"/>
    <col min="135" max="135" width="11.5546875" bestFit="1" customWidth="1"/>
    <col min="136" max="136" width="15.109375" bestFit="1" customWidth="1"/>
    <col min="137" max="137" width="11.6640625" bestFit="1" customWidth="1"/>
    <col min="138" max="138" width="8.77734375" bestFit="1" customWidth="1"/>
    <col min="139" max="139" width="9.33203125" bestFit="1" customWidth="1"/>
    <col min="140" max="140" width="9.6640625" bestFit="1" customWidth="1"/>
    <col min="141" max="141" width="11.21875" bestFit="1" customWidth="1"/>
    <col min="142" max="142" width="7.6640625" bestFit="1" customWidth="1"/>
    <col min="143" max="143" width="6.6640625" bestFit="1" customWidth="1"/>
    <col min="144" max="144" width="11.21875" bestFit="1" customWidth="1"/>
    <col min="145" max="145" width="8.6640625" bestFit="1" customWidth="1"/>
    <col min="146" max="146" width="12.33203125" bestFit="1" customWidth="1"/>
    <col min="147" max="147" width="11.6640625" bestFit="1" customWidth="1"/>
    <col min="148" max="148" width="15.109375" bestFit="1" customWidth="1"/>
    <col min="149" max="149" width="11.6640625" bestFit="1" customWidth="1"/>
    <col min="150" max="150" width="8.77734375" bestFit="1" customWidth="1"/>
    <col min="151" max="151" width="9.33203125" bestFit="1" customWidth="1"/>
    <col min="152" max="152" width="9.6640625" bestFit="1" customWidth="1"/>
    <col min="153" max="153" width="11.21875" bestFit="1" customWidth="1"/>
    <col min="154" max="154" width="7.6640625" bestFit="1" customWidth="1"/>
    <col min="155" max="155" width="6.6640625" bestFit="1" customWidth="1"/>
    <col min="156" max="156" width="11.21875" bestFit="1" customWidth="1"/>
    <col min="157" max="157" width="8.6640625" bestFit="1" customWidth="1"/>
    <col min="158" max="158" width="14.33203125" bestFit="1" customWidth="1"/>
    <col min="159" max="159" width="15.5546875" bestFit="1" customWidth="1"/>
    <col min="160" max="160" width="15.109375" bestFit="1" customWidth="1"/>
    <col min="161" max="161" width="9.109375" bestFit="1" customWidth="1"/>
    <col min="162" max="162" width="8.77734375" bestFit="1" customWidth="1"/>
    <col min="163" max="163" width="9.33203125" bestFit="1" customWidth="1"/>
    <col min="164" max="164" width="9.6640625" bestFit="1" customWidth="1"/>
    <col min="165" max="165" width="11.21875" bestFit="1" customWidth="1"/>
    <col min="166" max="166" width="6.6640625" bestFit="1" customWidth="1"/>
    <col min="167" max="167" width="7.6640625" bestFit="1" customWidth="1"/>
    <col min="168" max="168" width="10.21875" bestFit="1" customWidth="1"/>
    <col min="169" max="169" width="8.6640625" bestFit="1" customWidth="1"/>
    <col min="170" max="170" width="15.44140625" bestFit="1" customWidth="1"/>
    <col min="171" max="171" width="15.5546875" bestFit="1" customWidth="1"/>
    <col min="172" max="172" width="15.109375" bestFit="1" customWidth="1"/>
    <col min="173" max="173" width="11.6640625" bestFit="1" customWidth="1"/>
    <col min="174" max="174" width="8.77734375" bestFit="1" customWidth="1"/>
    <col min="175" max="175" width="9.33203125" bestFit="1" customWidth="1"/>
    <col min="176" max="176" width="9.6640625" bestFit="1" customWidth="1"/>
    <col min="177" max="177" width="11.21875" bestFit="1" customWidth="1"/>
    <col min="178" max="178" width="7.6640625" bestFit="1" customWidth="1"/>
    <col min="179" max="179" width="6.6640625" bestFit="1" customWidth="1"/>
    <col min="180" max="180" width="10.21875" bestFit="1" customWidth="1"/>
    <col min="181" max="181" width="8.6640625" bestFit="1" customWidth="1"/>
    <col min="182" max="182" width="17.77734375" bestFit="1" customWidth="1"/>
    <col min="183" max="183" width="16.21875" bestFit="1" customWidth="1"/>
    <col min="184" max="184" width="15.109375" bestFit="1" customWidth="1"/>
    <col min="185" max="185" width="11.6640625" bestFit="1" customWidth="1"/>
    <col min="186" max="186" width="8.77734375" bestFit="1" customWidth="1"/>
    <col min="187" max="187" width="9.33203125" bestFit="1" customWidth="1"/>
    <col min="188" max="188" width="9.6640625" bestFit="1" customWidth="1"/>
    <col min="189" max="189" width="10.21875" bestFit="1" customWidth="1"/>
    <col min="190" max="191" width="7.6640625" bestFit="1" customWidth="1"/>
    <col min="192" max="192" width="9.21875" bestFit="1" customWidth="1"/>
    <col min="193" max="193" width="8.6640625" bestFit="1" customWidth="1"/>
    <col min="194" max="194" width="12.33203125" bestFit="1" customWidth="1"/>
    <col min="195" max="195" width="11.6640625" bestFit="1" customWidth="1"/>
    <col min="196" max="196" width="15.109375" bestFit="1" customWidth="1"/>
    <col min="197" max="197" width="9.109375" bestFit="1" customWidth="1"/>
    <col min="198" max="198" width="8.44140625" bestFit="1" customWidth="1"/>
    <col min="199" max="199" width="9.33203125" bestFit="1" customWidth="1"/>
    <col min="200" max="200" width="9.6640625" bestFit="1" customWidth="1"/>
    <col min="201" max="201" width="11.21875" bestFit="1" customWidth="1"/>
    <col min="202" max="203" width="7.6640625" bestFit="1" customWidth="1"/>
    <col min="204" max="204" width="11.21875" bestFit="1" customWidth="1"/>
    <col min="205" max="205" width="8.6640625" bestFit="1" customWidth="1"/>
    <col min="206" max="206" width="17.33203125" bestFit="1" customWidth="1"/>
    <col min="207" max="207" width="20.109375" bestFit="1" customWidth="1"/>
    <col min="208" max="208" width="15.109375" bestFit="1" customWidth="1"/>
    <col min="209" max="209" width="11.6640625" bestFit="1" customWidth="1"/>
    <col min="210" max="210" width="8.44140625" bestFit="1" customWidth="1"/>
    <col min="211" max="211" width="9.33203125" bestFit="1" customWidth="1"/>
    <col min="212" max="212" width="9.6640625" bestFit="1" customWidth="1"/>
    <col min="213" max="213" width="10.21875" bestFit="1" customWidth="1"/>
    <col min="214" max="215" width="6.6640625" bestFit="1" customWidth="1"/>
    <col min="216" max="216" width="11.21875" bestFit="1" customWidth="1"/>
    <col min="217" max="217" width="8.6640625" bestFit="1" customWidth="1"/>
    <col min="218" max="218" width="17.33203125" bestFit="1" customWidth="1"/>
    <col min="219" max="219" width="20.109375" bestFit="1" customWidth="1"/>
    <col min="220" max="220" width="15.109375" bestFit="1" customWidth="1"/>
    <col min="221" max="221" width="9.109375" bestFit="1" customWidth="1"/>
    <col min="222" max="222" width="8.44140625" bestFit="1" customWidth="1"/>
    <col min="223" max="223" width="9.33203125" bestFit="1" customWidth="1"/>
    <col min="224" max="224" width="9.6640625" bestFit="1" customWidth="1"/>
    <col min="225" max="225" width="11.21875" bestFit="1" customWidth="1"/>
    <col min="226" max="226" width="7.6640625" bestFit="1" customWidth="1"/>
    <col min="227" max="227" width="6.6640625" bestFit="1" customWidth="1"/>
    <col min="228" max="228" width="11.21875" bestFit="1" customWidth="1"/>
    <col min="229" max="229" width="8.6640625" bestFit="1" customWidth="1"/>
    <col min="230" max="230" width="13.44140625" bestFit="1" customWidth="1"/>
    <col min="231" max="231" width="16.21875" bestFit="1" customWidth="1"/>
    <col min="232" max="232" width="15.109375" bestFit="1" customWidth="1"/>
    <col min="233" max="233" width="11.6640625" bestFit="1" customWidth="1"/>
    <col min="234" max="234" width="8.44140625" bestFit="1" customWidth="1"/>
    <col min="235" max="235" width="9.33203125" bestFit="1" customWidth="1"/>
    <col min="236" max="236" width="9.6640625" bestFit="1" customWidth="1"/>
    <col min="237" max="237" width="11.21875" bestFit="1" customWidth="1"/>
    <col min="238" max="239" width="7.6640625" bestFit="1" customWidth="1"/>
    <col min="240" max="240" width="11.21875" bestFit="1" customWidth="1"/>
    <col min="241" max="241" width="8.6640625" bestFit="1" customWidth="1"/>
    <col min="242" max="242" width="14.33203125" bestFit="1" customWidth="1"/>
    <col min="243" max="243" width="17.21875" bestFit="1" customWidth="1"/>
    <col min="244" max="244" width="15.109375" bestFit="1" customWidth="1"/>
    <col min="245" max="245" width="11.6640625" bestFit="1" customWidth="1"/>
    <col min="246" max="246" width="8.77734375" bestFit="1" customWidth="1"/>
    <col min="247" max="247" width="9.33203125" bestFit="1" customWidth="1"/>
    <col min="248" max="248" width="9.6640625" bestFit="1" customWidth="1"/>
    <col min="249" max="249" width="10.21875" bestFit="1" customWidth="1"/>
    <col min="250" max="250" width="7.6640625" bestFit="1" customWidth="1"/>
    <col min="251" max="251" width="6.6640625" bestFit="1" customWidth="1"/>
    <col min="252" max="252" width="11.21875" bestFit="1" customWidth="1"/>
    <col min="253" max="253" width="8.6640625" bestFit="1" customWidth="1"/>
    <col min="254" max="254" width="14.33203125" bestFit="1" customWidth="1"/>
    <col min="255" max="255" width="17.21875" bestFit="1" customWidth="1"/>
    <col min="256" max="256" width="15.109375" bestFit="1" customWidth="1"/>
    <col min="257" max="257" width="11.6640625" bestFit="1" customWidth="1"/>
    <col min="258" max="258" width="8.44140625" bestFit="1" customWidth="1"/>
    <col min="259" max="259" width="9.33203125" bestFit="1" customWidth="1"/>
    <col min="260" max="260" width="9.6640625" bestFit="1" customWidth="1"/>
    <col min="261" max="261" width="10.21875" bestFit="1" customWidth="1"/>
    <col min="262" max="263" width="6.6640625" bestFit="1" customWidth="1"/>
    <col min="264" max="264" width="11.21875" bestFit="1" customWidth="1"/>
    <col min="265" max="265" width="8.6640625" bestFit="1" customWidth="1"/>
    <col min="266" max="266" width="16" bestFit="1" customWidth="1"/>
    <col min="267" max="267" width="11.6640625" bestFit="1" customWidth="1"/>
    <col min="268" max="268" width="15.109375" bestFit="1" customWidth="1"/>
    <col min="269" max="269" width="11.6640625" bestFit="1" customWidth="1"/>
    <col min="270" max="270" width="8.77734375" bestFit="1" customWidth="1"/>
    <col min="271" max="271" width="9.33203125" bestFit="1" customWidth="1"/>
    <col min="272" max="272" width="9.6640625" bestFit="1" customWidth="1"/>
    <col min="273" max="273" width="11.21875" bestFit="1" customWidth="1"/>
    <col min="274" max="275" width="6.6640625" bestFit="1" customWidth="1"/>
    <col min="276" max="276" width="11.21875" bestFit="1" customWidth="1"/>
    <col min="277" max="277" width="8.6640625" bestFit="1" customWidth="1"/>
    <col min="278" max="278" width="12.77734375" bestFit="1" customWidth="1"/>
    <col min="279" max="279" width="15.5546875" bestFit="1" customWidth="1"/>
    <col min="280" max="280" width="15.109375" bestFit="1" customWidth="1"/>
    <col min="281" max="281" width="11.6640625" bestFit="1" customWidth="1"/>
    <col min="282" max="282" width="8.44140625" bestFit="1" customWidth="1"/>
    <col min="283" max="283" width="9.33203125" bestFit="1" customWidth="1"/>
    <col min="284" max="284" width="9.6640625" bestFit="1" customWidth="1"/>
    <col min="285" max="285" width="11.21875" bestFit="1" customWidth="1"/>
    <col min="286" max="286" width="6.6640625" bestFit="1" customWidth="1"/>
    <col min="287" max="287" width="7.6640625" bestFit="1" customWidth="1"/>
    <col min="288" max="288" width="11.21875" bestFit="1" customWidth="1"/>
    <col min="289" max="289" width="8.6640625" bestFit="1" customWidth="1"/>
    <col min="290" max="290" width="12.33203125" bestFit="1" customWidth="1"/>
    <col min="291" max="291" width="11.5546875" bestFit="1" customWidth="1"/>
    <col min="292" max="292" width="15.109375" bestFit="1" customWidth="1"/>
    <col min="293" max="293" width="11.6640625" bestFit="1" customWidth="1"/>
    <col min="294" max="294" width="8.77734375" bestFit="1" customWidth="1"/>
    <col min="295" max="295" width="9.33203125" bestFit="1" customWidth="1"/>
    <col min="296" max="296" width="9.6640625" bestFit="1" customWidth="1"/>
    <col min="297" max="297" width="11.21875" bestFit="1" customWidth="1"/>
    <col min="298" max="298" width="6.6640625" bestFit="1" customWidth="1"/>
    <col min="299" max="299" width="7.6640625" bestFit="1" customWidth="1"/>
    <col min="300" max="300" width="11.21875" bestFit="1" customWidth="1"/>
    <col min="301" max="301" width="8.6640625" bestFit="1" customWidth="1"/>
    <col min="302" max="302" width="14.33203125" bestFit="1" customWidth="1"/>
    <col min="303" max="303" width="17.21875" bestFit="1" customWidth="1"/>
    <col min="304" max="304" width="15.109375" bestFit="1" customWidth="1"/>
    <col min="305" max="305" width="11.6640625" bestFit="1" customWidth="1"/>
    <col min="306" max="306" width="8.44140625" bestFit="1" customWidth="1"/>
    <col min="307" max="307" width="9.33203125" bestFit="1" customWidth="1"/>
    <col min="308" max="308" width="9.6640625" bestFit="1" customWidth="1"/>
    <col min="309" max="309" width="11.21875" bestFit="1" customWidth="1"/>
    <col min="310" max="311" width="7.6640625" bestFit="1" customWidth="1"/>
    <col min="312" max="312" width="11.21875" bestFit="1" customWidth="1"/>
    <col min="313" max="313" width="8.6640625" bestFit="1" customWidth="1"/>
    <col min="314" max="314" width="15" bestFit="1" customWidth="1"/>
    <col min="315" max="315" width="15.5546875" bestFit="1" customWidth="1"/>
    <col min="316" max="316" width="15.109375" bestFit="1" customWidth="1"/>
    <col min="317" max="317" width="11.6640625" bestFit="1" customWidth="1"/>
    <col min="318" max="318" width="8.77734375" bestFit="1" customWidth="1"/>
    <col min="319" max="319" width="9.33203125" bestFit="1" customWidth="1"/>
    <col min="320" max="320" width="9.6640625" bestFit="1" customWidth="1"/>
    <col min="321" max="321" width="11.21875" bestFit="1" customWidth="1"/>
    <col min="322" max="323" width="6.6640625" bestFit="1" customWidth="1"/>
    <col min="324" max="324" width="10.21875" bestFit="1" customWidth="1"/>
    <col min="325" max="325" width="8.6640625" bestFit="1" customWidth="1"/>
    <col min="326" max="326" width="17.33203125" bestFit="1" customWidth="1"/>
    <col min="327" max="327" width="11.5546875" bestFit="1" customWidth="1"/>
    <col min="328" max="328" width="15.109375" bestFit="1" customWidth="1"/>
    <col min="329" max="329" width="9.109375" bestFit="1" customWidth="1"/>
    <col min="330" max="330" width="8.77734375" bestFit="1" customWidth="1"/>
    <col min="331" max="331" width="9.33203125" bestFit="1" customWidth="1"/>
    <col min="332" max="332" width="9.6640625" bestFit="1" customWidth="1"/>
    <col min="333" max="333" width="11.21875" bestFit="1" customWidth="1"/>
    <col min="334" max="335" width="6.6640625" bestFit="1" customWidth="1"/>
    <col min="336" max="336" width="11.21875" bestFit="1" customWidth="1"/>
    <col min="337" max="337" width="8.6640625" bestFit="1" customWidth="1"/>
    <col min="338" max="338" width="16.33203125" bestFit="1" customWidth="1"/>
    <col min="339" max="339" width="17.21875" bestFit="1" customWidth="1"/>
    <col min="340" max="340" width="15.109375" bestFit="1" customWidth="1"/>
    <col min="341" max="341" width="10.5546875" bestFit="1" customWidth="1"/>
    <col min="342" max="342" width="8.77734375" bestFit="1" customWidth="1"/>
    <col min="343" max="343" width="9.33203125" bestFit="1" customWidth="1"/>
    <col min="344" max="344" width="9.6640625" bestFit="1" customWidth="1"/>
    <col min="345" max="345" width="11.21875" bestFit="1" customWidth="1"/>
    <col min="346" max="346" width="6.6640625" bestFit="1" customWidth="1"/>
    <col min="347" max="347" width="7.6640625" bestFit="1" customWidth="1"/>
    <col min="348" max="348" width="11.21875" bestFit="1" customWidth="1"/>
    <col min="349" max="349" width="8.6640625" bestFit="1" customWidth="1"/>
    <col min="350" max="350" width="16.33203125" bestFit="1" customWidth="1"/>
    <col min="351" max="351" width="15.5546875" bestFit="1" customWidth="1"/>
    <col min="352" max="352" width="15.109375" bestFit="1" customWidth="1"/>
    <col min="353" max="353" width="11.6640625" bestFit="1" customWidth="1"/>
    <col min="354" max="354" width="8.44140625" bestFit="1" customWidth="1"/>
    <col min="355" max="355" width="9.33203125" bestFit="1" customWidth="1"/>
    <col min="356" max="356" width="9.6640625" bestFit="1" customWidth="1"/>
    <col min="357" max="357" width="11.21875" bestFit="1" customWidth="1"/>
    <col min="358" max="359" width="7.6640625" bestFit="1" customWidth="1"/>
    <col min="360" max="360" width="10.21875" bestFit="1" customWidth="1"/>
    <col min="361" max="361" width="8.6640625" bestFit="1" customWidth="1"/>
    <col min="362" max="362" width="17.33203125" bestFit="1" customWidth="1"/>
    <col min="363" max="363" width="20.109375" bestFit="1" customWidth="1"/>
    <col min="364" max="364" width="15.109375" bestFit="1" customWidth="1"/>
    <col min="365" max="365" width="9.88671875" bestFit="1" customWidth="1"/>
    <col min="366" max="366" width="8.77734375" bestFit="1" customWidth="1"/>
    <col min="367" max="367" width="9.33203125" bestFit="1" customWidth="1"/>
    <col min="368" max="368" width="9.6640625" bestFit="1" customWidth="1"/>
    <col min="369" max="369" width="11.21875" bestFit="1" customWidth="1"/>
    <col min="370" max="370" width="6.6640625" bestFit="1" customWidth="1"/>
    <col min="371" max="371" width="7.6640625" bestFit="1" customWidth="1"/>
    <col min="372" max="372" width="11.21875" bestFit="1" customWidth="1"/>
    <col min="373" max="373" width="8.6640625" bestFit="1" customWidth="1"/>
    <col min="374" max="374" width="14" bestFit="1" customWidth="1"/>
    <col min="375" max="375" width="16.21875" bestFit="1" customWidth="1"/>
    <col min="376" max="376" width="15.109375" bestFit="1" customWidth="1"/>
    <col min="377" max="377" width="11.6640625" bestFit="1" customWidth="1"/>
    <col min="378" max="378" width="8.44140625" bestFit="1" customWidth="1"/>
    <col min="379" max="379" width="9.33203125" bestFit="1" customWidth="1"/>
    <col min="380" max="380" width="9.6640625" bestFit="1" customWidth="1"/>
    <col min="381" max="381" width="11.21875" bestFit="1" customWidth="1"/>
    <col min="382" max="383" width="6.6640625" bestFit="1" customWidth="1"/>
    <col min="384" max="384" width="11.21875" bestFit="1" customWidth="1"/>
    <col min="385" max="385" width="8.6640625" bestFit="1" customWidth="1"/>
    <col min="386" max="386" width="14.33203125" bestFit="1" customWidth="1"/>
    <col min="387" max="387" width="17.21875" bestFit="1" customWidth="1"/>
    <col min="388" max="388" width="15.109375" bestFit="1" customWidth="1"/>
    <col min="389" max="389" width="11.6640625" bestFit="1" customWidth="1"/>
    <col min="390" max="390" width="8.44140625" bestFit="1" customWidth="1"/>
    <col min="391" max="391" width="9.33203125" bestFit="1" customWidth="1"/>
    <col min="392" max="392" width="9.6640625" bestFit="1" customWidth="1"/>
    <col min="393" max="393" width="11.21875" bestFit="1" customWidth="1"/>
    <col min="394" max="395" width="7.6640625" bestFit="1" customWidth="1"/>
    <col min="396" max="396" width="10.21875" bestFit="1" customWidth="1"/>
    <col min="397" max="397" width="8.6640625" bestFit="1" customWidth="1"/>
    <col min="398" max="398" width="12.77734375" bestFit="1" customWidth="1"/>
    <col min="399" max="399" width="15.5546875" bestFit="1" customWidth="1"/>
    <col min="400" max="400" width="15.109375" bestFit="1" customWidth="1"/>
    <col min="401" max="401" width="11.6640625" bestFit="1" customWidth="1"/>
    <col min="402" max="402" width="8.44140625" bestFit="1" customWidth="1"/>
    <col min="403" max="403" width="9.33203125" bestFit="1" customWidth="1"/>
    <col min="404" max="404" width="9.6640625" bestFit="1" customWidth="1"/>
    <col min="405" max="405" width="11.21875" bestFit="1" customWidth="1"/>
    <col min="406" max="406" width="6.6640625" bestFit="1" customWidth="1"/>
    <col min="407" max="407" width="7.6640625" bestFit="1" customWidth="1"/>
    <col min="408" max="408" width="10.21875" bestFit="1" customWidth="1"/>
    <col min="409" max="409" width="8.6640625" bestFit="1" customWidth="1"/>
    <col min="410" max="410" width="15.109375" bestFit="1" customWidth="1"/>
    <col min="411" max="411" width="17.21875" bestFit="1" customWidth="1"/>
    <col min="412" max="412" width="15.109375" bestFit="1" customWidth="1"/>
    <col min="413" max="413" width="11.6640625" bestFit="1" customWidth="1"/>
    <col min="414" max="414" width="8.77734375" bestFit="1" customWidth="1"/>
    <col min="415" max="415" width="9.33203125" bestFit="1" customWidth="1"/>
    <col min="416" max="416" width="9.6640625" bestFit="1" customWidth="1"/>
    <col min="417" max="417" width="11.21875" bestFit="1" customWidth="1"/>
    <col min="418" max="418" width="6.6640625" bestFit="1" customWidth="1"/>
    <col min="419" max="419" width="7.6640625" bestFit="1" customWidth="1"/>
    <col min="420" max="420" width="11.21875" bestFit="1" customWidth="1"/>
    <col min="421" max="421" width="8.6640625" bestFit="1" customWidth="1"/>
    <col min="422" max="422" width="14.33203125" bestFit="1" customWidth="1"/>
    <col min="423" max="423" width="17.21875" bestFit="1" customWidth="1"/>
    <col min="424" max="424" width="15.109375" bestFit="1" customWidth="1"/>
    <col min="425" max="425" width="11.6640625" bestFit="1" customWidth="1"/>
    <col min="426" max="426" width="8.77734375" bestFit="1" customWidth="1"/>
    <col min="427" max="427" width="9.33203125" bestFit="1" customWidth="1"/>
    <col min="428" max="428" width="9.6640625" bestFit="1" customWidth="1"/>
    <col min="429" max="429" width="11.21875" bestFit="1" customWidth="1"/>
    <col min="430" max="431" width="7.6640625" bestFit="1" customWidth="1"/>
    <col min="432" max="432" width="11.21875" bestFit="1" customWidth="1"/>
    <col min="433" max="433" width="8.6640625" bestFit="1" customWidth="1"/>
    <col min="434" max="434" width="12.77734375" bestFit="1" customWidth="1"/>
    <col min="435" max="435" width="15.5546875" bestFit="1" customWidth="1"/>
    <col min="436" max="436" width="15.109375" bestFit="1" customWidth="1"/>
    <col min="437" max="437" width="9.88671875" bestFit="1" customWidth="1"/>
    <col min="438" max="438" width="8.44140625" bestFit="1" customWidth="1"/>
    <col min="439" max="439" width="9.33203125" bestFit="1" customWidth="1"/>
    <col min="440" max="440" width="9.6640625" bestFit="1" customWidth="1"/>
    <col min="441" max="441" width="11.21875" bestFit="1" customWidth="1"/>
    <col min="442" max="442" width="6.6640625" bestFit="1" customWidth="1"/>
    <col min="443" max="443" width="7.6640625" bestFit="1" customWidth="1"/>
    <col min="444" max="444" width="11.21875" bestFit="1" customWidth="1"/>
    <col min="445" max="445" width="8.6640625" bestFit="1" customWidth="1"/>
    <col min="446" max="446" width="17.33203125" bestFit="1" customWidth="1"/>
    <col min="447" max="447" width="20.109375" bestFit="1" customWidth="1"/>
    <col min="448" max="448" width="15.109375" bestFit="1" customWidth="1"/>
    <col min="449" max="449" width="11.6640625" bestFit="1" customWidth="1"/>
    <col min="450" max="450" width="8.77734375" bestFit="1" customWidth="1"/>
    <col min="451" max="451" width="9.33203125" bestFit="1" customWidth="1"/>
    <col min="452" max="452" width="9.6640625" bestFit="1" customWidth="1"/>
    <col min="453" max="453" width="11.21875" bestFit="1" customWidth="1"/>
    <col min="454" max="455" width="7.6640625" bestFit="1" customWidth="1"/>
    <col min="456" max="456" width="11.21875" bestFit="1" customWidth="1"/>
    <col min="457" max="457" width="8.6640625" bestFit="1" customWidth="1"/>
    <col min="458" max="458" width="13.44140625" bestFit="1" customWidth="1"/>
    <col min="459" max="459" width="16.21875" bestFit="1" customWidth="1"/>
    <col min="460" max="460" width="15.109375" bestFit="1" customWidth="1"/>
    <col min="461" max="461" width="11.6640625" bestFit="1" customWidth="1"/>
    <col min="462" max="462" width="8.77734375" bestFit="1" customWidth="1"/>
    <col min="463" max="463" width="9.33203125" bestFit="1" customWidth="1"/>
    <col min="464" max="464" width="9.6640625" bestFit="1" customWidth="1"/>
    <col min="465" max="465" width="11.21875" bestFit="1" customWidth="1"/>
    <col min="466" max="467" width="6.6640625" bestFit="1" customWidth="1"/>
    <col min="468" max="468" width="11.21875" bestFit="1" customWidth="1"/>
    <col min="469" max="469" width="8.6640625" bestFit="1" customWidth="1"/>
    <col min="470" max="470" width="14.5546875" bestFit="1" customWidth="1"/>
    <col min="471" max="471" width="16.21875" bestFit="1" customWidth="1"/>
    <col min="472" max="472" width="15.109375" bestFit="1" customWidth="1"/>
    <col min="473" max="473" width="11.6640625" bestFit="1" customWidth="1"/>
    <col min="474" max="474" width="8.44140625" bestFit="1" customWidth="1"/>
    <col min="475" max="475" width="9.33203125" bestFit="1" customWidth="1"/>
    <col min="476" max="476" width="9.6640625" bestFit="1" customWidth="1"/>
    <col min="477" max="477" width="10.21875" bestFit="1" customWidth="1"/>
    <col min="478" max="478" width="6.6640625" bestFit="1" customWidth="1"/>
    <col min="479" max="479" width="7.6640625" bestFit="1" customWidth="1"/>
    <col min="480" max="480" width="11.21875" bestFit="1" customWidth="1"/>
    <col min="481" max="481" width="8.6640625" bestFit="1" customWidth="1"/>
    <col min="482" max="482" width="17.33203125" bestFit="1" customWidth="1"/>
    <col min="483" max="483" width="20.109375" bestFit="1" customWidth="1"/>
    <col min="484" max="484" width="15.109375" bestFit="1" customWidth="1"/>
    <col min="485" max="485" width="9.109375" bestFit="1" customWidth="1"/>
    <col min="486" max="486" width="8.77734375" bestFit="1" customWidth="1"/>
    <col min="487" max="487" width="9.33203125" bestFit="1" customWidth="1"/>
    <col min="488" max="488" width="9.6640625" bestFit="1" customWidth="1"/>
    <col min="489" max="489" width="11.21875" bestFit="1" customWidth="1"/>
    <col min="490" max="490" width="6.6640625" bestFit="1" customWidth="1"/>
    <col min="491" max="491" width="7.6640625" bestFit="1" customWidth="1"/>
    <col min="492" max="492" width="10.21875" bestFit="1" customWidth="1"/>
    <col min="493" max="493" width="8.6640625" bestFit="1" customWidth="1"/>
    <col min="494" max="494" width="12.77734375" bestFit="1" customWidth="1"/>
    <col min="495" max="495" width="15.5546875" bestFit="1" customWidth="1"/>
    <col min="496" max="496" width="15.109375" bestFit="1" customWidth="1"/>
    <col min="497" max="497" width="9.88671875" bestFit="1" customWidth="1"/>
    <col min="498" max="498" width="8.77734375" bestFit="1" customWidth="1"/>
    <col min="499" max="499" width="9.33203125" bestFit="1" customWidth="1"/>
    <col min="500" max="500" width="9.6640625" bestFit="1" customWidth="1"/>
    <col min="501" max="501" width="11.21875" bestFit="1" customWidth="1"/>
    <col min="502" max="502" width="7.6640625" bestFit="1" customWidth="1"/>
    <col min="503" max="503" width="6.6640625" bestFit="1" customWidth="1"/>
    <col min="504" max="504" width="11.21875" bestFit="1" customWidth="1"/>
    <col min="505" max="505" width="8.6640625" bestFit="1" customWidth="1"/>
    <col min="506" max="506" width="17.33203125" bestFit="1" customWidth="1"/>
    <col min="507" max="507" width="20.109375" bestFit="1" customWidth="1"/>
    <col min="508" max="508" width="15.109375" bestFit="1" customWidth="1"/>
    <col min="509" max="509" width="11.6640625" bestFit="1" customWidth="1"/>
    <col min="510" max="510" width="8.44140625" bestFit="1" customWidth="1"/>
    <col min="511" max="511" width="9.33203125" bestFit="1" customWidth="1"/>
    <col min="512" max="512" width="9.6640625" bestFit="1" customWidth="1"/>
    <col min="513" max="513" width="11.21875" bestFit="1" customWidth="1"/>
    <col min="514" max="514" width="6.6640625" bestFit="1" customWidth="1"/>
    <col min="515" max="515" width="7.6640625" bestFit="1" customWidth="1"/>
    <col min="516" max="516" width="11.21875" bestFit="1" customWidth="1"/>
    <col min="517" max="517" width="8.6640625" bestFit="1" customWidth="1"/>
    <col min="518" max="518" width="15.6640625" bestFit="1" customWidth="1"/>
    <col min="519" max="519" width="15.5546875" bestFit="1" customWidth="1"/>
    <col min="520" max="520" width="15.109375" bestFit="1" customWidth="1"/>
    <col min="521" max="521" width="11.6640625" bestFit="1" customWidth="1"/>
    <col min="522" max="522" width="8.77734375" bestFit="1" customWidth="1"/>
    <col min="523" max="523" width="9.33203125" bestFit="1" customWidth="1"/>
    <col min="524" max="524" width="9.6640625" bestFit="1" customWidth="1"/>
    <col min="525" max="525" width="11.21875" bestFit="1" customWidth="1"/>
    <col min="526" max="526" width="6.6640625" bestFit="1" customWidth="1"/>
    <col min="527" max="527" width="7.6640625" bestFit="1" customWidth="1"/>
    <col min="528" max="528" width="11.21875" bestFit="1" customWidth="1"/>
    <col min="529" max="529" width="8.6640625" bestFit="1" customWidth="1"/>
    <col min="530" max="530" width="13.5546875" bestFit="1" customWidth="1"/>
    <col min="531" max="531" width="11.5546875" bestFit="1" customWidth="1"/>
    <col min="532" max="532" width="15.109375" bestFit="1" customWidth="1"/>
    <col min="533" max="533" width="11.6640625" bestFit="1" customWidth="1"/>
    <col min="534" max="534" width="8.77734375" bestFit="1" customWidth="1"/>
    <col min="535" max="535" width="9.33203125" bestFit="1" customWidth="1"/>
    <col min="536" max="536" width="9.6640625" bestFit="1" customWidth="1"/>
    <col min="537" max="537" width="11.21875" bestFit="1" customWidth="1"/>
    <col min="538" max="538" width="6.6640625" bestFit="1" customWidth="1"/>
    <col min="539" max="539" width="7.6640625" bestFit="1" customWidth="1"/>
    <col min="540" max="540" width="11.21875" bestFit="1" customWidth="1"/>
    <col min="541" max="541" width="8.6640625" bestFit="1" customWidth="1"/>
    <col min="542" max="542" width="17.44140625" bestFit="1" customWidth="1"/>
    <col min="543" max="543" width="20.109375" bestFit="1" customWidth="1"/>
    <col min="544" max="544" width="15.109375" bestFit="1" customWidth="1"/>
    <col min="545" max="545" width="11.6640625" bestFit="1" customWidth="1"/>
    <col min="546" max="546" width="8.77734375" bestFit="1" customWidth="1"/>
    <col min="547" max="547" width="9.33203125" bestFit="1" customWidth="1"/>
    <col min="548" max="548" width="9.6640625" bestFit="1" customWidth="1"/>
    <col min="549" max="549" width="10.21875" bestFit="1" customWidth="1"/>
    <col min="550" max="551" width="7.6640625" bestFit="1" customWidth="1"/>
    <col min="552" max="552" width="11.21875" bestFit="1" customWidth="1"/>
    <col min="553" max="553" width="8.6640625" bestFit="1" customWidth="1"/>
    <col min="554" max="554" width="15.6640625" bestFit="1" customWidth="1"/>
    <col min="555" max="555" width="15.5546875" bestFit="1" customWidth="1"/>
    <col min="556" max="556" width="15.109375" bestFit="1" customWidth="1"/>
    <col min="557" max="557" width="11.6640625" bestFit="1" customWidth="1"/>
    <col min="558" max="558" width="8.44140625" bestFit="1" customWidth="1"/>
    <col min="559" max="559" width="9.33203125" bestFit="1" customWidth="1"/>
    <col min="560" max="560" width="9.6640625" bestFit="1" customWidth="1"/>
    <col min="561" max="561" width="10.21875" bestFit="1" customWidth="1"/>
    <col min="562" max="562" width="6.6640625" bestFit="1" customWidth="1"/>
    <col min="563" max="563" width="7.6640625" bestFit="1" customWidth="1"/>
    <col min="564" max="564" width="11.21875" bestFit="1" customWidth="1"/>
    <col min="565" max="565" width="8.6640625" bestFit="1" customWidth="1"/>
    <col min="566" max="566" width="14.5546875" bestFit="1" customWidth="1"/>
    <col min="567" max="567" width="16.21875" bestFit="1" customWidth="1"/>
    <col min="568" max="568" width="15.109375" bestFit="1" customWidth="1"/>
    <col min="569" max="569" width="11.6640625" bestFit="1" customWidth="1"/>
    <col min="570" max="570" width="8.77734375" bestFit="1" customWidth="1"/>
    <col min="571" max="571" width="9.33203125" bestFit="1" customWidth="1"/>
    <col min="572" max="572" width="9.6640625" bestFit="1" customWidth="1"/>
    <col min="573" max="573" width="11.21875" bestFit="1" customWidth="1"/>
    <col min="574" max="575" width="6.6640625" bestFit="1" customWidth="1"/>
    <col min="576" max="576" width="11.21875" bestFit="1" customWidth="1"/>
    <col min="577" max="577" width="8.6640625" bestFit="1" customWidth="1"/>
    <col min="578" max="578" width="13.44140625" bestFit="1" customWidth="1"/>
    <col min="579" max="579" width="16.21875" bestFit="1" customWidth="1"/>
    <col min="580" max="580" width="15.109375" bestFit="1" customWidth="1"/>
    <col min="581" max="581" width="10.5546875" bestFit="1" customWidth="1"/>
    <col min="582" max="582" width="8.44140625" bestFit="1" customWidth="1"/>
    <col min="583" max="583" width="9.33203125" bestFit="1" customWidth="1"/>
    <col min="584" max="584" width="9.6640625" bestFit="1" customWidth="1"/>
    <col min="585" max="585" width="11.21875" bestFit="1" customWidth="1"/>
    <col min="586" max="586" width="6.6640625" bestFit="1" customWidth="1"/>
    <col min="587" max="587" width="7.6640625" bestFit="1" customWidth="1"/>
    <col min="588" max="588" width="11.21875" bestFit="1" customWidth="1"/>
    <col min="589" max="589" width="8.6640625" bestFit="1" customWidth="1"/>
    <col min="590" max="590" width="15.33203125" bestFit="1" customWidth="1"/>
    <col min="591" max="591" width="15.5546875" bestFit="1" customWidth="1"/>
    <col min="592" max="592" width="15.109375" bestFit="1" customWidth="1"/>
    <col min="593" max="593" width="11.6640625" bestFit="1" customWidth="1"/>
    <col min="594" max="594" width="8.44140625" bestFit="1" customWidth="1"/>
    <col min="595" max="595" width="9.33203125" bestFit="1" customWidth="1"/>
    <col min="596" max="596" width="9.6640625" bestFit="1" customWidth="1"/>
    <col min="597" max="597" width="11.21875" bestFit="1" customWidth="1"/>
    <col min="598" max="598" width="7.6640625" bestFit="1" customWidth="1"/>
    <col min="599" max="599" width="6.6640625" bestFit="1" customWidth="1"/>
    <col min="600" max="600" width="11.21875" bestFit="1" customWidth="1"/>
    <col min="601" max="601" width="8.6640625" bestFit="1" customWidth="1"/>
    <col min="602" max="602" width="16.109375" bestFit="1" customWidth="1"/>
    <col min="603" max="603" width="15.5546875" bestFit="1" customWidth="1"/>
    <col min="604" max="604" width="15.109375" bestFit="1" customWidth="1"/>
    <col min="605" max="605" width="11.6640625" bestFit="1" customWidth="1"/>
    <col min="606" max="606" width="8.44140625" bestFit="1" customWidth="1"/>
    <col min="607" max="607" width="9.33203125" bestFit="1" customWidth="1"/>
    <col min="608" max="608" width="9.6640625" bestFit="1" customWidth="1"/>
    <col min="609" max="609" width="11.21875" bestFit="1" customWidth="1"/>
    <col min="610" max="610" width="6.6640625" bestFit="1" customWidth="1"/>
    <col min="611" max="611" width="7.6640625" bestFit="1" customWidth="1"/>
    <col min="612" max="612" width="11.21875" bestFit="1" customWidth="1"/>
    <col min="613" max="613" width="8.6640625" bestFit="1" customWidth="1"/>
    <col min="614" max="614" width="17.5546875" bestFit="1" customWidth="1"/>
    <col min="615" max="615" width="11.6640625" bestFit="1" customWidth="1"/>
    <col min="616" max="616" width="15.109375" bestFit="1" customWidth="1"/>
    <col min="617" max="617" width="11.6640625" bestFit="1" customWidth="1"/>
    <col min="618" max="618" width="8.44140625" bestFit="1" customWidth="1"/>
    <col min="619" max="619" width="9.33203125" bestFit="1" customWidth="1"/>
    <col min="620" max="620" width="9.6640625" bestFit="1" customWidth="1"/>
    <col min="621" max="621" width="11.21875" bestFit="1" customWidth="1"/>
    <col min="622" max="622" width="7.6640625" bestFit="1" customWidth="1"/>
    <col min="623" max="623" width="6.6640625" bestFit="1" customWidth="1"/>
    <col min="624" max="624" width="11.21875" bestFit="1" customWidth="1"/>
    <col min="625" max="625" width="8.6640625" bestFit="1" customWidth="1"/>
    <col min="626" max="626" width="17.33203125" bestFit="1" customWidth="1"/>
    <col min="627" max="627" width="20.109375" bestFit="1" customWidth="1"/>
    <col min="628" max="628" width="15.109375" bestFit="1" customWidth="1"/>
    <col min="629" max="629" width="11.6640625" bestFit="1" customWidth="1"/>
    <col min="630" max="630" width="8.44140625" bestFit="1" customWidth="1"/>
    <col min="631" max="631" width="9.33203125" bestFit="1" customWidth="1"/>
    <col min="632" max="632" width="9.6640625" bestFit="1" customWidth="1"/>
    <col min="633" max="633" width="11.21875" bestFit="1" customWidth="1"/>
    <col min="634" max="634" width="7.6640625" bestFit="1" customWidth="1"/>
    <col min="635" max="635" width="6.6640625" bestFit="1" customWidth="1"/>
    <col min="636" max="636" width="11.21875" bestFit="1" customWidth="1"/>
    <col min="637" max="637" width="8.6640625" bestFit="1" customWidth="1"/>
    <col min="638" max="638" width="12.77734375" bestFit="1" customWidth="1"/>
    <col min="639" max="639" width="15.5546875" bestFit="1" customWidth="1"/>
    <col min="640" max="640" width="15.109375" bestFit="1" customWidth="1"/>
    <col min="641" max="641" width="11.6640625" bestFit="1" customWidth="1"/>
    <col min="642" max="642" width="8.77734375" bestFit="1" customWidth="1"/>
    <col min="643" max="643" width="9.33203125" bestFit="1" customWidth="1"/>
    <col min="644" max="644" width="9.6640625" bestFit="1" customWidth="1"/>
    <col min="645" max="645" width="11.21875" bestFit="1" customWidth="1"/>
    <col min="646" max="646" width="7.6640625" bestFit="1" customWidth="1"/>
    <col min="647" max="647" width="6.6640625" bestFit="1" customWidth="1"/>
    <col min="648" max="648" width="11.21875" bestFit="1" customWidth="1"/>
    <col min="649" max="649" width="8.6640625" bestFit="1" customWidth="1"/>
    <col min="650" max="650" width="13.21875" bestFit="1" customWidth="1"/>
    <col min="651" max="651" width="11.5546875" bestFit="1" customWidth="1"/>
    <col min="652" max="652" width="15.109375" bestFit="1" customWidth="1"/>
    <col min="653" max="653" width="10.5546875" bestFit="1" customWidth="1"/>
    <col min="654" max="654" width="8.44140625" bestFit="1" customWidth="1"/>
    <col min="655" max="655" width="9.33203125" bestFit="1" customWidth="1"/>
    <col min="656" max="656" width="9.6640625" bestFit="1" customWidth="1"/>
    <col min="657" max="657" width="11.21875" bestFit="1" customWidth="1"/>
    <col min="658" max="658" width="6.6640625" bestFit="1" customWidth="1"/>
    <col min="659" max="659" width="7.6640625" bestFit="1" customWidth="1"/>
    <col min="660" max="660" width="11.21875" bestFit="1" customWidth="1"/>
    <col min="661" max="661" width="8.6640625" bestFit="1" customWidth="1"/>
    <col min="662" max="662" width="16.6640625" bestFit="1" customWidth="1"/>
    <col min="663" max="663" width="15.5546875" bestFit="1" customWidth="1"/>
    <col min="664" max="664" width="15.109375" bestFit="1" customWidth="1"/>
    <col min="665" max="665" width="11.6640625" bestFit="1" customWidth="1"/>
    <col min="666" max="666" width="8.44140625" bestFit="1" customWidth="1"/>
    <col min="667" max="667" width="9.33203125" bestFit="1" customWidth="1"/>
    <col min="668" max="668" width="9.6640625" bestFit="1" customWidth="1"/>
    <col min="669" max="669" width="10.21875" bestFit="1" customWidth="1"/>
    <col min="670" max="670" width="6.6640625" bestFit="1" customWidth="1"/>
    <col min="671" max="671" width="7.6640625" bestFit="1" customWidth="1"/>
    <col min="672" max="672" width="11.21875" bestFit="1" customWidth="1"/>
    <col min="673" max="673" width="8.6640625" bestFit="1" customWidth="1"/>
    <col min="674" max="674" width="12.33203125" bestFit="1" customWidth="1"/>
    <col min="675" max="675" width="11.5546875" bestFit="1" customWidth="1"/>
    <col min="676" max="676" width="15.109375" bestFit="1" customWidth="1"/>
    <col min="677" max="677" width="10.5546875" bestFit="1" customWidth="1"/>
    <col min="678" max="678" width="8.77734375" bestFit="1" customWidth="1"/>
    <col min="679" max="679" width="9.33203125" bestFit="1" customWidth="1"/>
    <col min="680" max="680" width="9.6640625" bestFit="1" customWidth="1"/>
    <col min="681" max="681" width="11.21875" bestFit="1" customWidth="1"/>
    <col min="682" max="682" width="6.6640625" bestFit="1" customWidth="1"/>
    <col min="683" max="683" width="7.6640625" bestFit="1" customWidth="1"/>
    <col min="684" max="684" width="11.21875" bestFit="1" customWidth="1"/>
    <col min="685" max="685" width="8.6640625" bestFit="1" customWidth="1"/>
    <col min="686" max="686" width="14.33203125" bestFit="1" customWidth="1"/>
    <col min="687" max="687" width="17.21875" bestFit="1" customWidth="1"/>
    <col min="688" max="688" width="15.109375" bestFit="1" customWidth="1"/>
    <col min="689" max="689" width="11.6640625" bestFit="1" customWidth="1"/>
    <col min="690" max="690" width="8.44140625" bestFit="1" customWidth="1"/>
    <col min="691" max="691" width="9.33203125" bestFit="1" customWidth="1"/>
    <col min="692" max="692" width="9.6640625" bestFit="1" customWidth="1"/>
    <col min="693" max="693" width="11.21875" bestFit="1" customWidth="1"/>
    <col min="694" max="694" width="6.6640625" bestFit="1" customWidth="1"/>
    <col min="695" max="695" width="7.6640625" bestFit="1" customWidth="1"/>
    <col min="696" max="696" width="11.21875" bestFit="1" customWidth="1"/>
    <col min="697" max="697" width="8.6640625" bestFit="1" customWidth="1"/>
    <col min="698" max="698" width="16.44140625" bestFit="1" customWidth="1"/>
    <col min="699" max="699" width="15.5546875" bestFit="1" customWidth="1"/>
    <col min="700" max="700" width="15.109375" bestFit="1" customWidth="1"/>
    <col min="701" max="701" width="11.6640625" bestFit="1" customWidth="1"/>
    <col min="702" max="702" width="8.77734375" bestFit="1" customWidth="1"/>
    <col min="703" max="703" width="9.33203125" bestFit="1" customWidth="1"/>
    <col min="704" max="704" width="9.6640625" bestFit="1" customWidth="1"/>
    <col min="705" max="705" width="11.21875" bestFit="1" customWidth="1"/>
    <col min="706" max="706" width="6.6640625" bestFit="1" customWidth="1"/>
    <col min="707" max="707" width="7.6640625" bestFit="1" customWidth="1"/>
    <col min="708" max="708" width="11.21875" bestFit="1" customWidth="1"/>
    <col min="709" max="709" width="8.6640625" bestFit="1" customWidth="1"/>
    <col min="710" max="710" width="16.44140625" bestFit="1" customWidth="1"/>
    <col min="711" max="711" width="11.5546875" bestFit="1" customWidth="1"/>
    <col min="712" max="712" width="15.109375" bestFit="1" customWidth="1"/>
    <col min="713" max="713" width="11.6640625" bestFit="1" customWidth="1"/>
    <col min="714" max="714" width="8.44140625" bestFit="1" customWidth="1"/>
    <col min="715" max="715" width="9.33203125" bestFit="1" customWidth="1"/>
    <col min="716" max="716" width="9.6640625" bestFit="1" customWidth="1"/>
    <col min="717" max="717" width="11.21875" bestFit="1" customWidth="1"/>
    <col min="718" max="718" width="6.6640625" bestFit="1" customWidth="1"/>
    <col min="719" max="719" width="7.6640625" bestFit="1" customWidth="1"/>
    <col min="720" max="720" width="11.21875" bestFit="1" customWidth="1"/>
    <col min="721" max="721" width="8.6640625" bestFit="1" customWidth="1"/>
    <col min="722" max="722" width="12.33203125" bestFit="1" customWidth="1"/>
    <col min="723" max="723" width="11.6640625" bestFit="1" customWidth="1"/>
    <col min="724" max="724" width="15.109375" bestFit="1" customWidth="1"/>
    <col min="725" max="725" width="9.109375" bestFit="1" customWidth="1"/>
    <col min="726" max="726" width="8.44140625" bestFit="1" customWidth="1"/>
    <col min="727" max="727" width="9.33203125" bestFit="1" customWidth="1"/>
    <col min="728" max="728" width="9.6640625" bestFit="1" customWidth="1"/>
    <col min="729" max="729" width="11.21875" bestFit="1" customWidth="1"/>
    <col min="730" max="730" width="6.6640625" bestFit="1" customWidth="1"/>
    <col min="731" max="731" width="7.6640625" bestFit="1" customWidth="1"/>
    <col min="732" max="732" width="11.21875" bestFit="1" customWidth="1"/>
    <col min="733" max="733" width="8.6640625" bestFit="1" customWidth="1"/>
    <col min="734" max="734" width="13.44140625" bestFit="1" customWidth="1"/>
    <col min="735" max="735" width="16.21875" bestFit="1" customWidth="1"/>
    <col min="736" max="736" width="15.109375" bestFit="1" customWidth="1"/>
    <col min="737" max="737" width="11.6640625" bestFit="1" customWidth="1"/>
    <col min="738" max="738" width="8.77734375" bestFit="1" customWidth="1"/>
    <col min="739" max="739" width="9.33203125" bestFit="1" customWidth="1"/>
    <col min="740" max="740" width="9.6640625" bestFit="1" customWidth="1"/>
    <col min="741" max="741" width="11.21875" bestFit="1" customWidth="1"/>
    <col min="742" max="743" width="6.6640625" bestFit="1" customWidth="1"/>
    <col min="744" max="744" width="11.21875" bestFit="1" customWidth="1"/>
    <col min="745" max="745" width="8.6640625" bestFit="1" customWidth="1"/>
    <col min="746" max="746" width="17.33203125" bestFit="1" customWidth="1"/>
    <col min="747" max="747" width="20.109375" bestFit="1" customWidth="1"/>
    <col min="748" max="748" width="15.109375" bestFit="1" customWidth="1"/>
    <col min="749" max="749" width="11.6640625" bestFit="1" customWidth="1"/>
    <col min="750" max="750" width="8.77734375" bestFit="1" customWidth="1"/>
    <col min="751" max="751" width="9.33203125" bestFit="1" customWidth="1"/>
    <col min="752" max="752" width="9.6640625" bestFit="1" customWidth="1"/>
    <col min="753" max="753" width="11.21875" bestFit="1" customWidth="1"/>
    <col min="754" max="754" width="6.6640625" bestFit="1" customWidth="1"/>
    <col min="755" max="755" width="7.6640625" bestFit="1" customWidth="1"/>
    <col min="756" max="756" width="11.21875" bestFit="1" customWidth="1"/>
    <col min="757" max="757" width="8.6640625" bestFit="1" customWidth="1"/>
    <col min="758" max="758" width="15.44140625" bestFit="1" customWidth="1"/>
    <col min="759" max="759" width="11.6640625" bestFit="1" customWidth="1"/>
    <col min="760" max="760" width="15.109375" bestFit="1" customWidth="1"/>
    <col min="761" max="761" width="10.5546875" bestFit="1" customWidth="1"/>
    <col min="762" max="762" width="8.44140625" bestFit="1" customWidth="1"/>
    <col min="763" max="763" width="9.33203125" bestFit="1" customWidth="1"/>
    <col min="764" max="764" width="9.6640625" bestFit="1" customWidth="1"/>
    <col min="765" max="765" width="11.21875" bestFit="1" customWidth="1"/>
    <col min="766" max="766" width="6.6640625" bestFit="1" customWidth="1"/>
    <col min="767" max="767" width="7.6640625" bestFit="1" customWidth="1"/>
    <col min="768" max="768" width="11.21875" bestFit="1" customWidth="1"/>
    <col min="769" max="769" width="8.6640625" bestFit="1" customWidth="1"/>
    <col min="770" max="770" width="13.109375" bestFit="1" customWidth="1"/>
    <col min="771" max="771" width="15.5546875" bestFit="1" customWidth="1"/>
    <col min="772" max="772" width="15.109375" bestFit="1" customWidth="1"/>
    <col min="773" max="773" width="11.6640625" bestFit="1" customWidth="1"/>
    <col min="774" max="774" width="8.77734375" bestFit="1" customWidth="1"/>
    <col min="775" max="775" width="9.33203125" bestFit="1" customWidth="1"/>
    <col min="776" max="776" width="9.6640625" bestFit="1" customWidth="1"/>
    <col min="777" max="777" width="11.21875" bestFit="1" customWidth="1"/>
    <col min="778" max="779" width="6.6640625" bestFit="1" customWidth="1"/>
    <col min="780" max="780" width="11.21875" bestFit="1" customWidth="1"/>
    <col min="781" max="781" width="8.6640625" bestFit="1" customWidth="1"/>
    <col min="782" max="782" width="13.88671875" bestFit="1" customWidth="1"/>
    <col min="783" max="783" width="11.5546875" bestFit="1" customWidth="1"/>
    <col min="784" max="784" width="15.109375" bestFit="1" customWidth="1"/>
    <col min="785" max="785" width="9.109375" bestFit="1" customWidth="1"/>
    <col min="786" max="786" width="8.77734375" bestFit="1" customWidth="1"/>
    <col min="787" max="787" width="9.33203125" bestFit="1" customWidth="1"/>
    <col min="788" max="788" width="9.6640625" bestFit="1" customWidth="1"/>
    <col min="789" max="789" width="11.21875" bestFit="1" customWidth="1"/>
    <col min="790" max="791" width="6.6640625" bestFit="1" customWidth="1"/>
    <col min="792" max="792" width="11.21875" bestFit="1" customWidth="1"/>
    <col min="793" max="793" width="8.6640625" bestFit="1" customWidth="1"/>
    <col min="794" max="794" width="18" bestFit="1" customWidth="1"/>
    <col min="795" max="795" width="15.5546875" bestFit="1" customWidth="1"/>
    <col min="796" max="796" width="15.109375" bestFit="1" customWidth="1"/>
    <col min="797" max="797" width="11.6640625" bestFit="1" customWidth="1"/>
    <col min="798" max="798" width="8.77734375" bestFit="1" customWidth="1"/>
    <col min="799" max="799" width="9.33203125" bestFit="1" customWidth="1"/>
    <col min="800" max="800" width="9.6640625" bestFit="1" customWidth="1"/>
    <col min="801" max="801" width="10.21875" bestFit="1" customWidth="1"/>
    <col min="802" max="803" width="7.6640625" bestFit="1" customWidth="1"/>
    <col min="804" max="804" width="11.21875" bestFit="1" customWidth="1"/>
    <col min="805" max="805" width="8.6640625" bestFit="1" customWidth="1"/>
    <col min="806" max="806" width="12.33203125" bestFit="1" customWidth="1"/>
    <col min="807" max="807" width="11.6640625" bestFit="1" customWidth="1"/>
    <col min="808" max="808" width="15.109375" bestFit="1" customWidth="1"/>
    <col min="809" max="809" width="11.6640625" bestFit="1" customWidth="1"/>
    <col min="810" max="810" width="8.77734375" bestFit="1" customWidth="1"/>
    <col min="811" max="811" width="9.33203125" bestFit="1" customWidth="1"/>
    <col min="812" max="812" width="9.6640625" bestFit="1" customWidth="1"/>
    <col min="813" max="813" width="11.21875" bestFit="1" customWidth="1"/>
    <col min="814" max="815" width="6.6640625" bestFit="1" customWidth="1"/>
    <col min="816" max="816" width="11.21875" bestFit="1" customWidth="1"/>
    <col min="817" max="817" width="8.6640625" bestFit="1" customWidth="1"/>
    <col min="818" max="818" width="14.109375" bestFit="1" customWidth="1"/>
    <col min="819" max="819" width="11.6640625" bestFit="1" customWidth="1"/>
    <col min="820" max="820" width="15.109375" bestFit="1" customWidth="1"/>
    <col min="821" max="821" width="11.6640625" bestFit="1" customWidth="1"/>
    <col min="822" max="822" width="8.77734375" bestFit="1" customWidth="1"/>
    <col min="823" max="823" width="9.33203125" bestFit="1" customWidth="1"/>
    <col min="824" max="824" width="9.6640625" bestFit="1" customWidth="1"/>
    <col min="825" max="825" width="11.21875" bestFit="1" customWidth="1"/>
    <col min="826" max="826" width="7.6640625" bestFit="1" customWidth="1"/>
    <col min="827" max="827" width="6.6640625" bestFit="1" customWidth="1"/>
    <col min="828" max="828" width="11.21875" bestFit="1" customWidth="1"/>
    <col min="829" max="829" width="8.6640625" bestFit="1" customWidth="1"/>
    <col min="830" max="830" width="17.33203125" bestFit="1" customWidth="1"/>
    <col min="831" max="831" width="20.109375" bestFit="1" customWidth="1"/>
    <col min="832" max="832" width="15.109375" bestFit="1" customWidth="1"/>
    <col min="833" max="833" width="11.6640625" bestFit="1" customWidth="1"/>
    <col min="834" max="834" width="8.44140625" bestFit="1" customWidth="1"/>
    <col min="835" max="835" width="9.33203125" bestFit="1" customWidth="1"/>
    <col min="836" max="836" width="9.6640625" bestFit="1" customWidth="1"/>
    <col min="837" max="837" width="11.21875" bestFit="1" customWidth="1"/>
    <col min="838" max="839" width="6.6640625" bestFit="1" customWidth="1"/>
    <col min="840" max="840" width="10.21875" bestFit="1" customWidth="1"/>
    <col min="841" max="841" width="8.6640625" bestFit="1" customWidth="1"/>
    <col min="842" max="842" width="14.21875" bestFit="1" customWidth="1"/>
    <col min="843" max="843" width="15.5546875" bestFit="1" customWidth="1"/>
    <col min="844" max="844" width="15.109375" bestFit="1" customWidth="1"/>
    <col min="845" max="845" width="11.6640625" bestFit="1" customWidth="1"/>
    <col min="846" max="846" width="8.77734375" bestFit="1" customWidth="1"/>
    <col min="847" max="847" width="9.33203125" bestFit="1" customWidth="1"/>
    <col min="848" max="848" width="9.6640625" bestFit="1" customWidth="1"/>
    <col min="849" max="849" width="11.21875" bestFit="1" customWidth="1"/>
    <col min="850" max="850" width="7.6640625" bestFit="1" customWidth="1"/>
    <col min="851" max="851" width="6.6640625" bestFit="1" customWidth="1"/>
    <col min="852" max="852" width="10.21875" bestFit="1" customWidth="1"/>
    <col min="853" max="853" width="8.6640625" bestFit="1" customWidth="1"/>
    <col min="854" max="854" width="14.44140625" bestFit="1" customWidth="1"/>
    <col min="855" max="855" width="11.6640625" bestFit="1" customWidth="1"/>
    <col min="856" max="856" width="15.109375" bestFit="1" customWidth="1"/>
    <col min="857" max="857" width="11.6640625" bestFit="1" customWidth="1"/>
    <col min="858" max="858" width="8.77734375" bestFit="1" customWidth="1"/>
    <col min="859" max="859" width="9.33203125" bestFit="1" customWidth="1"/>
    <col min="860" max="860" width="9.6640625" bestFit="1" customWidth="1"/>
    <col min="861" max="861" width="10.21875" bestFit="1" customWidth="1"/>
    <col min="862" max="862" width="6.6640625" bestFit="1" customWidth="1"/>
    <col min="863" max="863" width="7.6640625" bestFit="1" customWidth="1"/>
    <col min="864" max="864" width="11.21875" bestFit="1" customWidth="1"/>
    <col min="865" max="865" width="8.6640625" bestFit="1" customWidth="1"/>
    <col min="866" max="866" width="14.109375" bestFit="1" customWidth="1"/>
    <col min="867" max="867" width="11.6640625" bestFit="1" customWidth="1"/>
    <col min="868" max="868" width="15.109375" bestFit="1" customWidth="1"/>
    <col min="869" max="869" width="10.6640625" bestFit="1" customWidth="1"/>
    <col min="870" max="870" width="8.77734375" bestFit="1" customWidth="1"/>
    <col min="871" max="871" width="9.33203125" bestFit="1" customWidth="1"/>
    <col min="872" max="872" width="9.6640625" bestFit="1" customWidth="1"/>
    <col min="873" max="873" width="11.21875" bestFit="1" customWidth="1"/>
    <col min="874" max="874" width="6.6640625" bestFit="1" customWidth="1"/>
    <col min="875" max="875" width="7.6640625" bestFit="1" customWidth="1"/>
    <col min="876" max="876" width="11.21875" bestFit="1" customWidth="1"/>
    <col min="877" max="877" width="8.6640625" bestFit="1" customWidth="1"/>
    <col min="878" max="878" width="16.33203125" bestFit="1" customWidth="1"/>
    <col min="879" max="879" width="16.21875" bestFit="1" customWidth="1"/>
    <col min="880" max="880" width="15.109375" bestFit="1" customWidth="1"/>
    <col min="881" max="881" width="11.6640625" bestFit="1" customWidth="1"/>
    <col min="882" max="882" width="8.77734375" bestFit="1" customWidth="1"/>
    <col min="883" max="883" width="9.33203125" bestFit="1" customWidth="1"/>
    <col min="884" max="884" width="9.6640625" bestFit="1" customWidth="1"/>
    <col min="885" max="885" width="11.21875" bestFit="1" customWidth="1"/>
    <col min="886" max="887" width="7.6640625" bestFit="1" customWidth="1"/>
    <col min="888" max="888" width="11.21875" bestFit="1" customWidth="1"/>
    <col min="889" max="889" width="8.6640625" bestFit="1" customWidth="1"/>
    <col min="890" max="890" width="17.33203125" bestFit="1" customWidth="1"/>
    <col min="891" max="891" width="20.109375" bestFit="1" customWidth="1"/>
    <col min="892" max="892" width="15.109375" bestFit="1" customWidth="1"/>
    <col min="893" max="893" width="11.6640625" bestFit="1" customWidth="1"/>
    <col min="894" max="894" width="8.77734375" bestFit="1" customWidth="1"/>
    <col min="895" max="895" width="9.33203125" bestFit="1" customWidth="1"/>
    <col min="896" max="896" width="9.6640625" bestFit="1" customWidth="1"/>
    <col min="897" max="897" width="8.6640625" bestFit="1" customWidth="1"/>
    <col min="898" max="898" width="7.6640625" bestFit="1" customWidth="1"/>
    <col min="899" max="899" width="6.6640625" bestFit="1" customWidth="1"/>
    <col min="900" max="900" width="11.21875" bestFit="1" customWidth="1"/>
    <col min="901" max="901" width="8.6640625" bestFit="1" customWidth="1"/>
    <col min="902" max="902" width="13.77734375" bestFit="1" customWidth="1"/>
    <col min="903" max="903" width="15.5546875" bestFit="1" customWidth="1"/>
    <col min="904" max="904" width="15.109375" bestFit="1" customWidth="1"/>
    <col min="905" max="905" width="11.6640625" bestFit="1" customWidth="1"/>
    <col min="906" max="906" width="8.77734375" bestFit="1" customWidth="1"/>
    <col min="907" max="907" width="9.33203125" bestFit="1" customWidth="1"/>
    <col min="908" max="908" width="9.6640625" bestFit="1" customWidth="1"/>
    <col min="909" max="909" width="11.21875" bestFit="1" customWidth="1"/>
    <col min="910" max="911" width="6.6640625" bestFit="1" customWidth="1"/>
    <col min="912" max="912" width="11.21875" bestFit="1" customWidth="1"/>
    <col min="913" max="913" width="8.6640625" bestFit="1" customWidth="1"/>
    <col min="914" max="914" width="17.33203125" bestFit="1" customWidth="1"/>
    <col min="915" max="915" width="20.109375" bestFit="1" customWidth="1"/>
    <col min="916" max="916" width="15.109375" bestFit="1" customWidth="1"/>
    <col min="917" max="917" width="11.6640625" bestFit="1" customWidth="1"/>
    <col min="918" max="918" width="8.44140625" bestFit="1" customWidth="1"/>
    <col min="919" max="919" width="9.33203125" bestFit="1" customWidth="1"/>
    <col min="920" max="920" width="9.6640625" bestFit="1" customWidth="1"/>
    <col min="921" max="921" width="10.21875" bestFit="1" customWidth="1"/>
    <col min="922" max="922" width="6.6640625" bestFit="1" customWidth="1"/>
    <col min="923" max="923" width="7.6640625" bestFit="1" customWidth="1"/>
    <col min="924" max="924" width="11.21875" bestFit="1" customWidth="1"/>
    <col min="925" max="925" width="8.6640625" bestFit="1" customWidth="1"/>
    <col min="926" max="926" width="14.6640625" bestFit="1" customWidth="1"/>
    <col min="927" max="927" width="15.5546875" bestFit="1" customWidth="1"/>
    <col min="928" max="928" width="15.109375" bestFit="1" customWidth="1"/>
    <col min="929" max="929" width="11.6640625" bestFit="1" customWidth="1"/>
    <col min="930" max="930" width="8.44140625" bestFit="1" customWidth="1"/>
    <col min="931" max="931" width="9.33203125" bestFit="1" customWidth="1"/>
    <col min="932" max="932" width="9.6640625" bestFit="1" customWidth="1"/>
    <col min="933" max="933" width="11.21875" bestFit="1" customWidth="1"/>
    <col min="934" max="934" width="6.6640625" bestFit="1" customWidth="1"/>
    <col min="935" max="935" width="7.6640625" bestFit="1" customWidth="1"/>
    <col min="936" max="936" width="11.21875" bestFit="1" customWidth="1"/>
    <col min="937" max="937" width="8.6640625" bestFit="1" customWidth="1"/>
    <col min="938" max="938" width="16.33203125" bestFit="1" customWidth="1"/>
    <col min="939" max="939" width="11.5546875" bestFit="1" customWidth="1"/>
    <col min="940" max="940" width="15.109375" bestFit="1" customWidth="1"/>
    <col min="941" max="941" width="11.6640625" bestFit="1" customWidth="1"/>
    <col min="942" max="942" width="8.77734375" bestFit="1" customWidth="1"/>
    <col min="943" max="943" width="9.33203125" bestFit="1" customWidth="1"/>
    <col min="944" max="944" width="9.6640625" bestFit="1" customWidth="1"/>
    <col min="945" max="945" width="10.21875" bestFit="1" customWidth="1"/>
    <col min="946" max="946" width="7.6640625" bestFit="1" customWidth="1"/>
    <col min="947" max="947" width="6.6640625" bestFit="1" customWidth="1"/>
    <col min="948" max="948" width="11.21875" bestFit="1" customWidth="1"/>
    <col min="949" max="949" width="8.6640625" bestFit="1" customWidth="1"/>
    <col min="950" max="950" width="13.21875" bestFit="1" customWidth="1"/>
    <col min="951" max="951" width="11.5546875" bestFit="1" customWidth="1"/>
    <col min="952" max="952" width="15.109375" bestFit="1" customWidth="1"/>
    <col min="953" max="953" width="11.6640625" bestFit="1" customWidth="1"/>
    <col min="954" max="954" width="8.77734375" bestFit="1" customWidth="1"/>
    <col min="955" max="955" width="9.33203125" bestFit="1" customWidth="1"/>
    <col min="956" max="956" width="9.6640625" bestFit="1" customWidth="1"/>
    <col min="957" max="957" width="11.21875" bestFit="1" customWidth="1"/>
    <col min="958" max="959" width="6.6640625" bestFit="1" customWidth="1"/>
    <col min="960" max="960" width="11.21875" bestFit="1" customWidth="1"/>
    <col min="961" max="961" width="8.6640625" bestFit="1" customWidth="1"/>
    <col min="962" max="962" width="18.77734375" bestFit="1" customWidth="1"/>
    <col min="963" max="963" width="16.21875" bestFit="1" customWidth="1"/>
    <col min="964" max="964" width="15.109375" bestFit="1" customWidth="1"/>
    <col min="965" max="965" width="11.6640625" bestFit="1" customWidth="1"/>
    <col min="966" max="966" width="8.77734375" bestFit="1" customWidth="1"/>
    <col min="967" max="967" width="9.33203125" bestFit="1" customWidth="1"/>
    <col min="968" max="968" width="9.6640625" bestFit="1" customWidth="1"/>
    <col min="969" max="969" width="11.21875" bestFit="1" customWidth="1"/>
    <col min="970" max="970" width="6.6640625" bestFit="1" customWidth="1"/>
    <col min="971" max="971" width="7.6640625" bestFit="1" customWidth="1"/>
    <col min="972" max="972" width="11.21875" bestFit="1" customWidth="1"/>
    <col min="973" max="973" width="8.6640625" bestFit="1" customWidth="1"/>
    <col min="974" max="974" width="17.33203125" bestFit="1" customWidth="1"/>
    <col min="975" max="975" width="20.109375" bestFit="1" customWidth="1"/>
    <col min="976" max="976" width="15.109375" bestFit="1" customWidth="1"/>
    <col min="977" max="977" width="11.6640625" bestFit="1" customWidth="1"/>
    <col min="978" max="978" width="8.44140625" bestFit="1" customWidth="1"/>
    <col min="979" max="979" width="9.33203125" bestFit="1" customWidth="1"/>
    <col min="980" max="980" width="9.6640625" bestFit="1" customWidth="1"/>
    <col min="981" max="981" width="11.21875" bestFit="1" customWidth="1"/>
    <col min="982" max="982" width="6.6640625" bestFit="1" customWidth="1"/>
    <col min="983" max="983" width="7.6640625" bestFit="1" customWidth="1"/>
    <col min="984" max="984" width="11.21875" bestFit="1" customWidth="1"/>
    <col min="985" max="985" width="8.6640625" bestFit="1" customWidth="1"/>
    <col min="986" max="986" width="14.33203125" bestFit="1" customWidth="1"/>
    <col min="987" max="987" width="17.21875" bestFit="1" customWidth="1"/>
    <col min="988" max="988" width="15.109375" bestFit="1" customWidth="1"/>
    <col min="989" max="989" width="9.88671875" bestFit="1" customWidth="1"/>
    <col min="990" max="990" width="8.77734375" bestFit="1" customWidth="1"/>
    <col min="991" max="991" width="9.33203125" bestFit="1" customWidth="1"/>
    <col min="992" max="992" width="9.6640625" bestFit="1" customWidth="1"/>
    <col min="993" max="993" width="11.21875" bestFit="1" customWidth="1"/>
    <col min="994" max="995" width="7.6640625" bestFit="1" customWidth="1"/>
    <col min="996" max="996" width="11.21875" bestFit="1" customWidth="1"/>
    <col min="997" max="997" width="8.6640625" bestFit="1" customWidth="1"/>
    <col min="998" max="998" width="12.77734375" bestFit="1" customWidth="1"/>
    <col min="999" max="999" width="15.5546875" bestFit="1" customWidth="1"/>
    <col min="1000" max="1000" width="15.109375" bestFit="1" customWidth="1"/>
    <col min="1001" max="1001" width="11.6640625" bestFit="1" customWidth="1"/>
    <col min="1002" max="1002" width="8.44140625" bestFit="1" customWidth="1"/>
    <col min="1003" max="1003" width="9.33203125" bestFit="1" customWidth="1"/>
    <col min="1004" max="1004" width="9.6640625" bestFit="1" customWidth="1"/>
    <col min="1005" max="1005" width="11.21875" bestFit="1" customWidth="1"/>
    <col min="1006" max="1006" width="6.6640625" bestFit="1" customWidth="1"/>
    <col min="1007" max="1007" width="7.6640625" bestFit="1" customWidth="1"/>
    <col min="1008" max="1008" width="11.21875" bestFit="1" customWidth="1"/>
    <col min="1009" max="1009" width="8.6640625" bestFit="1" customWidth="1"/>
    <col min="1010" max="1010" width="13.44140625" bestFit="1" customWidth="1"/>
    <col min="1011" max="1011" width="16.21875" bestFit="1" customWidth="1"/>
    <col min="1012" max="1012" width="15.109375" bestFit="1" customWidth="1"/>
    <col min="1013" max="1013" width="11.6640625" bestFit="1" customWidth="1"/>
    <col min="1014" max="1014" width="8.44140625" bestFit="1" customWidth="1"/>
    <col min="1015" max="1015" width="9.33203125" bestFit="1" customWidth="1"/>
    <col min="1016" max="1016" width="9.6640625" bestFit="1" customWidth="1"/>
    <col min="1017" max="1017" width="11.21875" bestFit="1" customWidth="1"/>
    <col min="1018" max="1018" width="7.6640625" bestFit="1" customWidth="1"/>
    <col min="1019" max="1019" width="6.6640625" bestFit="1" customWidth="1"/>
    <col min="1020" max="1020" width="11.21875" bestFit="1" customWidth="1"/>
    <col min="1021" max="1021" width="8.6640625" bestFit="1" customWidth="1"/>
    <col min="1022" max="1022" width="13.44140625" bestFit="1" customWidth="1"/>
    <col min="1023" max="1023" width="16.21875" bestFit="1" customWidth="1"/>
    <col min="1024" max="1024" width="15.109375" bestFit="1" customWidth="1"/>
    <col min="1025" max="1025" width="11.6640625" bestFit="1" customWidth="1"/>
    <col min="1026" max="1026" width="8.77734375" bestFit="1" customWidth="1"/>
    <col min="1027" max="1027" width="9.33203125" bestFit="1" customWidth="1"/>
    <col min="1028" max="1028" width="9.6640625" bestFit="1" customWidth="1"/>
    <col min="1029" max="1029" width="11.21875" bestFit="1" customWidth="1"/>
    <col min="1030" max="1031" width="6.6640625" bestFit="1" customWidth="1"/>
    <col min="1032" max="1032" width="11.21875" bestFit="1" customWidth="1"/>
    <col min="1033" max="1033" width="8.6640625" bestFit="1" customWidth="1"/>
    <col min="1034" max="1034" width="14.33203125" bestFit="1" customWidth="1"/>
    <col min="1035" max="1035" width="17.21875" bestFit="1" customWidth="1"/>
    <col min="1036" max="1036" width="15.109375" bestFit="1" customWidth="1"/>
    <col min="1037" max="1037" width="9.109375" bestFit="1" customWidth="1"/>
    <col min="1038" max="1038" width="8.77734375" bestFit="1" customWidth="1"/>
    <col min="1039" max="1039" width="9.33203125" bestFit="1" customWidth="1"/>
    <col min="1040" max="1040" width="9.6640625" bestFit="1" customWidth="1"/>
    <col min="1041" max="1041" width="10.21875" bestFit="1" customWidth="1"/>
    <col min="1042" max="1042" width="6.6640625" bestFit="1" customWidth="1"/>
    <col min="1043" max="1043" width="7.6640625" bestFit="1" customWidth="1"/>
    <col min="1044" max="1044" width="11.21875" bestFit="1" customWidth="1"/>
    <col min="1045" max="1045" width="8.6640625" bestFit="1" customWidth="1"/>
    <col min="1046" max="1046" width="14.33203125" bestFit="1" customWidth="1"/>
    <col min="1047" max="1047" width="16.21875" bestFit="1" customWidth="1"/>
    <col min="1048" max="1048" width="15.109375" bestFit="1" customWidth="1"/>
    <col min="1049" max="1049" width="11.6640625" bestFit="1" customWidth="1"/>
    <col min="1050" max="1050" width="8.77734375" bestFit="1" customWidth="1"/>
    <col min="1051" max="1051" width="9.33203125" bestFit="1" customWidth="1"/>
    <col min="1052" max="1052" width="9.6640625" bestFit="1" customWidth="1"/>
    <col min="1053" max="1053" width="11.21875" bestFit="1" customWidth="1"/>
    <col min="1054" max="1054" width="6.6640625" bestFit="1" customWidth="1"/>
    <col min="1055" max="1055" width="7.6640625" bestFit="1" customWidth="1"/>
    <col min="1056" max="1056" width="11.21875" bestFit="1" customWidth="1"/>
    <col min="1057" max="1057" width="8.6640625" bestFit="1" customWidth="1"/>
    <col min="1058" max="1058" width="12.77734375" bestFit="1" customWidth="1"/>
    <col min="1059" max="1059" width="15.5546875" bestFit="1" customWidth="1"/>
    <col min="1060" max="1060" width="15.109375" bestFit="1" customWidth="1"/>
    <col min="1061" max="1061" width="9.109375" bestFit="1" customWidth="1"/>
    <col min="1062" max="1062" width="8.77734375" bestFit="1" customWidth="1"/>
    <col min="1063" max="1063" width="9.33203125" bestFit="1" customWidth="1"/>
    <col min="1064" max="1064" width="9.6640625" bestFit="1" customWidth="1"/>
    <col min="1065" max="1065" width="10.21875" bestFit="1" customWidth="1"/>
    <col min="1066" max="1066" width="7.6640625" bestFit="1" customWidth="1"/>
    <col min="1067" max="1067" width="6.6640625" bestFit="1" customWidth="1"/>
    <col min="1068" max="1068" width="11.21875" bestFit="1" customWidth="1"/>
    <col min="1069" max="1069" width="8.6640625" bestFit="1" customWidth="1"/>
    <col min="1070" max="1070" width="14.44140625" bestFit="1" customWidth="1"/>
    <col min="1071" max="1071" width="15.5546875" bestFit="1" customWidth="1"/>
    <col min="1072" max="1072" width="15.109375" bestFit="1" customWidth="1"/>
    <col min="1073" max="1073" width="11.6640625" bestFit="1" customWidth="1"/>
    <col min="1074" max="1074" width="8.77734375" bestFit="1" customWidth="1"/>
    <col min="1075" max="1075" width="9.33203125" bestFit="1" customWidth="1"/>
    <col min="1076" max="1076" width="9.6640625" bestFit="1" customWidth="1"/>
    <col min="1077" max="1077" width="11.21875" bestFit="1" customWidth="1"/>
    <col min="1078" max="1079" width="7.6640625" bestFit="1" customWidth="1"/>
    <col min="1080" max="1080" width="11.21875" bestFit="1" customWidth="1"/>
    <col min="1081" max="1081" width="8.6640625" bestFit="1" customWidth="1"/>
    <col min="1082" max="1082" width="12.33203125" bestFit="1" customWidth="1"/>
    <col min="1083" max="1083" width="11.5546875" bestFit="1" customWidth="1"/>
    <col min="1084" max="1084" width="15.109375" bestFit="1" customWidth="1"/>
    <col min="1085" max="1085" width="10.6640625" bestFit="1" customWidth="1"/>
    <col min="1086" max="1086" width="8.77734375" bestFit="1" customWidth="1"/>
    <col min="1087" max="1087" width="9.33203125" bestFit="1" customWidth="1"/>
    <col min="1088" max="1088" width="9.6640625" bestFit="1" customWidth="1"/>
    <col min="1089" max="1089" width="10.21875" bestFit="1" customWidth="1"/>
    <col min="1090" max="1091" width="7.6640625" bestFit="1" customWidth="1"/>
    <col min="1092" max="1092" width="11.21875" bestFit="1" customWidth="1"/>
    <col min="1093" max="1093" width="8.6640625" bestFit="1" customWidth="1"/>
    <col min="1094" max="1094" width="18.33203125" bestFit="1" customWidth="1"/>
    <col min="1095" max="1095" width="16.21875" bestFit="1" customWidth="1"/>
    <col min="1096" max="1096" width="15.109375" bestFit="1" customWidth="1"/>
    <col min="1097" max="1097" width="9.109375" bestFit="1" customWidth="1"/>
    <col min="1098" max="1098" width="8.44140625" bestFit="1" customWidth="1"/>
    <col min="1099" max="1099" width="9.33203125" bestFit="1" customWidth="1"/>
    <col min="1100" max="1100" width="9.6640625" bestFit="1" customWidth="1"/>
    <col min="1101" max="1101" width="9.21875" bestFit="1" customWidth="1"/>
    <col min="1102" max="1102" width="7.6640625" bestFit="1" customWidth="1"/>
    <col min="1103" max="1103" width="6.6640625" bestFit="1" customWidth="1"/>
    <col min="1104" max="1104" width="11.21875" bestFit="1" customWidth="1"/>
    <col min="1105" max="1105" width="8.6640625" bestFit="1" customWidth="1"/>
    <col min="1106" max="1106" width="15.88671875" bestFit="1" customWidth="1"/>
    <col min="1107" max="1107" width="11.6640625" bestFit="1" customWidth="1"/>
    <col min="1108" max="1108" width="15.109375" bestFit="1" customWidth="1"/>
    <col min="1109" max="1109" width="11.6640625" bestFit="1" customWidth="1"/>
    <col min="1110" max="1110" width="8.44140625" bestFit="1" customWidth="1"/>
    <col min="1111" max="1111" width="9.33203125" bestFit="1" customWidth="1"/>
    <col min="1112" max="1112" width="9.6640625" bestFit="1" customWidth="1"/>
    <col min="1113" max="1113" width="11.21875" bestFit="1" customWidth="1"/>
    <col min="1114" max="1115" width="6.6640625" bestFit="1" customWidth="1"/>
    <col min="1116" max="1116" width="11.21875" bestFit="1" customWidth="1"/>
    <col min="1117" max="1117" width="8.6640625" bestFit="1" customWidth="1"/>
    <col min="1118" max="1118" width="13.33203125" bestFit="1" customWidth="1"/>
    <col min="1119" max="1119" width="15.5546875" bestFit="1" customWidth="1"/>
    <col min="1120" max="1120" width="15.109375" bestFit="1" customWidth="1"/>
    <col min="1121" max="1121" width="11.6640625" bestFit="1" customWidth="1"/>
    <col min="1122" max="1122" width="8.77734375" bestFit="1" customWidth="1"/>
    <col min="1123" max="1123" width="9.33203125" bestFit="1" customWidth="1"/>
    <col min="1124" max="1124" width="9.6640625" bestFit="1" customWidth="1"/>
    <col min="1125" max="1125" width="10.21875" bestFit="1" customWidth="1"/>
    <col min="1126" max="1126" width="7.6640625" bestFit="1" customWidth="1"/>
    <col min="1127" max="1127" width="6.6640625" bestFit="1" customWidth="1"/>
    <col min="1128" max="1128" width="11.21875" bestFit="1" customWidth="1"/>
    <col min="1129" max="1129" width="8.6640625" bestFit="1" customWidth="1"/>
    <col min="1130" max="1130" width="14.109375" bestFit="1" customWidth="1"/>
    <col min="1131" max="1131" width="16.21875" bestFit="1" customWidth="1"/>
    <col min="1132" max="1132" width="15.109375" bestFit="1" customWidth="1"/>
    <col min="1133" max="1133" width="11.6640625" bestFit="1" customWidth="1"/>
    <col min="1134" max="1134" width="8.77734375" bestFit="1" customWidth="1"/>
    <col min="1135" max="1135" width="9.33203125" bestFit="1" customWidth="1"/>
    <col min="1136" max="1136" width="9.6640625" bestFit="1" customWidth="1"/>
    <col min="1137" max="1137" width="10.21875" bestFit="1" customWidth="1"/>
    <col min="1138" max="1139" width="7.6640625" bestFit="1" customWidth="1"/>
    <col min="1140" max="1140" width="10.21875" bestFit="1" customWidth="1"/>
    <col min="1141" max="1141" width="8.6640625" bestFit="1" customWidth="1"/>
    <col min="1142" max="1142" width="12.77734375" bestFit="1" customWidth="1"/>
    <col min="1143" max="1143" width="15.5546875" bestFit="1" customWidth="1"/>
    <col min="1144" max="1144" width="15.109375" bestFit="1" customWidth="1"/>
    <col min="1145" max="1145" width="10.5546875" bestFit="1" customWidth="1"/>
    <col min="1146" max="1146" width="8.77734375" bestFit="1" customWidth="1"/>
    <col min="1147" max="1147" width="9.33203125" bestFit="1" customWidth="1"/>
    <col min="1148" max="1148" width="9.6640625" bestFit="1" customWidth="1"/>
    <col min="1149" max="1149" width="11.21875" bestFit="1" customWidth="1"/>
    <col min="1150" max="1151" width="7.6640625" bestFit="1" customWidth="1"/>
    <col min="1152" max="1152" width="11.21875" bestFit="1" customWidth="1"/>
    <col min="1153" max="1153" width="8.6640625" bestFit="1" customWidth="1"/>
    <col min="1154" max="1154" width="15.21875" bestFit="1" customWidth="1"/>
    <col min="1155" max="1155" width="16.21875" bestFit="1" customWidth="1"/>
    <col min="1156" max="1156" width="15.109375" bestFit="1" customWidth="1"/>
    <col min="1157" max="1157" width="11.6640625" bestFit="1" customWidth="1"/>
    <col min="1158" max="1158" width="8.44140625" bestFit="1" customWidth="1"/>
    <col min="1159" max="1159" width="9.33203125" bestFit="1" customWidth="1"/>
    <col min="1160" max="1160" width="9.6640625" bestFit="1" customWidth="1"/>
    <col min="1161" max="1161" width="11.21875" bestFit="1" customWidth="1"/>
    <col min="1162" max="1162" width="6.6640625" bestFit="1" customWidth="1"/>
    <col min="1163" max="1163" width="7.6640625" bestFit="1" customWidth="1"/>
    <col min="1164" max="1164" width="11.21875" bestFit="1" customWidth="1"/>
    <col min="1165" max="1165" width="8.6640625" bestFit="1" customWidth="1"/>
    <col min="1166" max="1166" width="13.77734375" bestFit="1" customWidth="1"/>
    <col min="1167" max="1167" width="11.5546875" bestFit="1" customWidth="1"/>
    <col min="1168" max="1168" width="15.109375" bestFit="1" customWidth="1"/>
    <col min="1169" max="1169" width="9.109375" bestFit="1" customWidth="1"/>
    <col min="1170" max="1170" width="8.77734375" bestFit="1" customWidth="1"/>
    <col min="1171" max="1171" width="9.33203125" bestFit="1" customWidth="1"/>
    <col min="1172" max="1172" width="9.6640625" bestFit="1" customWidth="1"/>
    <col min="1173" max="1173" width="11.21875" bestFit="1" customWidth="1"/>
    <col min="1174" max="1174" width="7.6640625" bestFit="1" customWidth="1"/>
    <col min="1175" max="1175" width="6.6640625" bestFit="1" customWidth="1"/>
    <col min="1176" max="1176" width="11.21875" bestFit="1" customWidth="1"/>
    <col min="1177" max="1177" width="8.6640625" bestFit="1" customWidth="1"/>
    <col min="1178" max="1178" width="13.44140625" bestFit="1" customWidth="1"/>
    <col min="1179" max="1179" width="16.21875" bestFit="1" customWidth="1"/>
    <col min="1180" max="1180" width="15.109375" bestFit="1" customWidth="1"/>
    <col min="1181" max="1181" width="11.6640625" bestFit="1" customWidth="1"/>
    <col min="1182" max="1182" width="8.44140625" bestFit="1" customWidth="1"/>
    <col min="1183" max="1183" width="9.33203125" bestFit="1" customWidth="1"/>
    <col min="1184" max="1184" width="9.6640625" bestFit="1" customWidth="1"/>
    <col min="1185" max="1185" width="11.21875" bestFit="1" customWidth="1"/>
    <col min="1186" max="1186" width="6.6640625" bestFit="1" customWidth="1"/>
    <col min="1187" max="1187" width="7.6640625" bestFit="1" customWidth="1"/>
    <col min="1188" max="1188" width="11.21875" bestFit="1" customWidth="1"/>
    <col min="1189" max="1189" width="8.6640625" bestFit="1" customWidth="1"/>
    <col min="1190" max="1190" width="13.33203125" bestFit="1" customWidth="1"/>
    <col min="1191" max="1191" width="15.5546875" bestFit="1" customWidth="1"/>
    <col min="1192" max="1192" width="15.109375" bestFit="1" customWidth="1"/>
    <col min="1193" max="1193" width="11.6640625" bestFit="1" customWidth="1"/>
    <col min="1194" max="1194" width="8.77734375" bestFit="1" customWidth="1"/>
    <col min="1195" max="1195" width="9.33203125" bestFit="1" customWidth="1"/>
    <col min="1196" max="1196" width="9.6640625" bestFit="1" customWidth="1"/>
    <col min="1197" max="1197" width="11.21875" bestFit="1" customWidth="1"/>
    <col min="1198" max="1199" width="7.6640625" bestFit="1" customWidth="1"/>
    <col min="1200" max="1200" width="10.21875" bestFit="1" customWidth="1"/>
    <col min="1201" max="1201" width="8.6640625" bestFit="1" customWidth="1"/>
    <col min="1202" max="1202" width="14.109375" bestFit="1" customWidth="1"/>
    <col min="1203" max="1203" width="11.5546875" bestFit="1" customWidth="1"/>
    <col min="1204" max="1204" width="15.109375" bestFit="1" customWidth="1"/>
    <col min="1205" max="1205" width="11.6640625" bestFit="1" customWidth="1"/>
    <col min="1206" max="1206" width="8.77734375" bestFit="1" customWidth="1"/>
    <col min="1207" max="1207" width="9.33203125" bestFit="1" customWidth="1"/>
    <col min="1208" max="1208" width="9.6640625" bestFit="1" customWidth="1"/>
    <col min="1209" max="1209" width="11.21875" bestFit="1" customWidth="1"/>
    <col min="1210" max="1210" width="7.6640625" bestFit="1" customWidth="1"/>
    <col min="1211" max="1211" width="6.6640625" bestFit="1" customWidth="1"/>
    <col min="1212" max="1212" width="11.21875" bestFit="1" customWidth="1"/>
    <col min="1213" max="1213" width="8.6640625" bestFit="1" customWidth="1"/>
    <col min="1214" max="1214" width="15.6640625" bestFit="1" customWidth="1"/>
    <col min="1215" max="1215" width="17.21875" bestFit="1" customWidth="1"/>
    <col min="1216" max="1216" width="15.109375" bestFit="1" customWidth="1"/>
    <col min="1217" max="1217" width="11.6640625" bestFit="1" customWidth="1"/>
    <col min="1218" max="1218" width="8.44140625" bestFit="1" customWidth="1"/>
    <col min="1219" max="1219" width="9.33203125" bestFit="1" customWidth="1"/>
    <col min="1220" max="1220" width="9.6640625" bestFit="1" customWidth="1"/>
    <col min="1221" max="1221" width="11.21875" bestFit="1" customWidth="1"/>
    <col min="1222" max="1222" width="6.6640625" bestFit="1" customWidth="1"/>
    <col min="1223" max="1223" width="7.6640625" bestFit="1" customWidth="1"/>
    <col min="1224" max="1224" width="10.21875" bestFit="1" customWidth="1"/>
    <col min="1225" max="1225" width="8.6640625" bestFit="1" customWidth="1"/>
    <col min="1226" max="1226" width="12.33203125" bestFit="1" customWidth="1"/>
    <col min="1227" max="1227" width="11.5546875" bestFit="1" customWidth="1"/>
    <col min="1228" max="1228" width="15.109375" bestFit="1" customWidth="1"/>
    <col min="1229" max="1229" width="11.6640625" bestFit="1" customWidth="1"/>
    <col min="1230" max="1230" width="8.77734375" bestFit="1" customWidth="1"/>
    <col min="1231" max="1231" width="9.33203125" bestFit="1" customWidth="1"/>
    <col min="1232" max="1232" width="9.6640625" bestFit="1" customWidth="1"/>
    <col min="1233" max="1233" width="11.21875" bestFit="1" customWidth="1"/>
    <col min="1234" max="1235" width="6.6640625" bestFit="1" customWidth="1"/>
    <col min="1236" max="1236" width="11.21875" bestFit="1" customWidth="1"/>
    <col min="1237" max="1237" width="8.6640625" bestFit="1" customWidth="1"/>
    <col min="1238" max="1238" width="17.5546875" bestFit="1" customWidth="1"/>
    <col min="1239" max="1239" width="20.109375" bestFit="1" customWidth="1"/>
    <col min="1240" max="1240" width="15.109375" bestFit="1" customWidth="1"/>
    <col min="1241" max="1241" width="11.6640625" bestFit="1" customWidth="1"/>
    <col min="1242" max="1242" width="8.77734375" bestFit="1" customWidth="1"/>
    <col min="1243" max="1243" width="9.33203125" bestFit="1" customWidth="1"/>
    <col min="1244" max="1244" width="9.6640625" bestFit="1" customWidth="1"/>
    <col min="1245" max="1245" width="11.21875" bestFit="1" customWidth="1"/>
    <col min="1246" max="1246" width="6.6640625" bestFit="1" customWidth="1"/>
    <col min="1247" max="1247" width="7.6640625" bestFit="1" customWidth="1"/>
    <col min="1248" max="1248" width="10.21875" bestFit="1" customWidth="1"/>
    <col min="1249" max="1249" width="8.6640625" bestFit="1" customWidth="1"/>
    <col min="1250" max="1250" width="14.21875" bestFit="1" customWidth="1"/>
    <col min="1251" max="1251" width="11.5546875" bestFit="1" customWidth="1"/>
    <col min="1252" max="1252" width="15.109375" bestFit="1" customWidth="1"/>
    <col min="1253" max="1253" width="10.5546875" bestFit="1" customWidth="1"/>
    <col min="1254" max="1254" width="8.77734375" bestFit="1" customWidth="1"/>
    <col min="1255" max="1255" width="9.33203125" bestFit="1" customWidth="1"/>
    <col min="1256" max="1256" width="9.6640625" bestFit="1" customWidth="1"/>
    <col min="1257" max="1257" width="11.21875" bestFit="1" customWidth="1"/>
    <col min="1258" max="1258" width="6.6640625" bestFit="1" customWidth="1"/>
    <col min="1259" max="1259" width="7.6640625" bestFit="1" customWidth="1"/>
    <col min="1260" max="1260" width="11.21875" bestFit="1" customWidth="1"/>
    <col min="1261" max="1261" width="8.6640625" bestFit="1" customWidth="1"/>
    <col min="1262" max="1262" width="14" bestFit="1" customWidth="1"/>
    <col min="1263" max="1263" width="15.5546875" bestFit="1" customWidth="1"/>
    <col min="1264" max="1264" width="15.109375" bestFit="1" customWidth="1"/>
    <col min="1265" max="1265" width="11.6640625" bestFit="1" customWidth="1"/>
    <col min="1266" max="1266" width="8.77734375" bestFit="1" customWidth="1"/>
    <col min="1267" max="1267" width="9.33203125" bestFit="1" customWidth="1"/>
    <col min="1268" max="1268" width="9.6640625" bestFit="1" customWidth="1"/>
    <col min="1269" max="1269" width="10.21875" bestFit="1" customWidth="1"/>
    <col min="1270" max="1270" width="6.6640625" bestFit="1" customWidth="1"/>
    <col min="1271" max="1271" width="7.6640625" bestFit="1" customWidth="1"/>
    <col min="1272" max="1272" width="11.21875" bestFit="1" customWidth="1"/>
    <col min="1273" max="1273" width="8.6640625" bestFit="1" customWidth="1"/>
    <col min="1274" max="1274" width="13.33203125" bestFit="1" customWidth="1"/>
    <col min="1275" max="1275" width="11.5546875" bestFit="1" customWidth="1"/>
    <col min="1276" max="1276" width="15.109375" bestFit="1" customWidth="1"/>
    <col min="1277" max="1277" width="11.6640625" bestFit="1" customWidth="1"/>
    <col min="1278" max="1278" width="8.77734375" bestFit="1" customWidth="1"/>
    <col min="1279" max="1279" width="9.33203125" bestFit="1" customWidth="1"/>
    <col min="1280" max="1280" width="9.6640625" bestFit="1" customWidth="1"/>
    <col min="1281" max="1281" width="11.21875" bestFit="1" customWidth="1"/>
    <col min="1282" max="1282" width="6.6640625" bestFit="1" customWidth="1"/>
    <col min="1283" max="1283" width="7.6640625" bestFit="1" customWidth="1"/>
    <col min="1284" max="1284" width="11.21875" bestFit="1" customWidth="1"/>
    <col min="1285" max="1285" width="8.6640625" bestFit="1" customWidth="1"/>
    <col min="1286" max="1286" width="17.44140625" bestFit="1" customWidth="1"/>
    <col min="1287" max="1287" width="16.21875" bestFit="1" customWidth="1"/>
    <col min="1288" max="1288" width="15.109375" bestFit="1" customWidth="1"/>
    <col min="1289" max="1289" width="11.6640625" bestFit="1" customWidth="1"/>
    <col min="1290" max="1290" width="8.77734375" bestFit="1" customWidth="1"/>
    <col min="1291" max="1291" width="9.33203125" bestFit="1" customWidth="1"/>
    <col min="1292" max="1292" width="9.6640625" bestFit="1" customWidth="1"/>
    <col min="1293" max="1293" width="11.21875" bestFit="1" customWidth="1"/>
    <col min="1294" max="1295" width="7.6640625" bestFit="1" customWidth="1"/>
    <col min="1296" max="1296" width="11.21875" bestFit="1" customWidth="1"/>
    <col min="1297" max="1297" width="8.6640625" bestFit="1" customWidth="1"/>
    <col min="1298" max="1298" width="17.33203125" bestFit="1" customWidth="1"/>
    <col min="1299" max="1299" width="20.109375" bestFit="1" customWidth="1"/>
    <col min="1300" max="1300" width="15.109375" bestFit="1" customWidth="1"/>
    <col min="1301" max="1301" width="11.6640625" bestFit="1" customWidth="1"/>
    <col min="1302" max="1302" width="8.77734375" bestFit="1" customWidth="1"/>
    <col min="1303" max="1303" width="9.33203125" bestFit="1" customWidth="1"/>
    <col min="1304" max="1304" width="9.6640625" bestFit="1" customWidth="1"/>
    <col min="1305" max="1305" width="11.21875" bestFit="1" customWidth="1"/>
    <col min="1306" max="1307" width="6.6640625" bestFit="1" customWidth="1"/>
    <col min="1308" max="1308" width="11.21875" bestFit="1" customWidth="1"/>
    <col min="1309" max="1309" width="8.6640625" bestFit="1" customWidth="1"/>
    <col min="1310" max="1310" width="13.33203125" bestFit="1" customWidth="1"/>
    <col min="1311" max="1311" width="11.6640625" bestFit="1" customWidth="1"/>
    <col min="1312" max="1312" width="15.109375" bestFit="1" customWidth="1"/>
    <col min="1313" max="1313" width="11.6640625" bestFit="1" customWidth="1"/>
    <col min="1314" max="1314" width="8.77734375" bestFit="1" customWidth="1"/>
    <col min="1315" max="1315" width="9.33203125" bestFit="1" customWidth="1"/>
    <col min="1316" max="1316" width="9.6640625" bestFit="1" customWidth="1"/>
    <col min="1317" max="1317" width="10.21875" bestFit="1" customWidth="1"/>
    <col min="1318" max="1318" width="7.6640625" bestFit="1" customWidth="1"/>
    <col min="1319" max="1319" width="6.6640625" bestFit="1" customWidth="1"/>
    <col min="1320" max="1320" width="11.21875" bestFit="1" customWidth="1"/>
    <col min="1321" max="1321" width="8.6640625" bestFit="1" customWidth="1"/>
    <col min="1322" max="1322" width="17.33203125" bestFit="1" customWidth="1"/>
    <col min="1323" max="1323" width="20.109375" bestFit="1" customWidth="1"/>
    <col min="1324" max="1324" width="15.109375" bestFit="1" customWidth="1"/>
    <col min="1325" max="1325" width="11.6640625" bestFit="1" customWidth="1"/>
    <col min="1326" max="1326" width="8.77734375" bestFit="1" customWidth="1"/>
    <col min="1327" max="1327" width="9.33203125" bestFit="1" customWidth="1"/>
    <col min="1328" max="1328" width="9.6640625" bestFit="1" customWidth="1"/>
    <col min="1329" max="1329" width="11.21875" bestFit="1" customWidth="1"/>
    <col min="1330" max="1331" width="7.6640625" bestFit="1" customWidth="1"/>
    <col min="1332" max="1332" width="11.21875" bestFit="1" customWidth="1"/>
    <col min="1333" max="1333" width="8.6640625" bestFit="1" customWidth="1"/>
    <col min="1334" max="1334" width="17.44140625" bestFit="1" customWidth="1"/>
    <col min="1335" max="1335" width="11.5546875" bestFit="1" customWidth="1"/>
    <col min="1336" max="1336" width="15.109375" bestFit="1" customWidth="1"/>
    <col min="1337" max="1337" width="10.6640625" bestFit="1" customWidth="1"/>
    <col min="1338" max="1338" width="8.77734375" bestFit="1" customWidth="1"/>
    <col min="1339" max="1339" width="9.33203125" bestFit="1" customWidth="1"/>
    <col min="1340" max="1340" width="9.6640625" bestFit="1" customWidth="1"/>
    <col min="1341" max="1341" width="11.21875" bestFit="1" customWidth="1"/>
    <col min="1342" max="1343" width="7.6640625" bestFit="1" customWidth="1"/>
    <col min="1344" max="1344" width="11.21875" bestFit="1" customWidth="1"/>
    <col min="1345" max="1345" width="8.6640625" bestFit="1" customWidth="1"/>
    <col min="1346" max="1346" width="14.33203125" bestFit="1" customWidth="1"/>
    <col min="1347" max="1347" width="17.21875" bestFit="1" customWidth="1"/>
    <col min="1348" max="1348" width="15.109375" bestFit="1" customWidth="1"/>
    <col min="1349" max="1349" width="10.5546875" bestFit="1" customWidth="1"/>
    <col min="1350" max="1350" width="8.77734375" bestFit="1" customWidth="1"/>
    <col min="1351" max="1351" width="9.33203125" bestFit="1" customWidth="1"/>
    <col min="1352" max="1352" width="9.6640625" bestFit="1" customWidth="1"/>
    <col min="1353" max="1353" width="11.21875" bestFit="1" customWidth="1"/>
    <col min="1354" max="1355" width="6.6640625" bestFit="1" customWidth="1"/>
    <col min="1356" max="1356" width="11.21875" bestFit="1" customWidth="1"/>
    <col min="1357" max="1357" width="8.6640625" bestFit="1" customWidth="1"/>
    <col min="1358" max="1358" width="14.33203125" bestFit="1" customWidth="1"/>
    <col min="1359" max="1359" width="17.21875" bestFit="1" customWidth="1"/>
    <col min="1360" max="1360" width="15.109375" bestFit="1" customWidth="1"/>
    <col min="1361" max="1361" width="10.5546875" bestFit="1" customWidth="1"/>
    <col min="1362" max="1362" width="8.44140625" bestFit="1" customWidth="1"/>
    <col min="1363" max="1363" width="9.33203125" bestFit="1" customWidth="1"/>
    <col min="1364" max="1364" width="9.6640625" bestFit="1" customWidth="1"/>
    <col min="1365" max="1365" width="11.21875" bestFit="1" customWidth="1"/>
    <col min="1366" max="1366" width="6.6640625" bestFit="1" customWidth="1"/>
    <col min="1367" max="1367" width="7.6640625" bestFit="1" customWidth="1"/>
    <col min="1368" max="1368" width="11.21875" bestFit="1" customWidth="1"/>
    <col min="1369" max="1369" width="8.6640625" bestFit="1" customWidth="1"/>
    <col min="1370" max="1370" width="17.33203125" bestFit="1" customWidth="1"/>
    <col min="1371" max="1371" width="20.109375" bestFit="1" customWidth="1"/>
    <col min="1372" max="1372" width="15.109375" bestFit="1" customWidth="1"/>
    <col min="1373" max="1373" width="11.6640625" bestFit="1" customWidth="1"/>
    <col min="1374" max="1374" width="8.44140625" bestFit="1" customWidth="1"/>
    <col min="1375" max="1375" width="9.33203125" bestFit="1" customWidth="1"/>
    <col min="1376" max="1376" width="9.6640625" bestFit="1" customWidth="1"/>
    <col min="1377" max="1377" width="11.21875" bestFit="1" customWidth="1"/>
    <col min="1378" max="1378" width="6.6640625" bestFit="1" customWidth="1"/>
    <col min="1379" max="1379" width="7.6640625" bestFit="1" customWidth="1"/>
    <col min="1380" max="1380" width="11.21875" bestFit="1" customWidth="1"/>
    <col min="1381" max="1381" width="8.6640625" bestFit="1" customWidth="1"/>
    <col min="1382" max="1382" width="17.33203125" bestFit="1" customWidth="1"/>
    <col min="1383" max="1383" width="20.109375" bestFit="1" customWidth="1"/>
    <col min="1384" max="1384" width="15.109375" bestFit="1" customWidth="1"/>
    <col min="1385" max="1385" width="11.6640625" bestFit="1" customWidth="1"/>
    <col min="1386" max="1386" width="8.77734375" bestFit="1" customWidth="1"/>
    <col min="1387" max="1387" width="9.33203125" bestFit="1" customWidth="1"/>
    <col min="1388" max="1388" width="9.6640625" bestFit="1" customWidth="1"/>
    <col min="1389" max="1389" width="11.21875" bestFit="1" customWidth="1"/>
    <col min="1390" max="1391" width="7.6640625" bestFit="1" customWidth="1"/>
    <col min="1392" max="1392" width="11.21875" bestFit="1" customWidth="1"/>
    <col min="1393" max="1393" width="8.6640625" bestFit="1" customWidth="1"/>
    <col min="1394" max="1394" width="16.109375" bestFit="1" customWidth="1"/>
    <col min="1395" max="1395" width="17.21875" bestFit="1" customWidth="1"/>
    <col min="1396" max="1396" width="15.109375" bestFit="1" customWidth="1"/>
    <col min="1397" max="1397" width="11.6640625" bestFit="1" customWidth="1"/>
    <col min="1398" max="1398" width="8.44140625" bestFit="1" customWidth="1"/>
    <col min="1399" max="1399" width="9.33203125" bestFit="1" customWidth="1"/>
    <col min="1400" max="1400" width="9.6640625" bestFit="1" customWidth="1"/>
    <col min="1401" max="1401" width="10.21875" bestFit="1" customWidth="1"/>
    <col min="1402" max="1402" width="7.6640625" bestFit="1" customWidth="1"/>
    <col min="1403" max="1403" width="6.6640625" bestFit="1" customWidth="1"/>
    <col min="1404" max="1404" width="11.21875" bestFit="1" customWidth="1"/>
    <col min="1405" max="1405" width="8.6640625" bestFit="1" customWidth="1"/>
    <col min="1406" max="1406" width="14.88671875" bestFit="1" customWidth="1"/>
    <col min="1407" max="1407" width="11.6640625" bestFit="1" customWidth="1"/>
    <col min="1408" max="1408" width="15.109375" bestFit="1" customWidth="1"/>
    <col min="1409" max="1409" width="11.6640625" bestFit="1" customWidth="1"/>
    <col min="1410" max="1410" width="8.44140625" bestFit="1" customWidth="1"/>
    <col min="1411" max="1411" width="9.33203125" bestFit="1" customWidth="1"/>
    <col min="1412" max="1412" width="9.6640625" bestFit="1" customWidth="1"/>
    <col min="1413" max="1413" width="11.21875" bestFit="1" customWidth="1"/>
    <col min="1414" max="1414" width="6.6640625" bestFit="1" customWidth="1"/>
    <col min="1415" max="1415" width="7.6640625" bestFit="1" customWidth="1"/>
    <col min="1416" max="1416" width="10.21875" bestFit="1" customWidth="1"/>
    <col min="1417" max="1417" width="8.6640625" bestFit="1" customWidth="1"/>
    <col min="1418" max="1418" width="19.5546875" bestFit="1" customWidth="1"/>
    <col min="1419" max="1419" width="16.21875" bestFit="1" customWidth="1"/>
    <col min="1420" max="1420" width="15.109375" bestFit="1" customWidth="1"/>
    <col min="1421" max="1421" width="11.6640625" bestFit="1" customWidth="1"/>
    <col min="1422" max="1422" width="8.77734375" bestFit="1" customWidth="1"/>
    <col min="1423" max="1423" width="9.33203125" bestFit="1" customWidth="1"/>
    <col min="1424" max="1424" width="9.6640625" bestFit="1" customWidth="1"/>
    <col min="1425" max="1425" width="11.21875" bestFit="1" customWidth="1"/>
    <col min="1426" max="1426" width="7.6640625" bestFit="1" customWidth="1"/>
    <col min="1427" max="1427" width="6.6640625" bestFit="1" customWidth="1"/>
    <col min="1428" max="1428" width="11.21875" bestFit="1" customWidth="1"/>
    <col min="1429" max="1429" width="8.6640625" bestFit="1" customWidth="1"/>
    <col min="1430" max="1430" width="13.88671875" bestFit="1" customWidth="1"/>
    <col min="1431" max="1431" width="16.21875" bestFit="1" customWidth="1"/>
    <col min="1432" max="1432" width="15.109375" bestFit="1" customWidth="1"/>
    <col min="1433" max="1433" width="11.6640625" bestFit="1" customWidth="1"/>
    <col min="1434" max="1434" width="8.44140625" bestFit="1" customWidth="1"/>
    <col min="1435" max="1435" width="9.33203125" bestFit="1" customWidth="1"/>
    <col min="1436" max="1436" width="9.6640625" bestFit="1" customWidth="1"/>
    <col min="1437" max="1437" width="11.21875" bestFit="1" customWidth="1"/>
    <col min="1438" max="1439" width="6.6640625" bestFit="1" customWidth="1"/>
    <col min="1440" max="1440" width="11.21875" bestFit="1" customWidth="1"/>
    <col min="1441" max="1441" width="8.6640625" bestFit="1" customWidth="1"/>
    <col min="1442" max="1442" width="17.33203125" bestFit="1" customWidth="1"/>
    <col min="1443" max="1443" width="20.109375" bestFit="1" customWidth="1"/>
    <col min="1444" max="1444" width="15.109375" bestFit="1" customWidth="1"/>
    <col min="1445" max="1445" width="11.6640625" bestFit="1" customWidth="1"/>
    <col min="1446" max="1446" width="8.77734375" bestFit="1" customWidth="1"/>
    <col min="1447" max="1447" width="9.33203125" bestFit="1" customWidth="1"/>
    <col min="1448" max="1448" width="9.6640625" bestFit="1" customWidth="1"/>
    <col min="1449" max="1449" width="11.21875" bestFit="1" customWidth="1"/>
    <col min="1450" max="1451" width="6.6640625" bestFit="1" customWidth="1"/>
    <col min="1452" max="1452" width="11.21875" bestFit="1" customWidth="1"/>
    <col min="1453" max="1453" width="8.6640625" bestFit="1" customWidth="1"/>
    <col min="1454" max="1454" width="14.33203125" bestFit="1" customWidth="1"/>
    <col min="1455" max="1455" width="17.21875" bestFit="1" customWidth="1"/>
    <col min="1456" max="1456" width="15.109375" bestFit="1" customWidth="1"/>
    <col min="1457" max="1457" width="11.6640625" bestFit="1" customWidth="1"/>
    <col min="1458" max="1458" width="8.77734375" bestFit="1" customWidth="1"/>
    <col min="1459" max="1459" width="9.33203125" bestFit="1" customWidth="1"/>
    <col min="1460" max="1460" width="9.6640625" bestFit="1" customWidth="1"/>
    <col min="1461" max="1461" width="11.21875" bestFit="1" customWidth="1"/>
    <col min="1462" max="1462" width="6.6640625" bestFit="1" customWidth="1"/>
    <col min="1463" max="1463" width="7.6640625" bestFit="1" customWidth="1"/>
    <col min="1464" max="1464" width="10.21875" bestFit="1" customWidth="1"/>
    <col min="1465" max="1465" width="8.6640625" bestFit="1" customWidth="1"/>
    <col min="1466" max="1466" width="13.21875" bestFit="1" customWidth="1"/>
    <col min="1467" max="1467" width="11.6640625" bestFit="1" customWidth="1"/>
    <col min="1468" max="1468" width="15.109375" bestFit="1" customWidth="1"/>
    <col min="1469" max="1469" width="9.109375" bestFit="1" customWidth="1"/>
    <col min="1470" max="1470" width="8.44140625" bestFit="1" customWidth="1"/>
    <col min="1471" max="1471" width="9.33203125" bestFit="1" customWidth="1"/>
    <col min="1472" max="1472" width="9.6640625" bestFit="1" customWidth="1"/>
    <col min="1473" max="1473" width="11.21875" bestFit="1" customWidth="1"/>
    <col min="1474" max="1474" width="6.6640625" bestFit="1" customWidth="1"/>
    <col min="1475" max="1475" width="7.6640625" bestFit="1" customWidth="1"/>
    <col min="1476" max="1476" width="11.21875" bestFit="1" customWidth="1"/>
    <col min="1477" max="1477" width="8.6640625" bestFit="1" customWidth="1"/>
    <col min="1478" max="1478" width="13.44140625" bestFit="1" customWidth="1"/>
    <col min="1479" max="1479" width="16.21875" bestFit="1" customWidth="1"/>
    <col min="1480" max="1480" width="15.109375" bestFit="1" customWidth="1"/>
    <col min="1481" max="1481" width="11.6640625" bestFit="1" customWidth="1"/>
    <col min="1482" max="1482" width="8.44140625" bestFit="1" customWidth="1"/>
    <col min="1483" max="1483" width="9.33203125" bestFit="1" customWidth="1"/>
    <col min="1484" max="1484" width="9.6640625" bestFit="1" customWidth="1"/>
    <col min="1485" max="1485" width="11.21875" bestFit="1" customWidth="1"/>
    <col min="1486" max="1487" width="6.6640625" bestFit="1" customWidth="1"/>
    <col min="1488" max="1488" width="11.21875" bestFit="1" customWidth="1"/>
    <col min="1489" max="1489" width="8.6640625" bestFit="1" customWidth="1"/>
    <col min="1490" max="1490" width="17.33203125" bestFit="1" customWidth="1"/>
    <col min="1491" max="1491" width="15.5546875" bestFit="1" customWidth="1"/>
    <col min="1492" max="1492" width="15.109375" bestFit="1" customWidth="1"/>
    <col min="1493" max="1493" width="11.6640625" bestFit="1" customWidth="1"/>
    <col min="1494" max="1494" width="8.44140625" bestFit="1" customWidth="1"/>
    <col min="1495" max="1495" width="9.33203125" bestFit="1" customWidth="1"/>
    <col min="1496" max="1496" width="9.6640625" bestFit="1" customWidth="1"/>
    <col min="1497" max="1497" width="11.21875" bestFit="1" customWidth="1"/>
    <col min="1498" max="1499" width="7.6640625" bestFit="1" customWidth="1"/>
    <col min="1500" max="1500" width="11.21875" bestFit="1" customWidth="1"/>
    <col min="1501" max="1501" width="8.6640625" bestFit="1" customWidth="1"/>
    <col min="1502" max="1502" width="21.44140625" bestFit="1" customWidth="1"/>
    <col min="1503" max="1503" width="17.21875" bestFit="1" customWidth="1"/>
    <col min="1504" max="1504" width="15.109375" bestFit="1" customWidth="1"/>
    <col min="1505" max="1505" width="11.6640625" bestFit="1" customWidth="1"/>
    <col min="1506" max="1506" width="8.77734375" bestFit="1" customWidth="1"/>
    <col min="1507" max="1507" width="9.33203125" bestFit="1" customWidth="1"/>
    <col min="1508" max="1508" width="9.6640625" bestFit="1" customWidth="1"/>
    <col min="1509" max="1509" width="11.21875" bestFit="1" customWidth="1"/>
    <col min="1510" max="1511" width="6.6640625" bestFit="1" customWidth="1"/>
    <col min="1512" max="1512" width="11.21875" bestFit="1" customWidth="1"/>
    <col min="1513" max="1513" width="8.6640625" bestFit="1" customWidth="1"/>
    <col min="1514" max="1514" width="13.77734375" bestFit="1" customWidth="1"/>
    <col min="1515" max="1515" width="11.5546875" bestFit="1" customWidth="1"/>
    <col min="1516" max="1516" width="15.109375" bestFit="1" customWidth="1"/>
    <col min="1517" max="1517" width="11.6640625" bestFit="1" customWidth="1"/>
    <col min="1518" max="1518" width="8.44140625" bestFit="1" customWidth="1"/>
    <col min="1519" max="1519" width="9.33203125" bestFit="1" customWidth="1"/>
    <col min="1520" max="1520" width="9.6640625" bestFit="1" customWidth="1"/>
    <col min="1521" max="1521" width="11.21875" bestFit="1" customWidth="1"/>
    <col min="1522" max="1522" width="6.6640625" bestFit="1" customWidth="1"/>
    <col min="1523" max="1523" width="7.6640625" bestFit="1" customWidth="1"/>
    <col min="1524" max="1524" width="11.21875" bestFit="1" customWidth="1"/>
    <col min="1525" max="1525" width="8.6640625" bestFit="1" customWidth="1"/>
    <col min="1526" max="1526" width="18.33203125" bestFit="1" customWidth="1"/>
    <col min="1527" max="1527" width="17.21875" bestFit="1" customWidth="1"/>
    <col min="1528" max="1528" width="15.109375" bestFit="1" customWidth="1"/>
    <col min="1529" max="1529" width="11.6640625" bestFit="1" customWidth="1"/>
    <col min="1530" max="1530" width="8.77734375" bestFit="1" customWidth="1"/>
    <col min="1531" max="1531" width="9.33203125" bestFit="1" customWidth="1"/>
    <col min="1532" max="1532" width="9.6640625" bestFit="1" customWidth="1"/>
    <col min="1533" max="1533" width="11.21875" bestFit="1" customWidth="1"/>
    <col min="1534" max="1535" width="6.6640625" bestFit="1" customWidth="1"/>
    <col min="1536" max="1536" width="11.21875" bestFit="1" customWidth="1"/>
    <col min="1537" max="1537" width="8.6640625" bestFit="1" customWidth="1"/>
    <col min="1538" max="1538" width="12.33203125" bestFit="1" customWidth="1"/>
    <col min="1539" max="1539" width="11.6640625" bestFit="1" customWidth="1"/>
    <col min="1540" max="1540" width="15.109375" bestFit="1" customWidth="1"/>
    <col min="1541" max="1541" width="11.6640625" bestFit="1" customWidth="1"/>
    <col min="1542" max="1542" width="8.77734375" bestFit="1" customWidth="1"/>
    <col min="1543" max="1543" width="9.33203125" bestFit="1" customWidth="1"/>
    <col min="1544" max="1544" width="9.6640625" bestFit="1" customWidth="1"/>
    <col min="1545" max="1545" width="11.21875" bestFit="1" customWidth="1"/>
    <col min="1546" max="1547" width="7.6640625" bestFit="1" customWidth="1"/>
    <col min="1548" max="1548" width="11.21875" bestFit="1" customWidth="1"/>
    <col min="1549" max="1549" width="8.6640625" bestFit="1" customWidth="1"/>
    <col min="1550" max="1550" width="17.33203125" bestFit="1" customWidth="1"/>
    <col min="1551" max="1551" width="20.109375" bestFit="1" customWidth="1"/>
    <col min="1552" max="1552" width="15.109375" bestFit="1" customWidth="1"/>
    <col min="1553" max="1553" width="11.6640625" bestFit="1" customWidth="1"/>
    <col min="1554" max="1554" width="8.44140625" bestFit="1" customWidth="1"/>
    <col min="1555" max="1555" width="9.33203125" bestFit="1" customWidth="1"/>
    <col min="1556" max="1556" width="9.6640625" bestFit="1" customWidth="1"/>
    <col min="1557" max="1557" width="11.21875" bestFit="1" customWidth="1"/>
    <col min="1558" max="1558" width="6.6640625" bestFit="1" customWidth="1"/>
    <col min="1559" max="1559" width="7.6640625" bestFit="1" customWidth="1"/>
    <col min="1560" max="1560" width="11.21875" bestFit="1" customWidth="1"/>
    <col min="1561" max="1561" width="8.6640625" bestFit="1" customWidth="1"/>
    <col min="1562" max="1562" width="15.6640625" bestFit="1" customWidth="1"/>
    <col min="1563" max="1563" width="15.5546875" bestFit="1" customWidth="1"/>
    <col min="1564" max="1564" width="15.109375" bestFit="1" customWidth="1"/>
    <col min="1565" max="1565" width="11.6640625" bestFit="1" customWidth="1"/>
    <col min="1566" max="1566" width="8.77734375" bestFit="1" customWidth="1"/>
    <col min="1567" max="1567" width="9.33203125" bestFit="1" customWidth="1"/>
    <col min="1568" max="1568" width="9.6640625" bestFit="1" customWidth="1"/>
    <col min="1569" max="1569" width="11.21875" bestFit="1" customWidth="1"/>
    <col min="1570" max="1571" width="7.6640625" bestFit="1" customWidth="1"/>
    <col min="1572" max="1572" width="10.21875" bestFit="1" customWidth="1"/>
    <col min="1573" max="1573" width="8.6640625" bestFit="1" customWidth="1"/>
    <col min="1574" max="1574" width="14.6640625" bestFit="1" customWidth="1"/>
    <col min="1575" max="1575" width="11.6640625" bestFit="1" customWidth="1"/>
    <col min="1576" max="1576" width="15.109375" bestFit="1" customWidth="1"/>
    <col min="1577" max="1577" width="11.6640625" bestFit="1" customWidth="1"/>
    <col min="1578" max="1578" width="8.77734375" bestFit="1" customWidth="1"/>
    <col min="1579" max="1579" width="9.33203125" bestFit="1" customWidth="1"/>
    <col min="1580" max="1580" width="9.6640625" bestFit="1" customWidth="1"/>
    <col min="1581" max="1581" width="11.21875" bestFit="1" customWidth="1"/>
    <col min="1582" max="1582" width="6.6640625" bestFit="1" customWidth="1"/>
    <col min="1583" max="1583" width="7.6640625" bestFit="1" customWidth="1"/>
    <col min="1584" max="1584" width="11.21875" bestFit="1" customWidth="1"/>
    <col min="1585" max="1585" width="8.6640625" bestFit="1" customWidth="1"/>
    <col min="1586" max="1586" width="12.33203125" bestFit="1" customWidth="1"/>
    <col min="1587" max="1587" width="11.5546875" bestFit="1" customWidth="1"/>
    <col min="1588" max="1588" width="15.109375" bestFit="1" customWidth="1"/>
    <col min="1589" max="1589" width="11.6640625" bestFit="1" customWidth="1"/>
    <col min="1590" max="1590" width="8.44140625" bestFit="1" customWidth="1"/>
    <col min="1591" max="1591" width="9.33203125" bestFit="1" customWidth="1"/>
    <col min="1592" max="1592" width="9.6640625" bestFit="1" customWidth="1"/>
    <col min="1593" max="1593" width="11.21875" bestFit="1" customWidth="1"/>
    <col min="1594" max="1594" width="6.6640625" bestFit="1" customWidth="1"/>
    <col min="1595" max="1595" width="7.6640625" bestFit="1" customWidth="1"/>
    <col min="1596" max="1596" width="11.21875" bestFit="1" customWidth="1"/>
    <col min="1597" max="1597" width="8.6640625" bestFit="1" customWidth="1"/>
    <col min="1598" max="1598" width="15.33203125" bestFit="1" customWidth="1"/>
    <col min="1599" max="1599" width="11.5546875" bestFit="1" customWidth="1"/>
    <col min="1600" max="1600" width="15.109375" bestFit="1" customWidth="1"/>
    <col min="1601" max="1601" width="11.6640625" bestFit="1" customWidth="1"/>
    <col min="1602" max="1602" width="8.77734375" bestFit="1" customWidth="1"/>
    <col min="1603" max="1603" width="9.33203125" bestFit="1" customWidth="1"/>
    <col min="1604" max="1604" width="9.6640625" bestFit="1" customWidth="1"/>
    <col min="1605" max="1605" width="11.21875" bestFit="1" customWidth="1"/>
    <col min="1606" max="1607" width="7.6640625" bestFit="1" customWidth="1"/>
    <col min="1608" max="1608" width="11.21875" bestFit="1" customWidth="1"/>
    <col min="1609" max="1609" width="8.6640625" bestFit="1" customWidth="1"/>
    <col min="1610" max="1610" width="17.33203125" bestFit="1" customWidth="1"/>
    <col min="1611" max="1611" width="20.109375" bestFit="1" customWidth="1"/>
    <col min="1612" max="1612" width="15.109375" bestFit="1" customWidth="1"/>
    <col min="1613" max="1613" width="11.6640625" bestFit="1" customWidth="1"/>
    <col min="1614" max="1614" width="8.77734375" bestFit="1" customWidth="1"/>
    <col min="1615" max="1615" width="9.33203125" bestFit="1" customWidth="1"/>
    <col min="1616" max="1616" width="9.6640625" bestFit="1" customWidth="1"/>
    <col min="1617" max="1617" width="11.21875" bestFit="1" customWidth="1"/>
    <col min="1618" max="1619" width="6.6640625" bestFit="1" customWidth="1"/>
    <col min="1620" max="1620" width="11.21875" bestFit="1" customWidth="1"/>
    <col min="1621" max="1621" width="8.6640625" bestFit="1" customWidth="1"/>
    <col min="1622" max="1622" width="12.88671875" bestFit="1" customWidth="1"/>
    <col min="1623" max="1623" width="11.5546875" bestFit="1" customWidth="1"/>
    <col min="1624" max="1624" width="15.109375" bestFit="1" customWidth="1"/>
    <col min="1625" max="1625" width="11.6640625" bestFit="1" customWidth="1"/>
    <col min="1626" max="1626" width="8.77734375" bestFit="1" customWidth="1"/>
    <col min="1627" max="1627" width="9.33203125" bestFit="1" customWidth="1"/>
    <col min="1628" max="1628" width="9.6640625" bestFit="1" customWidth="1"/>
    <col min="1629" max="1629" width="11.21875" bestFit="1" customWidth="1"/>
    <col min="1630" max="1631" width="6.6640625" bestFit="1" customWidth="1"/>
    <col min="1632" max="1632" width="10.21875" bestFit="1" customWidth="1"/>
    <col min="1633" max="1633" width="8.6640625" bestFit="1" customWidth="1"/>
    <col min="1634" max="1634" width="13.44140625" bestFit="1" customWidth="1"/>
    <col min="1635" max="1635" width="16.21875" bestFit="1" customWidth="1"/>
    <col min="1636" max="1636" width="15.109375" bestFit="1" customWidth="1"/>
    <col min="1637" max="1637" width="11.6640625" bestFit="1" customWidth="1"/>
    <col min="1638" max="1638" width="8.77734375" bestFit="1" customWidth="1"/>
    <col min="1639" max="1639" width="9.33203125" bestFit="1" customWidth="1"/>
    <col min="1640" max="1640" width="9.6640625" bestFit="1" customWidth="1"/>
    <col min="1641" max="1641" width="10.21875" bestFit="1" customWidth="1"/>
    <col min="1642" max="1642" width="6.6640625" bestFit="1" customWidth="1"/>
    <col min="1643" max="1643" width="7.6640625" bestFit="1" customWidth="1"/>
    <col min="1644" max="1644" width="11.21875" bestFit="1" customWidth="1"/>
    <col min="1645" max="1645" width="8.6640625" bestFit="1" customWidth="1"/>
    <col min="1646" max="1646" width="12.44140625" bestFit="1" customWidth="1"/>
    <col min="1647" max="1647" width="11.5546875" bestFit="1" customWidth="1"/>
    <col min="1648" max="1648" width="15.109375" bestFit="1" customWidth="1"/>
    <col min="1649" max="1649" width="9.88671875" bestFit="1" customWidth="1"/>
    <col min="1650" max="1650" width="8.77734375" bestFit="1" customWidth="1"/>
    <col min="1651" max="1651" width="9.33203125" bestFit="1" customWidth="1"/>
    <col min="1652" max="1652" width="9.6640625" bestFit="1" customWidth="1"/>
    <col min="1653" max="1653" width="11.21875" bestFit="1" customWidth="1"/>
    <col min="1654" max="1654" width="7.6640625" bestFit="1" customWidth="1"/>
    <col min="1655" max="1655" width="6.6640625" bestFit="1" customWidth="1"/>
    <col min="1656" max="1656" width="11.21875" bestFit="1" customWidth="1"/>
    <col min="1657" max="1657" width="8.6640625" bestFit="1" customWidth="1"/>
    <col min="1658" max="1658" width="13.44140625" bestFit="1" customWidth="1"/>
    <col min="1659" max="1659" width="16.21875" bestFit="1" customWidth="1"/>
    <col min="1660" max="1660" width="15.109375" bestFit="1" customWidth="1"/>
    <col min="1661" max="1661" width="11.6640625" bestFit="1" customWidth="1"/>
    <col min="1662" max="1662" width="8.77734375" bestFit="1" customWidth="1"/>
    <col min="1663" max="1663" width="9.33203125" bestFit="1" customWidth="1"/>
    <col min="1664" max="1664" width="9.6640625" bestFit="1" customWidth="1"/>
    <col min="1665" max="1665" width="11.21875" bestFit="1" customWidth="1"/>
    <col min="1666" max="1666" width="6.6640625" bestFit="1" customWidth="1"/>
    <col min="1667" max="1667" width="7.6640625" bestFit="1" customWidth="1"/>
    <col min="1668" max="1668" width="11.21875" bestFit="1" customWidth="1"/>
    <col min="1669" max="1669" width="8.6640625" bestFit="1" customWidth="1"/>
    <col min="1670" max="1670" width="13.44140625" bestFit="1" customWidth="1"/>
    <col min="1671" max="1671" width="11.5546875" bestFit="1" customWidth="1"/>
    <col min="1672" max="1672" width="15.109375" bestFit="1" customWidth="1"/>
    <col min="1673" max="1673" width="11.6640625" bestFit="1" customWidth="1"/>
    <col min="1674" max="1674" width="8.77734375" bestFit="1" customWidth="1"/>
    <col min="1675" max="1675" width="9.33203125" bestFit="1" customWidth="1"/>
    <col min="1676" max="1676" width="9.6640625" bestFit="1" customWidth="1"/>
    <col min="1677" max="1677" width="11.21875" bestFit="1" customWidth="1"/>
    <col min="1678" max="1679" width="6.6640625" bestFit="1" customWidth="1"/>
    <col min="1680" max="1680" width="11.21875" bestFit="1" customWidth="1"/>
    <col min="1681" max="1681" width="8.6640625" bestFit="1" customWidth="1"/>
    <col min="1682" max="1682" width="13.44140625" bestFit="1" customWidth="1"/>
    <col min="1683" max="1683" width="11.5546875" bestFit="1" customWidth="1"/>
    <col min="1684" max="1684" width="15.109375" bestFit="1" customWidth="1"/>
    <col min="1685" max="1685" width="11.6640625" bestFit="1" customWidth="1"/>
    <col min="1686" max="1686" width="8.44140625" bestFit="1" customWidth="1"/>
    <col min="1687" max="1687" width="9.33203125" bestFit="1" customWidth="1"/>
    <col min="1688" max="1688" width="9.6640625" bestFit="1" customWidth="1"/>
    <col min="1689" max="1689" width="9.21875" bestFit="1" customWidth="1"/>
    <col min="1690" max="1691" width="6.6640625" bestFit="1" customWidth="1"/>
    <col min="1692" max="1692" width="11.21875" bestFit="1" customWidth="1"/>
    <col min="1693" max="1693" width="8.6640625" bestFit="1" customWidth="1"/>
    <col min="1694" max="1694" width="13.77734375" bestFit="1" customWidth="1"/>
    <col min="1695" max="1695" width="15.5546875" bestFit="1" customWidth="1"/>
    <col min="1696" max="1696" width="15.109375" bestFit="1" customWidth="1"/>
    <col min="1697" max="1697" width="11.6640625" bestFit="1" customWidth="1"/>
    <col min="1698" max="1698" width="8.44140625" bestFit="1" customWidth="1"/>
    <col min="1699" max="1699" width="9.33203125" bestFit="1" customWidth="1"/>
    <col min="1700" max="1700" width="9.6640625" bestFit="1" customWidth="1"/>
    <col min="1701" max="1701" width="10.21875" bestFit="1" customWidth="1"/>
    <col min="1702" max="1702" width="6.6640625" bestFit="1" customWidth="1"/>
    <col min="1703" max="1703" width="7.6640625" bestFit="1" customWidth="1"/>
    <col min="1704" max="1704" width="11.21875" bestFit="1" customWidth="1"/>
    <col min="1705" max="1705" width="8.6640625" bestFit="1" customWidth="1"/>
    <col min="1706" max="1706" width="12.33203125" bestFit="1" customWidth="1"/>
    <col min="1707" max="1707" width="11.5546875" bestFit="1" customWidth="1"/>
    <col min="1708" max="1708" width="15.109375" bestFit="1" customWidth="1"/>
    <col min="1709" max="1709" width="11.6640625" bestFit="1" customWidth="1"/>
    <col min="1710" max="1710" width="8.77734375" bestFit="1" customWidth="1"/>
    <col min="1711" max="1711" width="9.33203125" bestFit="1" customWidth="1"/>
    <col min="1712" max="1712" width="9.6640625" bestFit="1" customWidth="1"/>
    <col min="1713" max="1713" width="11.21875" bestFit="1" customWidth="1"/>
    <col min="1714" max="1715" width="7.6640625" bestFit="1" customWidth="1"/>
    <col min="1716" max="1716" width="11.21875" bestFit="1" customWidth="1"/>
    <col min="1717" max="1717" width="8.6640625" bestFit="1" customWidth="1"/>
    <col min="1718" max="1718" width="14.33203125" bestFit="1" customWidth="1"/>
    <col min="1719" max="1719" width="17.21875" bestFit="1" customWidth="1"/>
    <col min="1720" max="1720" width="15.109375" bestFit="1" customWidth="1"/>
    <col min="1721" max="1721" width="9.109375" bestFit="1" customWidth="1"/>
    <col min="1722" max="1722" width="8.77734375" bestFit="1" customWidth="1"/>
    <col min="1723" max="1723" width="9.33203125" bestFit="1" customWidth="1"/>
    <col min="1724" max="1724" width="9.6640625" bestFit="1" customWidth="1"/>
    <col min="1725" max="1725" width="11.21875" bestFit="1" customWidth="1"/>
    <col min="1726" max="1726" width="6.6640625" bestFit="1" customWidth="1"/>
    <col min="1727" max="1727" width="7.6640625" bestFit="1" customWidth="1"/>
    <col min="1728" max="1728" width="11.21875" bestFit="1" customWidth="1"/>
    <col min="1729" max="1729" width="8.6640625" bestFit="1" customWidth="1"/>
    <col min="1730" max="1730" width="13.6640625" bestFit="1" customWidth="1"/>
    <col min="1731" max="1731" width="16.21875" bestFit="1" customWidth="1"/>
    <col min="1732" max="1732" width="15.109375" bestFit="1" customWidth="1"/>
    <col min="1733" max="1733" width="9.109375" bestFit="1" customWidth="1"/>
    <col min="1734" max="1734" width="8.44140625" bestFit="1" customWidth="1"/>
    <col min="1735" max="1735" width="9.33203125" bestFit="1" customWidth="1"/>
    <col min="1736" max="1736" width="9.6640625" bestFit="1" customWidth="1"/>
    <col min="1737" max="1737" width="11.21875" bestFit="1" customWidth="1"/>
    <col min="1738" max="1738" width="7.6640625" bestFit="1" customWidth="1"/>
    <col min="1739" max="1739" width="6.6640625" bestFit="1" customWidth="1"/>
    <col min="1740" max="1740" width="11.21875" bestFit="1" customWidth="1"/>
    <col min="1741" max="1741" width="8.6640625" bestFit="1" customWidth="1"/>
    <col min="1742" max="1742" width="14.33203125" bestFit="1" customWidth="1"/>
    <col min="1743" max="1743" width="11.6640625" bestFit="1" customWidth="1"/>
    <col min="1744" max="1744" width="15.109375" bestFit="1" customWidth="1"/>
    <col min="1745" max="1745" width="11.6640625" bestFit="1" customWidth="1"/>
    <col min="1746" max="1746" width="8.44140625" bestFit="1" customWidth="1"/>
    <col min="1747" max="1747" width="9.33203125" bestFit="1" customWidth="1"/>
    <col min="1748" max="1748" width="9.6640625" bestFit="1" customWidth="1"/>
    <col min="1749" max="1749" width="11.21875" bestFit="1" customWidth="1"/>
    <col min="1750" max="1751" width="7.6640625" bestFit="1" customWidth="1"/>
    <col min="1752" max="1752" width="11.21875" bestFit="1" customWidth="1"/>
    <col min="1753" max="1753" width="8.6640625" bestFit="1" customWidth="1"/>
    <col min="1754" max="1754" width="15.21875" bestFit="1" customWidth="1"/>
    <col min="1755" max="1755" width="11.6640625" bestFit="1" customWidth="1"/>
    <col min="1756" max="1756" width="15.109375" bestFit="1" customWidth="1"/>
    <col min="1757" max="1757" width="11.6640625" bestFit="1" customWidth="1"/>
    <col min="1758" max="1758" width="8.77734375" bestFit="1" customWidth="1"/>
    <col min="1759" max="1759" width="9.33203125" bestFit="1" customWidth="1"/>
    <col min="1760" max="1760" width="9.6640625" bestFit="1" customWidth="1"/>
    <col min="1761" max="1761" width="11.21875" bestFit="1" customWidth="1"/>
    <col min="1762" max="1762" width="6.6640625" bestFit="1" customWidth="1"/>
    <col min="1763" max="1763" width="7.6640625" bestFit="1" customWidth="1"/>
    <col min="1764" max="1764" width="11.21875" bestFit="1" customWidth="1"/>
    <col min="1765" max="1765" width="8.6640625" bestFit="1" customWidth="1"/>
    <col min="1766" max="1766" width="13.44140625" bestFit="1" customWidth="1"/>
    <col min="1767" max="1767" width="16.21875" bestFit="1" customWidth="1"/>
    <col min="1768" max="1768" width="15.109375" bestFit="1" customWidth="1"/>
    <col min="1769" max="1769" width="11.6640625" bestFit="1" customWidth="1"/>
    <col min="1770" max="1770" width="8.44140625" bestFit="1" customWidth="1"/>
    <col min="1771" max="1771" width="9.33203125" bestFit="1" customWidth="1"/>
    <col min="1772" max="1772" width="9.6640625" bestFit="1" customWidth="1"/>
    <col min="1773" max="1773" width="11.21875" bestFit="1" customWidth="1"/>
    <col min="1774" max="1775" width="7.6640625" bestFit="1" customWidth="1"/>
    <col min="1776" max="1776" width="11.21875" bestFit="1" customWidth="1"/>
    <col min="1777" max="1777" width="8.6640625" bestFit="1" customWidth="1"/>
    <col min="1778" max="1778" width="12.77734375" bestFit="1" customWidth="1"/>
    <col min="1779" max="1779" width="15.5546875" bestFit="1" customWidth="1"/>
    <col min="1780" max="1780" width="15.109375" bestFit="1" customWidth="1"/>
    <col min="1781" max="1781" width="11.6640625" bestFit="1" customWidth="1"/>
    <col min="1782" max="1782" width="8.77734375" bestFit="1" customWidth="1"/>
    <col min="1783" max="1783" width="9.33203125" bestFit="1" customWidth="1"/>
    <col min="1784" max="1784" width="9.6640625" bestFit="1" customWidth="1"/>
    <col min="1785" max="1785" width="11.21875" bestFit="1" customWidth="1"/>
    <col min="1786" max="1787" width="6.6640625" bestFit="1" customWidth="1"/>
    <col min="1788" max="1788" width="11.21875" bestFit="1" customWidth="1"/>
    <col min="1789" max="1789" width="8.6640625" bestFit="1" customWidth="1"/>
    <col min="1790" max="1790" width="13.44140625" bestFit="1" customWidth="1"/>
    <col min="1791" max="1791" width="16.21875" bestFit="1" customWidth="1"/>
    <col min="1792" max="1792" width="15.109375" bestFit="1" customWidth="1"/>
    <col min="1793" max="1793" width="11.6640625" bestFit="1" customWidth="1"/>
    <col min="1794" max="1794" width="8.77734375" bestFit="1" customWidth="1"/>
    <col min="1795" max="1795" width="9.33203125" bestFit="1" customWidth="1"/>
    <col min="1796" max="1796" width="9.6640625" bestFit="1" customWidth="1"/>
    <col min="1797" max="1797" width="11.21875" bestFit="1" customWidth="1"/>
    <col min="1798" max="1799" width="6.6640625" bestFit="1" customWidth="1"/>
    <col min="1800" max="1800" width="11.21875" bestFit="1" customWidth="1"/>
    <col min="1801" max="1801" width="8.6640625" bestFit="1" customWidth="1"/>
    <col min="1802" max="1802" width="12.77734375" bestFit="1" customWidth="1"/>
    <col min="1803" max="1803" width="15.5546875" bestFit="1" customWidth="1"/>
    <col min="1804" max="1804" width="15.109375" bestFit="1" customWidth="1"/>
    <col min="1805" max="1805" width="9.88671875" bestFit="1" customWidth="1"/>
    <col min="1806" max="1806" width="8.44140625" bestFit="1" customWidth="1"/>
    <col min="1807" max="1807" width="9.33203125" bestFit="1" customWidth="1"/>
    <col min="1808" max="1808" width="9.6640625" bestFit="1" customWidth="1"/>
    <col min="1809" max="1809" width="10.21875" bestFit="1" customWidth="1"/>
    <col min="1810" max="1811" width="6.6640625" bestFit="1" customWidth="1"/>
    <col min="1812" max="1812" width="11.21875" bestFit="1" customWidth="1"/>
    <col min="1813" max="1813" width="8.6640625" bestFit="1" customWidth="1"/>
    <col min="1814" max="1814" width="15.77734375" bestFit="1" customWidth="1"/>
    <col min="1815" max="1815" width="16.21875" bestFit="1" customWidth="1"/>
    <col min="1816" max="1816" width="15.109375" bestFit="1" customWidth="1"/>
    <col min="1817" max="1817" width="11.6640625" bestFit="1" customWidth="1"/>
    <col min="1818" max="1818" width="8.44140625" bestFit="1" customWidth="1"/>
    <col min="1819" max="1819" width="9.33203125" bestFit="1" customWidth="1"/>
    <col min="1820" max="1820" width="9.6640625" bestFit="1" customWidth="1"/>
    <col min="1821" max="1821" width="11.21875" bestFit="1" customWidth="1"/>
    <col min="1822" max="1823" width="6.6640625" bestFit="1" customWidth="1"/>
    <col min="1824" max="1824" width="10.21875" bestFit="1" customWidth="1"/>
    <col min="1825" max="1825" width="8.6640625" bestFit="1" customWidth="1"/>
    <col min="1826" max="1826" width="13.6640625" bestFit="1" customWidth="1"/>
    <col min="1827" max="1827" width="15.5546875" bestFit="1" customWidth="1"/>
    <col min="1828" max="1828" width="15.109375" bestFit="1" customWidth="1"/>
    <col min="1829" max="1829" width="10.5546875" bestFit="1" customWidth="1"/>
    <col min="1830" max="1830" width="8.77734375" bestFit="1" customWidth="1"/>
    <col min="1831" max="1831" width="9.33203125" bestFit="1" customWidth="1"/>
    <col min="1832" max="1832" width="9.6640625" bestFit="1" customWidth="1"/>
    <col min="1833" max="1833" width="11.21875" bestFit="1" customWidth="1"/>
    <col min="1834" max="1834" width="7.6640625" bestFit="1" customWidth="1"/>
    <col min="1835" max="1835" width="6.6640625" bestFit="1" customWidth="1"/>
    <col min="1836" max="1836" width="10.21875" bestFit="1" customWidth="1"/>
    <col min="1837" max="1837" width="8.6640625" bestFit="1" customWidth="1"/>
    <col min="1838" max="1838" width="16.33203125" bestFit="1" customWidth="1"/>
    <col min="1839" max="1839" width="17.21875" bestFit="1" customWidth="1"/>
    <col min="1840" max="1840" width="15.109375" bestFit="1" customWidth="1"/>
    <col min="1841" max="1841" width="10.5546875" bestFit="1" customWidth="1"/>
    <col min="1842" max="1842" width="8.77734375" bestFit="1" customWidth="1"/>
    <col min="1843" max="1843" width="9.33203125" bestFit="1" customWidth="1"/>
    <col min="1844" max="1844" width="9.6640625" bestFit="1" customWidth="1"/>
    <col min="1845" max="1845" width="9.21875" bestFit="1" customWidth="1"/>
    <col min="1846" max="1847" width="6.6640625" bestFit="1" customWidth="1"/>
    <col min="1848" max="1848" width="11.21875" bestFit="1" customWidth="1"/>
    <col min="1849" max="1849" width="8.6640625" bestFit="1" customWidth="1"/>
    <col min="1850" max="1850" width="13.21875" bestFit="1" customWidth="1"/>
    <col min="1851" max="1851" width="11.6640625" bestFit="1" customWidth="1"/>
    <col min="1852" max="1852" width="15.109375" bestFit="1" customWidth="1"/>
    <col min="1853" max="1853" width="11.6640625" bestFit="1" customWidth="1"/>
    <col min="1854" max="1854" width="8.77734375" bestFit="1" customWidth="1"/>
    <col min="1855" max="1855" width="9.33203125" bestFit="1" customWidth="1"/>
    <col min="1856" max="1856" width="9.6640625" bestFit="1" customWidth="1"/>
    <col min="1857" max="1857" width="11.21875" bestFit="1" customWidth="1"/>
    <col min="1858" max="1859" width="6.6640625" bestFit="1" customWidth="1"/>
    <col min="1860" max="1860" width="11.21875" bestFit="1" customWidth="1"/>
    <col min="1861" max="1861" width="8.6640625" bestFit="1" customWidth="1"/>
    <col min="1862" max="1862" width="17.33203125" bestFit="1" customWidth="1"/>
    <col min="1863" max="1863" width="20.109375" bestFit="1" customWidth="1"/>
    <col min="1864" max="1864" width="15.109375" bestFit="1" customWidth="1"/>
    <col min="1865" max="1865" width="11.6640625" bestFit="1" customWidth="1"/>
    <col min="1866" max="1866" width="8.77734375" bestFit="1" customWidth="1"/>
    <col min="1867" max="1867" width="9.33203125" bestFit="1" customWidth="1"/>
    <col min="1868" max="1868" width="9.6640625" bestFit="1" customWidth="1"/>
    <col min="1869" max="1869" width="11.21875" bestFit="1" customWidth="1"/>
    <col min="1870" max="1871" width="6.6640625" bestFit="1" customWidth="1"/>
    <col min="1872" max="1872" width="11.21875" bestFit="1" customWidth="1"/>
    <col min="1873" max="1873" width="8.6640625" bestFit="1" customWidth="1"/>
    <col min="1874" max="1874" width="12.77734375" bestFit="1" customWidth="1"/>
    <col min="1875" max="1875" width="15.5546875" bestFit="1" customWidth="1"/>
    <col min="1876" max="1876" width="15.109375" bestFit="1" customWidth="1"/>
    <col min="1877" max="1877" width="11.6640625" bestFit="1" customWidth="1"/>
    <col min="1878" max="1878" width="8.77734375" bestFit="1" customWidth="1"/>
    <col min="1879" max="1879" width="9.33203125" bestFit="1" customWidth="1"/>
    <col min="1880" max="1880" width="9.6640625" bestFit="1" customWidth="1"/>
    <col min="1881" max="1881" width="11.21875" bestFit="1" customWidth="1"/>
    <col min="1882" max="1882" width="7.6640625" bestFit="1" customWidth="1"/>
    <col min="1883" max="1883" width="6.6640625" bestFit="1" customWidth="1"/>
    <col min="1884" max="1884" width="11.21875" bestFit="1" customWidth="1"/>
    <col min="1885" max="1885" width="8.6640625" bestFit="1" customWidth="1"/>
    <col min="1886" max="1886" width="12.33203125" bestFit="1" customWidth="1"/>
    <col min="1887" max="1887" width="11.6640625" bestFit="1" customWidth="1"/>
    <col min="1888" max="1888" width="15.109375" bestFit="1" customWidth="1"/>
    <col min="1889" max="1889" width="9.109375" bestFit="1" customWidth="1"/>
    <col min="1890" max="1890" width="8.44140625" bestFit="1" customWidth="1"/>
    <col min="1891" max="1891" width="9.33203125" bestFit="1" customWidth="1"/>
    <col min="1892" max="1892" width="9.6640625" bestFit="1" customWidth="1"/>
    <col min="1893" max="1893" width="10.21875" bestFit="1" customWidth="1"/>
    <col min="1894" max="1894" width="6.6640625" bestFit="1" customWidth="1"/>
    <col min="1895" max="1895" width="7.6640625" bestFit="1" customWidth="1"/>
    <col min="1896" max="1896" width="11.21875" bestFit="1" customWidth="1"/>
    <col min="1897" max="1897" width="8.6640625" bestFit="1" customWidth="1"/>
    <col min="1898" max="1898" width="14.21875" bestFit="1" customWidth="1"/>
    <col min="1899" max="1899" width="16.21875" bestFit="1" customWidth="1"/>
    <col min="1900" max="1900" width="15.109375" bestFit="1" customWidth="1"/>
    <col min="1901" max="1901" width="11.6640625" bestFit="1" customWidth="1"/>
    <col min="1902" max="1902" width="8.77734375" bestFit="1" customWidth="1"/>
    <col min="1903" max="1903" width="9.33203125" bestFit="1" customWidth="1"/>
    <col min="1904" max="1904" width="9.6640625" bestFit="1" customWidth="1"/>
    <col min="1905" max="1905" width="11.21875" bestFit="1" customWidth="1"/>
    <col min="1906" max="1906" width="7.6640625" bestFit="1" customWidth="1"/>
    <col min="1907" max="1907" width="6.6640625" bestFit="1" customWidth="1"/>
    <col min="1908" max="1908" width="11.21875" bestFit="1" customWidth="1"/>
    <col min="1909" max="1909" width="8.6640625" bestFit="1" customWidth="1"/>
    <col min="1910" max="1910" width="15.44140625" bestFit="1" customWidth="1"/>
    <col min="1911" max="1911" width="11.6640625" bestFit="1" customWidth="1"/>
    <col min="1912" max="1912" width="15.109375" bestFit="1" customWidth="1"/>
    <col min="1913" max="1913" width="11.6640625" bestFit="1" customWidth="1"/>
    <col min="1914" max="1914" width="8.77734375" bestFit="1" customWidth="1"/>
    <col min="1915" max="1915" width="9.33203125" bestFit="1" customWidth="1"/>
    <col min="1916" max="1916" width="9.6640625" bestFit="1" customWidth="1"/>
    <col min="1917" max="1917" width="11.21875" bestFit="1" customWidth="1"/>
    <col min="1918" max="1919" width="6.6640625" bestFit="1" customWidth="1"/>
    <col min="1920" max="1920" width="10.21875" bestFit="1" customWidth="1"/>
    <col min="1921" max="1921" width="8.6640625" bestFit="1" customWidth="1"/>
    <col min="1922" max="1922" width="14.33203125" bestFit="1" customWidth="1"/>
    <col min="1923" max="1923" width="17.21875" bestFit="1" customWidth="1"/>
    <col min="1924" max="1924" width="15.109375" bestFit="1" customWidth="1"/>
    <col min="1925" max="1925" width="11.6640625" bestFit="1" customWidth="1"/>
    <col min="1926" max="1926" width="8.44140625" bestFit="1" customWidth="1"/>
    <col min="1927" max="1927" width="9.33203125" bestFit="1" customWidth="1"/>
    <col min="1928" max="1928" width="9.6640625" bestFit="1" customWidth="1"/>
    <col min="1929" max="1929" width="11.21875" bestFit="1" customWidth="1"/>
    <col min="1930" max="1930" width="6.6640625" bestFit="1" customWidth="1"/>
    <col min="1931" max="1931" width="7.6640625" bestFit="1" customWidth="1"/>
    <col min="1932" max="1932" width="11.21875" bestFit="1" customWidth="1"/>
    <col min="1933" max="1933" width="8.6640625" bestFit="1" customWidth="1"/>
    <col min="1934" max="1934" width="12.33203125" bestFit="1" customWidth="1"/>
    <col min="1935" max="1935" width="11.6640625" bestFit="1" customWidth="1"/>
    <col min="1936" max="1936" width="15.109375" bestFit="1" customWidth="1"/>
    <col min="1937" max="1937" width="9.88671875" bestFit="1" customWidth="1"/>
    <col min="1938" max="1938" width="8.77734375" bestFit="1" customWidth="1"/>
    <col min="1939" max="1939" width="9.33203125" bestFit="1" customWidth="1"/>
    <col min="1940" max="1940" width="9.6640625" bestFit="1" customWidth="1"/>
    <col min="1941" max="1941" width="11.21875" bestFit="1" customWidth="1"/>
    <col min="1942" max="1942" width="6.6640625" bestFit="1" customWidth="1"/>
    <col min="1943" max="1943" width="7.6640625" bestFit="1" customWidth="1"/>
    <col min="1944" max="1944" width="10.21875" bestFit="1" customWidth="1"/>
    <col min="1945" max="1945" width="8.6640625" bestFit="1" customWidth="1"/>
    <col min="1946" max="1946" width="13.6640625" bestFit="1" customWidth="1"/>
    <col min="1947" max="1947" width="16.21875" bestFit="1" customWidth="1"/>
    <col min="1948" max="1948" width="15.109375" bestFit="1" customWidth="1"/>
    <col min="1949" max="1949" width="11.6640625" bestFit="1" customWidth="1"/>
    <col min="1950" max="1950" width="8.77734375" bestFit="1" customWidth="1"/>
    <col min="1951" max="1951" width="9.33203125" bestFit="1" customWidth="1"/>
    <col min="1952" max="1952" width="9.6640625" bestFit="1" customWidth="1"/>
    <col min="1953" max="1953" width="9.21875" bestFit="1" customWidth="1"/>
    <col min="1954" max="1955" width="7.6640625" bestFit="1" customWidth="1"/>
    <col min="1956" max="1956" width="11.21875" bestFit="1" customWidth="1"/>
    <col min="1957" max="1957" width="8.6640625" bestFit="1" customWidth="1"/>
    <col min="1958" max="1958" width="14.33203125" bestFit="1" customWidth="1"/>
    <col min="1959" max="1959" width="17.21875" bestFit="1" customWidth="1"/>
    <col min="1960" max="1960" width="15.109375" bestFit="1" customWidth="1"/>
    <col min="1961" max="1961" width="11.6640625" bestFit="1" customWidth="1"/>
    <col min="1962" max="1962" width="8.77734375" bestFit="1" customWidth="1"/>
    <col min="1963" max="1963" width="9.33203125" bestFit="1" customWidth="1"/>
    <col min="1964" max="1964" width="9.6640625" bestFit="1" customWidth="1"/>
    <col min="1965" max="1965" width="11.21875" bestFit="1" customWidth="1"/>
    <col min="1966" max="1967" width="6.6640625" bestFit="1" customWidth="1"/>
    <col min="1968" max="1968" width="11.21875" bestFit="1" customWidth="1"/>
    <col min="1969" max="1969" width="8.6640625" bestFit="1" customWidth="1"/>
    <col min="1970" max="1970" width="15.5546875" bestFit="1" customWidth="1"/>
    <col min="1971" max="1971" width="11.5546875" bestFit="1" customWidth="1"/>
    <col min="1972" max="1972" width="15.109375" bestFit="1" customWidth="1"/>
    <col min="1973" max="1973" width="11.6640625" bestFit="1" customWidth="1"/>
    <col min="1974" max="1974" width="8.77734375" bestFit="1" customWidth="1"/>
    <col min="1975" max="1975" width="9.33203125" bestFit="1" customWidth="1"/>
    <col min="1976" max="1976" width="9.6640625" bestFit="1" customWidth="1"/>
    <col min="1977" max="1977" width="11.21875" bestFit="1" customWidth="1"/>
    <col min="1978" max="1979" width="6.6640625" bestFit="1" customWidth="1"/>
    <col min="1980" max="1980" width="11.21875" bestFit="1" customWidth="1"/>
    <col min="1981" max="1981" width="8.6640625" bestFit="1" customWidth="1"/>
    <col min="1982" max="1982" width="14.33203125" bestFit="1" customWidth="1"/>
    <col min="1983" max="1983" width="17.21875" bestFit="1" customWidth="1"/>
    <col min="1984" max="1984" width="15.109375" bestFit="1" customWidth="1"/>
    <col min="1985" max="1985" width="11.6640625" bestFit="1" customWidth="1"/>
    <col min="1986" max="1986" width="8.44140625" bestFit="1" customWidth="1"/>
    <col min="1987" max="1987" width="9.33203125" bestFit="1" customWidth="1"/>
    <col min="1988" max="1988" width="9.6640625" bestFit="1" customWidth="1"/>
    <col min="1989" max="1989" width="11.21875" bestFit="1" customWidth="1"/>
    <col min="1990" max="1991" width="6.6640625" bestFit="1" customWidth="1"/>
    <col min="1992" max="1992" width="11.21875" bestFit="1" customWidth="1"/>
    <col min="1993" max="1993" width="8.6640625" bestFit="1" customWidth="1"/>
    <col min="1994" max="1994" width="12.33203125" bestFit="1" customWidth="1"/>
    <col min="1995" max="1995" width="11.6640625" bestFit="1" customWidth="1"/>
    <col min="1996" max="1996" width="15.109375" bestFit="1" customWidth="1"/>
    <col min="1997" max="1997" width="11.6640625" bestFit="1" customWidth="1"/>
    <col min="1998" max="1998" width="8.77734375" bestFit="1" customWidth="1"/>
    <col min="1999" max="1999" width="9.33203125" bestFit="1" customWidth="1"/>
    <col min="2000" max="2000" width="9.6640625" bestFit="1" customWidth="1"/>
    <col min="2001" max="2001" width="11.21875" bestFit="1" customWidth="1"/>
    <col min="2002" max="2002" width="6.6640625" bestFit="1" customWidth="1"/>
    <col min="2003" max="2003" width="7.6640625" bestFit="1" customWidth="1"/>
    <col min="2004" max="2004" width="11.21875" bestFit="1" customWidth="1"/>
    <col min="2005" max="2005" width="8.6640625" bestFit="1" customWidth="1"/>
    <col min="2006" max="2006" width="15" bestFit="1" customWidth="1"/>
    <col min="2007" max="2007" width="11.5546875" bestFit="1" customWidth="1"/>
    <col min="2008" max="2008" width="15.109375" bestFit="1" customWidth="1"/>
    <col min="2009" max="2009" width="11.6640625" bestFit="1" customWidth="1"/>
    <col min="2010" max="2010" width="8.77734375" bestFit="1" customWidth="1"/>
    <col min="2011" max="2011" width="9.33203125" bestFit="1" customWidth="1"/>
    <col min="2012" max="2012" width="9.6640625" bestFit="1" customWidth="1"/>
    <col min="2013" max="2013" width="11.21875" bestFit="1" customWidth="1"/>
    <col min="2014" max="2014" width="6.6640625" bestFit="1" customWidth="1"/>
    <col min="2015" max="2015" width="7.6640625" bestFit="1" customWidth="1"/>
    <col min="2016" max="2016" width="11.21875" bestFit="1" customWidth="1"/>
    <col min="2017" max="2017" width="8.6640625" bestFit="1" customWidth="1"/>
    <col min="2018" max="2018" width="12.33203125" bestFit="1" customWidth="1"/>
    <col min="2019" max="2019" width="11.5546875" bestFit="1" customWidth="1"/>
    <col min="2020" max="2020" width="15.109375" bestFit="1" customWidth="1"/>
    <col min="2021" max="2021" width="11.6640625" bestFit="1" customWidth="1"/>
    <col min="2022" max="2022" width="8.77734375" bestFit="1" customWidth="1"/>
    <col min="2023" max="2023" width="9.33203125" bestFit="1" customWidth="1"/>
    <col min="2024" max="2024" width="9.6640625" bestFit="1" customWidth="1"/>
    <col min="2025" max="2025" width="8.6640625" bestFit="1" customWidth="1"/>
    <col min="2026" max="2026" width="6.6640625" bestFit="1" customWidth="1"/>
    <col min="2027" max="2027" width="7.6640625" bestFit="1" customWidth="1"/>
    <col min="2028" max="2028" width="11.21875" bestFit="1" customWidth="1"/>
    <col min="2029" max="2029" width="8.6640625" bestFit="1" customWidth="1"/>
    <col min="2030" max="2030" width="10.77734375" bestFit="1" customWidth="1"/>
  </cols>
  <sheetData>
    <row r="3" spans="1:2030" x14ac:dyDescent="0.3">
      <c r="B3" s="14" t="s">
        <v>1072</v>
      </c>
    </row>
    <row r="4" spans="1:2030" x14ac:dyDescent="0.3">
      <c r="B4">
        <v>4</v>
      </c>
      <c r="M4" t="s">
        <v>1081</v>
      </c>
      <c r="N4">
        <v>9</v>
      </c>
      <c r="Y4" t="s">
        <v>1086</v>
      </c>
      <c r="Z4">
        <v>29</v>
      </c>
      <c r="AK4" t="s">
        <v>1098</v>
      </c>
      <c r="AL4">
        <v>32</v>
      </c>
      <c r="AW4" t="s">
        <v>1099</v>
      </c>
      <c r="AX4">
        <v>47</v>
      </c>
      <c r="BI4" t="s">
        <v>1100</v>
      </c>
      <c r="BJ4">
        <v>51</v>
      </c>
      <c r="BU4" t="s">
        <v>1101</v>
      </c>
      <c r="BV4">
        <v>63</v>
      </c>
      <c r="CG4" t="s">
        <v>1102</v>
      </c>
      <c r="CH4">
        <v>72</v>
      </c>
      <c r="CS4" t="s">
        <v>1103</v>
      </c>
      <c r="CT4">
        <v>73</v>
      </c>
      <c r="DE4" t="s">
        <v>1104</v>
      </c>
      <c r="DF4">
        <v>82</v>
      </c>
      <c r="DQ4" t="s">
        <v>1105</v>
      </c>
      <c r="DR4">
        <v>95</v>
      </c>
      <c r="EC4" t="s">
        <v>1106</v>
      </c>
      <c r="ED4">
        <v>100</v>
      </c>
      <c r="EO4" t="s">
        <v>1107</v>
      </c>
      <c r="EP4">
        <v>107</v>
      </c>
      <c r="FA4" t="s">
        <v>1108</v>
      </c>
      <c r="FB4">
        <v>109</v>
      </c>
      <c r="FM4" t="s">
        <v>1109</v>
      </c>
      <c r="FN4">
        <v>111</v>
      </c>
      <c r="FY4" t="s">
        <v>1110</v>
      </c>
      <c r="FZ4">
        <v>112</v>
      </c>
      <c r="GK4" t="s">
        <v>1111</v>
      </c>
      <c r="GL4">
        <v>113</v>
      </c>
      <c r="GW4" t="s">
        <v>1112</v>
      </c>
      <c r="GX4">
        <v>117</v>
      </c>
      <c r="HI4" t="s">
        <v>1113</v>
      </c>
      <c r="HJ4">
        <v>120</v>
      </c>
      <c r="HU4" t="s">
        <v>1114</v>
      </c>
      <c r="HV4">
        <v>132</v>
      </c>
      <c r="IG4" t="s">
        <v>1115</v>
      </c>
      <c r="IH4">
        <v>136</v>
      </c>
      <c r="IS4" t="s">
        <v>1116</v>
      </c>
      <c r="IT4">
        <v>142</v>
      </c>
      <c r="JE4" t="s">
        <v>1117</v>
      </c>
      <c r="JF4">
        <v>152</v>
      </c>
      <c r="JQ4" t="s">
        <v>1118</v>
      </c>
      <c r="JR4">
        <v>153</v>
      </c>
      <c r="KC4" t="s">
        <v>1119</v>
      </c>
      <c r="KD4">
        <v>166</v>
      </c>
      <c r="KO4" t="s">
        <v>1120</v>
      </c>
      <c r="KP4">
        <v>167</v>
      </c>
      <c r="LA4" t="s">
        <v>1121</v>
      </c>
      <c r="LB4">
        <v>178</v>
      </c>
      <c r="LM4" t="s">
        <v>1122</v>
      </c>
      <c r="LN4">
        <v>185</v>
      </c>
      <c r="LY4" t="s">
        <v>1123</v>
      </c>
      <c r="LZ4">
        <v>186</v>
      </c>
      <c r="MK4" t="s">
        <v>1124</v>
      </c>
      <c r="ML4">
        <v>193</v>
      </c>
      <c r="MW4" t="s">
        <v>1125</v>
      </c>
      <c r="MX4">
        <v>199</v>
      </c>
      <c r="NI4" t="s">
        <v>1126</v>
      </c>
      <c r="NJ4">
        <v>202</v>
      </c>
      <c r="NU4" t="s">
        <v>1127</v>
      </c>
      <c r="NV4">
        <v>203</v>
      </c>
      <c r="OG4" t="s">
        <v>1128</v>
      </c>
      <c r="OH4">
        <v>221</v>
      </c>
      <c r="OS4" t="s">
        <v>1130</v>
      </c>
      <c r="OT4">
        <v>224</v>
      </c>
      <c r="PE4" t="s">
        <v>1131</v>
      </c>
      <c r="PF4">
        <v>225</v>
      </c>
      <c r="PQ4" t="s">
        <v>1132</v>
      </c>
      <c r="PR4">
        <v>226</v>
      </c>
      <c r="QC4" t="s">
        <v>1133</v>
      </c>
      <c r="QD4">
        <v>228</v>
      </c>
      <c r="QO4" t="s">
        <v>1134</v>
      </c>
      <c r="QP4">
        <v>239</v>
      </c>
      <c r="RA4" t="s">
        <v>1135</v>
      </c>
      <c r="RB4">
        <v>247</v>
      </c>
      <c r="RM4" t="s">
        <v>1136</v>
      </c>
      <c r="RN4">
        <v>249</v>
      </c>
      <c r="RY4" t="s">
        <v>1137</v>
      </c>
      <c r="RZ4">
        <v>254</v>
      </c>
      <c r="SK4" t="s">
        <v>1138</v>
      </c>
      <c r="SL4">
        <v>266</v>
      </c>
      <c r="SW4" t="s">
        <v>1139</v>
      </c>
      <c r="SX4">
        <v>271</v>
      </c>
      <c r="TI4" t="s">
        <v>1140</v>
      </c>
      <c r="TJ4">
        <v>278</v>
      </c>
      <c r="TU4" t="s">
        <v>1141</v>
      </c>
      <c r="TV4">
        <v>281</v>
      </c>
      <c r="UG4" t="s">
        <v>1142</v>
      </c>
      <c r="UH4">
        <v>285</v>
      </c>
      <c r="US4" t="s">
        <v>1143</v>
      </c>
      <c r="UT4">
        <v>293</v>
      </c>
      <c r="VE4" t="s">
        <v>1144</v>
      </c>
      <c r="VF4">
        <v>296</v>
      </c>
      <c r="VQ4" t="s">
        <v>1145</v>
      </c>
      <c r="VR4">
        <v>298</v>
      </c>
      <c r="WC4" t="s">
        <v>1146</v>
      </c>
      <c r="WD4">
        <v>300</v>
      </c>
      <c r="WO4" t="s">
        <v>1147</v>
      </c>
      <c r="WP4">
        <v>307</v>
      </c>
      <c r="XA4" t="s">
        <v>1148</v>
      </c>
      <c r="XB4">
        <v>319</v>
      </c>
      <c r="XM4" t="s">
        <v>1149</v>
      </c>
      <c r="XN4">
        <v>332</v>
      </c>
      <c r="XY4" t="s">
        <v>1150</v>
      </c>
      <c r="XZ4">
        <v>334</v>
      </c>
      <c r="YK4" t="s">
        <v>1151</v>
      </c>
      <c r="YL4">
        <v>344</v>
      </c>
      <c r="YW4" t="s">
        <v>1152</v>
      </c>
      <c r="YX4">
        <v>350</v>
      </c>
      <c r="ZI4" t="s">
        <v>1153</v>
      </c>
      <c r="ZJ4">
        <v>355</v>
      </c>
      <c r="ZU4" t="s">
        <v>1154</v>
      </c>
      <c r="ZV4">
        <v>357</v>
      </c>
      <c r="AAG4" t="s">
        <v>1155</v>
      </c>
      <c r="AAH4">
        <v>358</v>
      </c>
      <c r="AAS4" t="s">
        <v>1156</v>
      </c>
      <c r="AAT4">
        <v>359</v>
      </c>
      <c r="ABE4" t="s">
        <v>1157</v>
      </c>
      <c r="ABF4">
        <v>360</v>
      </c>
      <c r="ABQ4" t="s">
        <v>1158</v>
      </c>
      <c r="ABR4">
        <v>369</v>
      </c>
      <c r="ACC4" t="s">
        <v>1159</v>
      </c>
      <c r="ACD4">
        <v>375</v>
      </c>
      <c r="ACO4" t="s">
        <v>1160</v>
      </c>
      <c r="ACP4">
        <v>376</v>
      </c>
      <c r="ADA4" t="s">
        <v>1161</v>
      </c>
      <c r="ADB4">
        <v>384</v>
      </c>
      <c r="ADM4" t="s">
        <v>1162</v>
      </c>
      <c r="ADN4">
        <v>394</v>
      </c>
      <c r="ADY4" t="s">
        <v>1163</v>
      </c>
      <c r="ADZ4">
        <v>400</v>
      </c>
      <c r="AEK4" t="s">
        <v>1164</v>
      </c>
      <c r="AEL4">
        <v>409</v>
      </c>
      <c r="AEW4" t="s">
        <v>1165</v>
      </c>
      <c r="AEX4">
        <v>411</v>
      </c>
      <c r="AFI4" t="s">
        <v>1166</v>
      </c>
      <c r="AFJ4">
        <v>412</v>
      </c>
      <c r="AFU4" t="s">
        <v>1167</v>
      </c>
      <c r="AFV4">
        <v>413</v>
      </c>
      <c r="AGG4" t="s">
        <v>1168</v>
      </c>
      <c r="AGH4">
        <v>421</v>
      </c>
      <c r="AGS4" t="s">
        <v>1169</v>
      </c>
      <c r="AGT4">
        <v>422</v>
      </c>
      <c r="AHE4" t="s">
        <v>1170</v>
      </c>
      <c r="AHF4">
        <v>427</v>
      </c>
      <c r="AHQ4" t="s">
        <v>1171</v>
      </c>
      <c r="AHR4">
        <v>430</v>
      </c>
      <c r="AIC4" t="s">
        <v>1172</v>
      </c>
      <c r="AID4">
        <v>438</v>
      </c>
      <c r="AIO4" t="s">
        <v>1173</v>
      </c>
      <c r="AIP4">
        <v>443</v>
      </c>
      <c r="AJA4" t="s">
        <v>1174</v>
      </c>
      <c r="AJB4">
        <v>444</v>
      </c>
      <c r="AJM4" t="s">
        <v>1175</v>
      </c>
      <c r="AJN4">
        <v>446</v>
      </c>
      <c r="AJY4" t="s">
        <v>1176</v>
      </c>
      <c r="AJZ4">
        <v>455</v>
      </c>
      <c r="AKK4" t="s">
        <v>1177</v>
      </c>
      <c r="AKL4">
        <v>465</v>
      </c>
      <c r="AKW4" t="s">
        <v>1178</v>
      </c>
      <c r="AKX4">
        <v>470</v>
      </c>
      <c r="ALI4" t="s">
        <v>1179</v>
      </c>
      <c r="ALJ4">
        <v>484</v>
      </c>
      <c r="ALU4" t="s">
        <v>1180</v>
      </c>
      <c r="ALV4">
        <v>486</v>
      </c>
      <c r="AMG4" t="s">
        <v>1181</v>
      </c>
      <c r="AMH4">
        <v>490</v>
      </c>
      <c r="AMS4" t="s">
        <v>1182</v>
      </c>
      <c r="AMT4">
        <v>494</v>
      </c>
      <c r="ANE4" t="s">
        <v>1183</v>
      </c>
      <c r="ANF4">
        <v>500</v>
      </c>
      <c r="ANQ4" t="s">
        <v>1184</v>
      </c>
      <c r="ANR4">
        <v>513</v>
      </c>
      <c r="AOC4" t="s">
        <v>1185</v>
      </c>
      <c r="AOD4">
        <v>515</v>
      </c>
      <c r="AOO4" t="s">
        <v>1186</v>
      </c>
      <c r="AOP4">
        <v>517</v>
      </c>
      <c r="APA4" t="s">
        <v>1187</v>
      </c>
      <c r="APB4">
        <v>533</v>
      </c>
      <c r="APM4" t="s">
        <v>1188</v>
      </c>
      <c r="APN4">
        <v>548</v>
      </c>
      <c r="APY4" t="s">
        <v>1189</v>
      </c>
      <c r="APZ4">
        <v>555</v>
      </c>
      <c r="AQK4" t="s">
        <v>1190</v>
      </c>
      <c r="AQL4">
        <v>572</v>
      </c>
      <c r="AQW4" t="s">
        <v>1191</v>
      </c>
      <c r="AQX4">
        <v>573</v>
      </c>
      <c r="ARI4" t="s">
        <v>1192</v>
      </c>
      <c r="ARJ4">
        <v>577</v>
      </c>
      <c r="ARU4" t="s">
        <v>1193</v>
      </c>
      <c r="ARV4">
        <v>581</v>
      </c>
      <c r="ASG4" t="s">
        <v>1194</v>
      </c>
      <c r="ASH4">
        <v>582</v>
      </c>
      <c r="ASS4" t="s">
        <v>1195</v>
      </c>
      <c r="AST4">
        <v>584</v>
      </c>
      <c r="ATE4" t="s">
        <v>1196</v>
      </c>
      <c r="ATF4">
        <v>594</v>
      </c>
      <c r="ATQ4" t="s">
        <v>1197</v>
      </c>
      <c r="ATR4">
        <v>602</v>
      </c>
      <c r="AUC4" t="s">
        <v>1198</v>
      </c>
      <c r="AUD4">
        <v>615</v>
      </c>
      <c r="AUO4" t="s">
        <v>1199</v>
      </c>
      <c r="AUP4">
        <v>617</v>
      </c>
      <c r="AVA4" t="s">
        <v>1200</v>
      </c>
      <c r="AVB4">
        <v>622</v>
      </c>
      <c r="AVM4" t="s">
        <v>1201</v>
      </c>
      <c r="AVN4">
        <v>623</v>
      </c>
      <c r="AVY4" t="s">
        <v>1202</v>
      </c>
      <c r="AVZ4">
        <v>628</v>
      </c>
      <c r="AWK4" t="s">
        <v>1203</v>
      </c>
      <c r="AWL4">
        <v>636</v>
      </c>
      <c r="AWW4" t="s">
        <v>1204</v>
      </c>
      <c r="AWX4">
        <v>637</v>
      </c>
      <c r="AXI4" t="s">
        <v>1205</v>
      </c>
      <c r="AXJ4">
        <v>644</v>
      </c>
      <c r="AXU4" t="s">
        <v>1206</v>
      </c>
      <c r="AXV4">
        <v>660</v>
      </c>
      <c r="AYG4" t="s">
        <v>1207</v>
      </c>
      <c r="AYH4">
        <v>666</v>
      </c>
      <c r="AYS4" t="s">
        <v>1208</v>
      </c>
      <c r="AYT4">
        <v>674</v>
      </c>
      <c r="AZE4" t="s">
        <v>1209</v>
      </c>
      <c r="AZF4">
        <v>680</v>
      </c>
      <c r="AZQ4" t="s">
        <v>1210</v>
      </c>
      <c r="AZR4">
        <v>683</v>
      </c>
      <c r="BAC4" t="s">
        <v>1211</v>
      </c>
      <c r="BAD4">
        <v>685</v>
      </c>
      <c r="BAO4" t="s">
        <v>1212</v>
      </c>
      <c r="BAP4">
        <v>688</v>
      </c>
      <c r="BBA4" t="s">
        <v>1213</v>
      </c>
      <c r="BBB4">
        <v>692</v>
      </c>
      <c r="BBM4" t="s">
        <v>1214</v>
      </c>
      <c r="BBN4">
        <v>693</v>
      </c>
      <c r="BBY4" t="s">
        <v>1215</v>
      </c>
      <c r="BBZ4">
        <v>704</v>
      </c>
      <c r="BCK4" t="s">
        <v>1216</v>
      </c>
      <c r="BCL4">
        <v>727</v>
      </c>
      <c r="BCW4" t="s">
        <v>1217</v>
      </c>
      <c r="BCX4">
        <v>733</v>
      </c>
      <c r="BDI4" t="s">
        <v>1218</v>
      </c>
      <c r="BDJ4">
        <v>735</v>
      </c>
      <c r="BDU4" t="s">
        <v>1219</v>
      </c>
      <c r="BDV4">
        <v>742</v>
      </c>
      <c r="BEG4" t="s">
        <v>1220</v>
      </c>
      <c r="BEH4">
        <v>749</v>
      </c>
      <c r="BES4" t="s">
        <v>1221</v>
      </c>
      <c r="BET4">
        <v>750</v>
      </c>
      <c r="BFE4" t="s">
        <v>1222</v>
      </c>
      <c r="BFF4">
        <v>751</v>
      </c>
      <c r="BFQ4" t="s">
        <v>1223</v>
      </c>
      <c r="BFR4">
        <v>754</v>
      </c>
      <c r="BGC4" t="s">
        <v>1224</v>
      </c>
      <c r="BGD4">
        <v>766</v>
      </c>
      <c r="BGO4" t="s">
        <v>1225</v>
      </c>
      <c r="BGP4">
        <v>768</v>
      </c>
      <c r="BHA4" t="s">
        <v>1226</v>
      </c>
      <c r="BHB4">
        <v>769</v>
      </c>
      <c r="BHM4" t="s">
        <v>1227</v>
      </c>
      <c r="BHN4">
        <v>775</v>
      </c>
      <c r="BHY4" t="s">
        <v>1229</v>
      </c>
      <c r="BHZ4">
        <v>777</v>
      </c>
      <c r="BIK4" t="s">
        <v>1230</v>
      </c>
      <c r="BIL4">
        <v>790</v>
      </c>
      <c r="BIW4" t="s">
        <v>1231</v>
      </c>
      <c r="BIX4">
        <v>793</v>
      </c>
      <c r="BJI4" t="s">
        <v>1232</v>
      </c>
      <c r="BJJ4">
        <v>806</v>
      </c>
      <c r="BJU4" t="s">
        <v>1233</v>
      </c>
      <c r="BJV4">
        <v>825</v>
      </c>
      <c r="BKG4" t="s">
        <v>1234</v>
      </c>
      <c r="BKH4">
        <v>826</v>
      </c>
      <c r="BKS4" t="s">
        <v>1235</v>
      </c>
      <c r="BKT4">
        <v>828</v>
      </c>
      <c r="BLE4" t="s">
        <v>1236</v>
      </c>
      <c r="BLF4">
        <v>840</v>
      </c>
      <c r="BLQ4" t="s">
        <v>1237</v>
      </c>
      <c r="BLR4">
        <v>847</v>
      </c>
      <c r="BMC4" t="s">
        <v>1238</v>
      </c>
      <c r="BMD4">
        <v>855</v>
      </c>
      <c r="BMO4" t="s">
        <v>1239</v>
      </c>
      <c r="BMP4">
        <v>856</v>
      </c>
      <c r="BNA4" t="s">
        <v>1240</v>
      </c>
      <c r="BNB4">
        <v>863</v>
      </c>
      <c r="BNM4" t="s">
        <v>1241</v>
      </c>
      <c r="BNN4">
        <v>867</v>
      </c>
      <c r="BNY4" t="s">
        <v>1242</v>
      </c>
      <c r="BNZ4">
        <v>875</v>
      </c>
      <c r="BOK4" t="s">
        <v>1243</v>
      </c>
      <c r="BOL4">
        <v>876</v>
      </c>
      <c r="BOW4" t="s">
        <v>1244</v>
      </c>
      <c r="BOX4">
        <v>890</v>
      </c>
      <c r="BPI4" t="s">
        <v>1245</v>
      </c>
      <c r="BPJ4">
        <v>893</v>
      </c>
      <c r="BPU4" t="s">
        <v>1246</v>
      </c>
      <c r="BPV4">
        <v>896</v>
      </c>
      <c r="BQG4" t="s">
        <v>1247</v>
      </c>
      <c r="BQH4">
        <v>897</v>
      </c>
      <c r="BQS4" t="s">
        <v>1248</v>
      </c>
      <c r="BQT4">
        <v>904</v>
      </c>
      <c r="BRE4" t="s">
        <v>1249</v>
      </c>
      <c r="BRF4">
        <v>909</v>
      </c>
      <c r="BRQ4" t="s">
        <v>1250</v>
      </c>
      <c r="BRR4">
        <v>921</v>
      </c>
      <c r="BSC4" t="s">
        <v>1251</v>
      </c>
      <c r="BSD4">
        <v>923</v>
      </c>
      <c r="BSO4" t="s">
        <v>1252</v>
      </c>
      <c r="BSP4">
        <v>924</v>
      </c>
      <c r="BTA4" t="s">
        <v>1253</v>
      </c>
      <c r="BTB4">
        <v>931</v>
      </c>
      <c r="BTM4" t="s">
        <v>1254</v>
      </c>
      <c r="BTN4">
        <v>936</v>
      </c>
      <c r="BTY4" t="s">
        <v>1255</v>
      </c>
      <c r="BTZ4">
        <v>939</v>
      </c>
      <c r="BUK4" t="s">
        <v>1256</v>
      </c>
      <c r="BUL4">
        <v>941</v>
      </c>
      <c r="BUW4" t="s">
        <v>1257</v>
      </c>
      <c r="BUX4">
        <v>948</v>
      </c>
      <c r="BVI4" t="s">
        <v>1258</v>
      </c>
      <c r="BVJ4">
        <v>951</v>
      </c>
      <c r="BVU4" t="s">
        <v>1259</v>
      </c>
      <c r="BVV4">
        <v>958</v>
      </c>
      <c r="BWG4" t="s">
        <v>1260</v>
      </c>
      <c r="BWH4">
        <v>963</v>
      </c>
      <c r="BWS4" t="s">
        <v>1261</v>
      </c>
      <c r="BWT4">
        <v>964</v>
      </c>
      <c r="BXE4" t="s">
        <v>1262</v>
      </c>
      <c r="BXF4">
        <v>973</v>
      </c>
      <c r="BXQ4" t="s">
        <v>1263</v>
      </c>
      <c r="BXR4">
        <v>975</v>
      </c>
      <c r="BYC4" t="s">
        <v>1264</v>
      </c>
      <c r="BYD4">
        <v>976</v>
      </c>
      <c r="BYO4" t="s">
        <v>1265</v>
      </c>
      <c r="BYP4">
        <v>999</v>
      </c>
      <c r="BZA4" t="s">
        <v>1266</v>
      </c>
      <c r="BZB4" t="s">
        <v>1071</v>
      </c>
    </row>
    <row r="5" spans="1:2030" x14ac:dyDescent="0.3">
      <c r="B5" s="3">
        <v>300.95</v>
      </c>
      <c r="L5" s="3" t="s">
        <v>1502</v>
      </c>
      <c r="N5" s="3">
        <v>236.67</v>
      </c>
      <c r="X5" s="3" t="s">
        <v>1503</v>
      </c>
      <c r="Z5" s="3">
        <v>480.48</v>
      </c>
      <c r="AJ5" s="3" t="s">
        <v>1504</v>
      </c>
      <c r="AL5" s="3">
        <v>91.84</v>
      </c>
      <c r="AV5" s="3" t="s">
        <v>1505</v>
      </c>
      <c r="AX5" s="3">
        <v>19.510000000000002</v>
      </c>
      <c r="BH5" s="3" t="s">
        <v>1506</v>
      </c>
      <c r="BJ5" s="3">
        <v>214.35</v>
      </c>
      <c r="BT5" s="3" t="s">
        <v>1507</v>
      </c>
      <c r="BV5" s="3">
        <v>232.1</v>
      </c>
      <c r="CF5" s="3" t="s">
        <v>1508</v>
      </c>
      <c r="CH5" s="3">
        <v>469.88</v>
      </c>
      <c r="CR5" s="3" t="s">
        <v>1509</v>
      </c>
      <c r="CT5" s="3">
        <v>158.84</v>
      </c>
      <c r="DD5" s="3" t="s">
        <v>1510</v>
      </c>
      <c r="DF5" s="3">
        <v>320.97000000000003</v>
      </c>
      <c r="DP5" s="3" t="s">
        <v>1511</v>
      </c>
      <c r="DR5" s="3">
        <v>128.66999999999999</v>
      </c>
      <c r="EB5" s="3" t="s">
        <v>1512</v>
      </c>
      <c r="ED5" s="3">
        <v>421.44</v>
      </c>
      <c r="EN5" s="3" t="s">
        <v>1513</v>
      </c>
      <c r="EP5" s="3">
        <v>417.34</v>
      </c>
      <c r="EZ5" s="3" t="s">
        <v>1514</v>
      </c>
      <c r="FB5" s="3">
        <v>25.6</v>
      </c>
      <c r="FL5" s="3" t="s">
        <v>1515</v>
      </c>
      <c r="FN5" s="3">
        <v>60.12</v>
      </c>
      <c r="FX5" s="3" t="s">
        <v>1516</v>
      </c>
      <c r="FZ5" s="3">
        <v>7.31</v>
      </c>
      <c r="GJ5" s="3" t="s">
        <v>1517</v>
      </c>
      <c r="GL5" s="3">
        <v>152.03</v>
      </c>
      <c r="GV5" s="3" t="s">
        <v>1518</v>
      </c>
      <c r="GX5" s="3">
        <v>133.97</v>
      </c>
      <c r="HH5" s="3" t="s">
        <v>1519</v>
      </c>
      <c r="HJ5" s="3">
        <v>158.37</v>
      </c>
      <c r="HT5" s="3" t="s">
        <v>1520</v>
      </c>
      <c r="HV5" s="3">
        <v>343.85</v>
      </c>
      <c r="IF5" s="3" t="s">
        <v>1521</v>
      </c>
      <c r="IH5" s="3">
        <v>483.29</v>
      </c>
      <c r="IR5" s="3" t="s">
        <v>1522</v>
      </c>
      <c r="IT5" s="3">
        <v>151.16</v>
      </c>
      <c r="JD5" s="3" t="s">
        <v>1523</v>
      </c>
      <c r="JF5" s="3">
        <v>152.66</v>
      </c>
      <c r="JP5" s="3" t="s">
        <v>1524</v>
      </c>
      <c r="JR5" s="3">
        <v>255.09</v>
      </c>
      <c r="KB5" s="3" t="s">
        <v>1525</v>
      </c>
      <c r="KD5" s="3">
        <v>326.8</v>
      </c>
      <c r="KN5" s="3" t="s">
        <v>1526</v>
      </c>
      <c r="KP5" s="3">
        <v>366.39</v>
      </c>
      <c r="KZ5" s="3" t="s">
        <v>1527</v>
      </c>
      <c r="LB5" s="3">
        <v>17.05</v>
      </c>
      <c r="LL5" s="3" t="s">
        <v>1528</v>
      </c>
      <c r="LN5" s="3">
        <v>217.41</v>
      </c>
      <c r="LX5" s="3" t="s">
        <v>1529</v>
      </c>
      <c r="LZ5" s="3">
        <v>447.67</v>
      </c>
      <c r="MJ5" s="3" t="s">
        <v>1530</v>
      </c>
      <c r="ML5" s="3">
        <v>45.23</v>
      </c>
      <c r="MV5" s="3" t="s">
        <v>1531</v>
      </c>
      <c r="MX5" s="3">
        <v>108.15</v>
      </c>
      <c r="NH5" s="3" t="s">
        <v>1532</v>
      </c>
      <c r="NJ5" s="3">
        <v>154.13</v>
      </c>
      <c r="NT5" s="3" t="s">
        <v>1533</v>
      </c>
      <c r="NV5" s="3">
        <v>65.33</v>
      </c>
      <c r="OF5" s="3" t="s">
        <v>1534</v>
      </c>
      <c r="OH5" s="3">
        <v>66.209999999999994</v>
      </c>
      <c r="OR5" s="3" t="s">
        <v>1535</v>
      </c>
      <c r="OT5" s="3">
        <v>101.75</v>
      </c>
      <c r="PD5" s="3" t="s">
        <v>1536</v>
      </c>
      <c r="PF5" s="3">
        <v>492.08</v>
      </c>
      <c r="PP5" s="3" t="s">
        <v>1537</v>
      </c>
      <c r="PR5" s="3">
        <v>390.92</v>
      </c>
      <c r="QB5" s="3" t="s">
        <v>1538</v>
      </c>
      <c r="QD5" s="3">
        <v>482.36</v>
      </c>
      <c r="QN5" s="3" t="s">
        <v>1539</v>
      </c>
      <c r="QP5" s="3">
        <v>194.69</v>
      </c>
      <c r="QZ5" s="3" t="s">
        <v>1540</v>
      </c>
      <c r="RB5" s="3">
        <v>279.24</v>
      </c>
      <c r="RL5" s="3" t="s">
        <v>1541</v>
      </c>
      <c r="RN5" s="3">
        <v>13.29</v>
      </c>
      <c r="RX5" s="3" t="s">
        <v>1542</v>
      </c>
      <c r="RZ5" s="3">
        <v>357.63</v>
      </c>
      <c r="SJ5" s="3" t="s">
        <v>1543</v>
      </c>
      <c r="SL5" s="3">
        <v>276.19</v>
      </c>
      <c r="SV5" s="3" t="s">
        <v>1544</v>
      </c>
      <c r="SX5" s="3">
        <v>437.63</v>
      </c>
      <c r="TH5" s="3" t="s">
        <v>1545</v>
      </c>
      <c r="TJ5" s="3">
        <v>291.49</v>
      </c>
      <c r="TT5" s="3" t="s">
        <v>1546</v>
      </c>
      <c r="TV5" s="3">
        <v>145.16</v>
      </c>
      <c r="UF5" s="3" t="s">
        <v>1547</v>
      </c>
      <c r="UH5" s="3">
        <v>156.72999999999999</v>
      </c>
      <c r="UR5" s="3" t="s">
        <v>1548</v>
      </c>
      <c r="UT5" s="3">
        <v>172.59</v>
      </c>
      <c r="VD5" s="3" t="s">
        <v>1549</v>
      </c>
      <c r="VF5" s="3">
        <v>121.75</v>
      </c>
      <c r="VP5" s="3" t="s">
        <v>1550</v>
      </c>
      <c r="VR5" s="3">
        <v>388.37</v>
      </c>
      <c r="WB5" s="3" t="s">
        <v>1551</v>
      </c>
      <c r="WD5" s="3">
        <v>214.11</v>
      </c>
      <c r="WN5" s="3" t="s">
        <v>1552</v>
      </c>
      <c r="WP5" s="3">
        <v>455.12</v>
      </c>
      <c r="WZ5" s="3" t="s">
        <v>1553</v>
      </c>
      <c r="XB5" s="3">
        <v>399.48</v>
      </c>
      <c r="XL5" s="3" t="s">
        <v>1554</v>
      </c>
      <c r="XN5" s="3">
        <v>186.78</v>
      </c>
      <c r="XX5" s="3" t="s">
        <v>1555</v>
      </c>
      <c r="XZ5" s="3">
        <v>105.74</v>
      </c>
      <c r="YJ5" s="3" t="s">
        <v>1556</v>
      </c>
      <c r="YL5" s="3">
        <v>412.81</v>
      </c>
      <c r="YV5" s="3" t="s">
        <v>1557</v>
      </c>
      <c r="YX5" s="3">
        <v>371.01</v>
      </c>
      <c r="ZH5" s="3" t="s">
        <v>1558</v>
      </c>
      <c r="ZJ5" s="3">
        <v>159.05000000000001</v>
      </c>
      <c r="ZT5" s="3" t="s">
        <v>1559</v>
      </c>
      <c r="ZV5" s="3">
        <v>189.39</v>
      </c>
      <c r="AAF5" s="3" t="s">
        <v>1560</v>
      </c>
      <c r="AAH5" s="3">
        <v>308.01</v>
      </c>
      <c r="AAR5" s="3" t="s">
        <v>1561</v>
      </c>
      <c r="AAT5" s="3">
        <v>434.86</v>
      </c>
      <c r="ABD5" s="3" t="s">
        <v>1562</v>
      </c>
      <c r="ABF5" s="3">
        <v>443.28</v>
      </c>
      <c r="ABP5" s="3" t="s">
        <v>1563</v>
      </c>
      <c r="ABR5" s="3">
        <v>322.75</v>
      </c>
      <c r="ACB5" s="3" t="s">
        <v>1564</v>
      </c>
      <c r="ACD5" s="3">
        <v>138.36000000000001</v>
      </c>
      <c r="ACN5" s="3" t="s">
        <v>1565</v>
      </c>
      <c r="ACP5" s="3">
        <v>286.62</v>
      </c>
      <c r="ACZ5" s="3" t="s">
        <v>1566</v>
      </c>
      <c r="ADB5" s="3">
        <v>361.11</v>
      </c>
      <c r="ADL5" s="3" t="s">
        <v>1567</v>
      </c>
      <c r="ADN5" s="3">
        <v>346.08</v>
      </c>
      <c r="ADX5" s="3" t="s">
        <v>1568</v>
      </c>
      <c r="ADZ5" s="3">
        <v>395.58</v>
      </c>
      <c r="AEJ5" s="3" t="s">
        <v>1569</v>
      </c>
      <c r="AEL5" s="3">
        <v>155.68</v>
      </c>
      <c r="AEV5" s="3" t="s">
        <v>1570</v>
      </c>
      <c r="AEX5" s="3">
        <v>99.3</v>
      </c>
      <c r="AFH5" s="3" t="s">
        <v>1571</v>
      </c>
      <c r="AFJ5" s="3">
        <v>61.43</v>
      </c>
      <c r="AFT5" s="3" t="s">
        <v>1572</v>
      </c>
      <c r="AFV5" s="3">
        <v>275.60000000000002</v>
      </c>
      <c r="AGF5" s="3" t="s">
        <v>1573</v>
      </c>
      <c r="AGH5" s="3">
        <v>481.55</v>
      </c>
      <c r="AGR5" s="3" t="s">
        <v>1574</v>
      </c>
      <c r="AGT5" s="3">
        <v>319.57</v>
      </c>
      <c r="AHD5" s="3" t="s">
        <v>1575</v>
      </c>
      <c r="AHF5" s="3">
        <v>461.98</v>
      </c>
      <c r="AHP5" s="3" t="s">
        <v>1576</v>
      </c>
      <c r="AHR5" s="3">
        <v>457.2</v>
      </c>
      <c r="AIB5" s="3" t="s">
        <v>1577</v>
      </c>
      <c r="AID5" s="3">
        <v>253.64</v>
      </c>
      <c r="AIN5" s="3" t="s">
        <v>1578</v>
      </c>
      <c r="AIP5" s="3">
        <v>245.64</v>
      </c>
      <c r="AIZ5" s="3" t="s">
        <v>1579</v>
      </c>
      <c r="AJB5" s="3">
        <v>363.1</v>
      </c>
      <c r="AJL5" s="3" t="s">
        <v>1580</v>
      </c>
      <c r="AJN5" s="3">
        <v>402.5</v>
      </c>
      <c r="AJX5" s="3" t="s">
        <v>1581</v>
      </c>
      <c r="AJZ5" s="3">
        <v>205.7</v>
      </c>
      <c r="AKJ5" s="3" t="s">
        <v>1582</v>
      </c>
      <c r="AKL5" s="3">
        <v>354.58</v>
      </c>
      <c r="AKV5" s="3" t="s">
        <v>1583</v>
      </c>
      <c r="AKX5" s="3">
        <v>414.33</v>
      </c>
      <c r="ALH5" s="3" t="s">
        <v>1584</v>
      </c>
      <c r="ALJ5" s="3">
        <v>119.77</v>
      </c>
      <c r="ALT5" s="3" t="s">
        <v>1585</v>
      </c>
      <c r="ALV5" s="3">
        <v>100.56</v>
      </c>
      <c r="AMF5" s="3" t="s">
        <v>1586</v>
      </c>
      <c r="AMH5" s="3">
        <v>396.37</v>
      </c>
      <c r="AMR5" s="3" t="s">
        <v>1587</v>
      </c>
      <c r="AMT5" s="3">
        <v>369.08</v>
      </c>
      <c r="AND5" s="3" t="s">
        <v>1588</v>
      </c>
      <c r="ANF5" s="3">
        <v>174.16</v>
      </c>
      <c r="ANP5" s="3" t="s">
        <v>1589</v>
      </c>
      <c r="ANR5" s="3">
        <v>134.05000000000001</v>
      </c>
      <c r="AOB5" s="3" t="s">
        <v>1590</v>
      </c>
      <c r="AOD5" s="3">
        <v>118.93</v>
      </c>
      <c r="AON5" s="3" t="s">
        <v>1591</v>
      </c>
      <c r="AOP5" s="3">
        <v>380.32</v>
      </c>
      <c r="AOZ5" s="3" t="s">
        <v>1592</v>
      </c>
      <c r="APB5" s="3">
        <v>295.27999999999997</v>
      </c>
      <c r="APL5" s="3" t="s">
        <v>1593</v>
      </c>
      <c r="APN5" s="3">
        <v>105.68</v>
      </c>
      <c r="APX5" s="3" t="s">
        <v>1594</v>
      </c>
      <c r="APZ5" s="3">
        <v>366.56</v>
      </c>
      <c r="AQJ5" s="3" t="s">
        <v>1595</v>
      </c>
      <c r="AQL5" s="3">
        <v>74.94</v>
      </c>
      <c r="AQV5" s="3" t="s">
        <v>1596</v>
      </c>
      <c r="AQX5" s="3">
        <v>460.99</v>
      </c>
      <c r="ARH5" s="3" t="s">
        <v>1597</v>
      </c>
      <c r="ARJ5" s="3">
        <v>301.05</v>
      </c>
      <c r="ART5" s="3" t="s">
        <v>1598</v>
      </c>
      <c r="ARV5" s="3">
        <v>282.49</v>
      </c>
      <c r="ASF5" s="3" t="s">
        <v>1599</v>
      </c>
      <c r="ASH5" s="3">
        <v>221.65</v>
      </c>
      <c r="ASR5" s="3" t="s">
        <v>1600</v>
      </c>
      <c r="AST5" s="3">
        <v>58.32</v>
      </c>
      <c r="ATD5" s="3" t="s">
        <v>1601</v>
      </c>
      <c r="ATF5" s="3">
        <v>275.52999999999997</v>
      </c>
      <c r="ATP5" s="3" t="s">
        <v>1602</v>
      </c>
      <c r="ATR5" s="3">
        <v>94.73</v>
      </c>
      <c r="AUB5" s="3" t="s">
        <v>1603</v>
      </c>
      <c r="AUD5" s="3">
        <v>115.8</v>
      </c>
      <c r="AUN5" s="3" t="s">
        <v>1604</v>
      </c>
      <c r="AUP5" s="3">
        <v>67.489999999999995</v>
      </c>
      <c r="AUZ5" s="3" t="s">
        <v>1605</v>
      </c>
      <c r="AVB5" s="3">
        <v>183.85</v>
      </c>
      <c r="AVL5" s="3" t="s">
        <v>1606</v>
      </c>
      <c r="AVN5" s="3">
        <v>417.38</v>
      </c>
      <c r="AVX5" s="3" t="s">
        <v>1607</v>
      </c>
      <c r="AVZ5" s="3">
        <v>284.02</v>
      </c>
      <c r="AWJ5" s="3" t="s">
        <v>1608</v>
      </c>
      <c r="AWL5" s="3">
        <v>179.92</v>
      </c>
      <c r="AWV5" s="3" t="s">
        <v>1609</v>
      </c>
      <c r="AWX5" s="3">
        <v>287.14</v>
      </c>
      <c r="AXH5" s="3" t="s">
        <v>1610</v>
      </c>
      <c r="AXJ5" s="3">
        <v>387.24</v>
      </c>
      <c r="AXT5" s="3" t="s">
        <v>1611</v>
      </c>
      <c r="AXV5" s="3">
        <v>341.5</v>
      </c>
      <c r="AYF5" s="3" t="s">
        <v>1612</v>
      </c>
      <c r="AYH5" s="3">
        <v>266.19</v>
      </c>
      <c r="AYR5" s="3" t="s">
        <v>1613</v>
      </c>
      <c r="AYT5" s="3">
        <v>175.78</v>
      </c>
      <c r="AZD5" s="3" t="s">
        <v>1614</v>
      </c>
      <c r="AZF5" s="3">
        <v>274.37</v>
      </c>
      <c r="AZP5" s="3" t="s">
        <v>1615</v>
      </c>
      <c r="AZR5" s="3">
        <v>126.89</v>
      </c>
      <c r="BAB5" s="3" t="s">
        <v>1616</v>
      </c>
      <c r="BAD5" s="3">
        <v>182.1</v>
      </c>
      <c r="BAN5" s="3" t="s">
        <v>1617</v>
      </c>
      <c r="BAP5" s="3">
        <v>128.9</v>
      </c>
      <c r="BAZ5" s="3" t="s">
        <v>1618</v>
      </c>
      <c r="BBB5" s="3">
        <v>84.7</v>
      </c>
      <c r="BBL5" s="3" t="s">
        <v>1619</v>
      </c>
      <c r="BBN5" s="3">
        <v>168.66</v>
      </c>
      <c r="BBX5" s="3" t="s">
        <v>1620</v>
      </c>
      <c r="BBZ5" s="3">
        <v>445.5</v>
      </c>
      <c r="BCJ5" s="3" t="s">
        <v>1621</v>
      </c>
      <c r="BCL5" s="3">
        <v>347.7</v>
      </c>
      <c r="BCV5" s="3" t="s">
        <v>1622</v>
      </c>
      <c r="BCX5" s="3">
        <v>93.86</v>
      </c>
      <c r="BDH5" s="3" t="s">
        <v>1623</v>
      </c>
      <c r="BDJ5" s="3">
        <v>378.26</v>
      </c>
      <c r="BDT5" s="3" t="s">
        <v>1624</v>
      </c>
      <c r="BDV5" s="3">
        <v>339.21</v>
      </c>
      <c r="BEF5" s="3" t="s">
        <v>1625</v>
      </c>
      <c r="BEH5" s="3">
        <v>424.61</v>
      </c>
      <c r="BER5" s="3" t="s">
        <v>1626</v>
      </c>
      <c r="BET5" s="3">
        <v>164.26</v>
      </c>
      <c r="BFD5" s="3" t="s">
        <v>1627</v>
      </c>
      <c r="BFF5" s="3">
        <v>370.04</v>
      </c>
      <c r="BFP5" s="3" t="s">
        <v>1628</v>
      </c>
      <c r="BFR5" s="3">
        <v>494.94</v>
      </c>
      <c r="BGB5" s="3" t="s">
        <v>1629</v>
      </c>
      <c r="BGD5" s="3">
        <v>404.51</v>
      </c>
      <c r="BGN5" s="3" t="s">
        <v>1630</v>
      </c>
      <c r="BGP5" s="3">
        <v>343.72</v>
      </c>
      <c r="BGZ5" s="3" t="s">
        <v>1631</v>
      </c>
      <c r="BHB5" s="3">
        <v>31.58</v>
      </c>
      <c r="BHL5" s="3" t="s">
        <v>1632</v>
      </c>
      <c r="BHN5" s="3">
        <v>320.98</v>
      </c>
      <c r="BHX5" s="3" t="s">
        <v>1633</v>
      </c>
      <c r="BHZ5" s="3">
        <v>238.17</v>
      </c>
      <c r="BIJ5" s="3" t="s">
        <v>1634</v>
      </c>
      <c r="BIL5" s="3">
        <v>422.83</v>
      </c>
      <c r="BIV5" s="3" t="s">
        <v>1635</v>
      </c>
      <c r="BIX5" s="3">
        <v>480.39</v>
      </c>
      <c r="BJH5" s="3" t="s">
        <v>1636</v>
      </c>
      <c r="BJJ5" s="3">
        <v>35.47</v>
      </c>
      <c r="BJT5" s="3" t="s">
        <v>1366</v>
      </c>
      <c r="BJV5" s="3">
        <v>161.93</v>
      </c>
      <c r="BKF5" s="3" t="s">
        <v>1637</v>
      </c>
      <c r="BKH5" s="3">
        <v>247.91</v>
      </c>
      <c r="BKR5" s="3" t="s">
        <v>1638</v>
      </c>
      <c r="BKT5" s="3">
        <v>345.04</v>
      </c>
      <c r="BLD5" s="3" t="s">
        <v>1639</v>
      </c>
      <c r="BLF5" s="3">
        <v>342.92</v>
      </c>
      <c r="BLP5" s="3" t="s">
        <v>1640</v>
      </c>
      <c r="BLR5" s="3">
        <v>219.94</v>
      </c>
      <c r="BMB5" s="3" t="s">
        <v>1641</v>
      </c>
      <c r="BMD5" s="3">
        <v>432.48</v>
      </c>
      <c r="BMN5" s="3" t="s">
        <v>1358</v>
      </c>
      <c r="BMP5" s="3">
        <v>117.45</v>
      </c>
      <c r="BMZ5" s="3" t="s">
        <v>1642</v>
      </c>
      <c r="BNB5" s="3">
        <v>102.56</v>
      </c>
      <c r="BNL5" s="3" t="s">
        <v>1643</v>
      </c>
      <c r="BNN5" s="3">
        <v>388.96</v>
      </c>
      <c r="BNX5" s="3" t="s">
        <v>1644</v>
      </c>
      <c r="BNZ5" s="3">
        <v>135.72999999999999</v>
      </c>
      <c r="BOJ5" s="3" t="s">
        <v>1645</v>
      </c>
      <c r="BOL5" s="3">
        <v>457.3</v>
      </c>
      <c r="BOV5" s="3" t="s">
        <v>1646</v>
      </c>
      <c r="BOX5" s="3">
        <v>182.32</v>
      </c>
      <c r="BPH5" s="3" t="s">
        <v>1647</v>
      </c>
      <c r="BPJ5" s="3">
        <v>269.39999999999998</v>
      </c>
      <c r="BPT5" s="3" t="s">
        <v>1648</v>
      </c>
      <c r="BPV5" s="3">
        <v>248.91</v>
      </c>
      <c r="BQF5" s="3" t="s">
        <v>1649</v>
      </c>
      <c r="BQH5" s="3">
        <v>485.54</v>
      </c>
      <c r="BQR5" s="3" t="s">
        <v>1650</v>
      </c>
      <c r="BQT5" s="3">
        <v>25.25</v>
      </c>
      <c r="BRD5" s="3" t="s">
        <v>1651</v>
      </c>
      <c r="BRF5" s="3">
        <v>50.13</v>
      </c>
      <c r="BRP5" s="3" t="s">
        <v>1652</v>
      </c>
      <c r="BRR5" s="3">
        <v>291.39</v>
      </c>
      <c r="BSB5" s="3" t="s">
        <v>1653</v>
      </c>
      <c r="BSD5" s="3">
        <v>479.75</v>
      </c>
      <c r="BSN5" s="3" t="s">
        <v>1654</v>
      </c>
      <c r="BSP5" s="3">
        <v>478.3</v>
      </c>
      <c r="BSZ5" s="3" t="s">
        <v>1655</v>
      </c>
      <c r="BTB5" s="3">
        <v>372.22</v>
      </c>
      <c r="BTL5" s="3" t="s">
        <v>1656</v>
      </c>
      <c r="BTN5" s="3">
        <v>126.78</v>
      </c>
      <c r="BTX5" s="3" t="s">
        <v>1657</v>
      </c>
      <c r="BTZ5" s="3">
        <v>107.92</v>
      </c>
      <c r="BUJ5" s="3" t="s">
        <v>1658</v>
      </c>
      <c r="BUL5" s="3">
        <v>85.51</v>
      </c>
      <c r="BUV5" s="3" t="s">
        <v>1659</v>
      </c>
      <c r="BUX5" s="3">
        <v>339.36</v>
      </c>
      <c r="BVH5" s="3" t="s">
        <v>1660</v>
      </c>
      <c r="BVJ5" s="3">
        <v>38.35</v>
      </c>
      <c r="BVT5" s="3" t="s">
        <v>1661</v>
      </c>
      <c r="BVV5" s="3">
        <v>462.4</v>
      </c>
      <c r="BWF5" s="3" t="s">
        <v>1662</v>
      </c>
      <c r="BWH5" s="3">
        <v>368.99</v>
      </c>
      <c r="BWR5" s="3" t="s">
        <v>1663</v>
      </c>
      <c r="BWT5" s="3">
        <v>168.26</v>
      </c>
      <c r="BXD5" s="3" t="s">
        <v>1664</v>
      </c>
      <c r="BXF5" s="3">
        <v>160.81</v>
      </c>
      <c r="BXP5" s="3" t="s">
        <v>1665</v>
      </c>
      <c r="BXR5" s="3">
        <v>399.74</v>
      </c>
      <c r="BYB5" s="3" t="s">
        <v>1666</v>
      </c>
      <c r="BYD5" s="3">
        <v>185.22</v>
      </c>
      <c r="BYN5" s="3" t="s">
        <v>1667</v>
      </c>
      <c r="BYP5" s="3">
        <v>484.7</v>
      </c>
      <c r="BYZ5" s="3" t="s">
        <v>1668</v>
      </c>
    </row>
    <row r="6" spans="1:2030" x14ac:dyDescent="0.3">
      <c r="B6">
        <v>12</v>
      </c>
      <c r="K6" t="s">
        <v>1089</v>
      </c>
      <c r="N6">
        <v>19</v>
      </c>
      <c r="W6" t="s">
        <v>1096</v>
      </c>
      <c r="Z6">
        <v>5</v>
      </c>
      <c r="AI6" t="s">
        <v>1082</v>
      </c>
      <c r="AL6">
        <v>15</v>
      </c>
      <c r="AU6" t="s">
        <v>1092</v>
      </c>
      <c r="AX6">
        <v>2</v>
      </c>
      <c r="BG6" t="s">
        <v>1079</v>
      </c>
      <c r="BJ6">
        <v>7</v>
      </c>
      <c r="BS6" t="s">
        <v>1084</v>
      </c>
      <c r="BV6">
        <v>9</v>
      </c>
      <c r="CE6" t="s">
        <v>1086</v>
      </c>
      <c r="CH6">
        <v>1</v>
      </c>
      <c r="CQ6" t="s">
        <v>1078</v>
      </c>
      <c r="CT6">
        <v>17</v>
      </c>
      <c r="DC6" t="s">
        <v>1094</v>
      </c>
      <c r="DF6">
        <v>6</v>
      </c>
      <c r="DO6" t="s">
        <v>1083</v>
      </c>
      <c r="DR6">
        <v>1</v>
      </c>
      <c r="EA6" t="s">
        <v>1078</v>
      </c>
      <c r="ED6">
        <v>6</v>
      </c>
      <c r="EM6" t="s">
        <v>1083</v>
      </c>
      <c r="EP6">
        <v>5</v>
      </c>
      <c r="EY6" t="s">
        <v>1082</v>
      </c>
      <c r="FB6">
        <v>19</v>
      </c>
      <c r="FK6" t="s">
        <v>1096</v>
      </c>
      <c r="FN6">
        <v>6</v>
      </c>
      <c r="FW6" t="s">
        <v>1083</v>
      </c>
      <c r="FZ6">
        <v>11</v>
      </c>
      <c r="GI6" t="s">
        <v>1088</v>
      </c>
      <c r="GL6">
        <v>20</v>
      </c>
      <c r="GU6" t="s">
        <v>1097</v>
      </c>
      <c r="GX6">
        <v>4</v>
      </c>
      <c r="HG6" t="s">
        <v>1081</v>
      </c>
      <c r="HJ6">
        <v>5</v>
      </c>
      <c r="HS6" t="s">
        <v>1082</v>
      </c>
      <c r="HV6">
        <v>14</v>
      </c>
      <c r="IE6" t="s">
        <v>1091</v>
      </c>
      <c r="IH6">
        <v>3</v>
      </c>
      <c r="IQ6" t="s">
        <v>1080</v>
      </c>
      <c r="IT6">
        <v>5</v>
      </c>
      <c r="JC6" t="s">
        <v>1082</v>
      </c>
      <c r="JF6">
        <v>2</v>
      </c>
      <c r="JO6" t="s">
        <v>1079</v>
      </c>
      <c r="JR6">
        <v>20</v>
      </c>
      <c r="KA6" t="s">
        <v>1097</v>
      </c>
      <c r="KD6">
        <v>20</v>
      </c>
      <c r="KM6" t="s">
        <v>1097</v>
      </c>
      <c r="KP6">
        <v>16</v>
      </c>
      <c r="KY6" t="s">
        <v>1093</v>
      </c>
      <c r="LB6">
        <v>2</v>
      </c>
      <c r="LK6" t="s">
        <v>1079</v>
      </c>
      <c r="LN6">
        <v>0</v>
      </c>
      <c r="LW6" t="s">
        <v>1501</v>
      </c>
      <c r="LZ6">
        <v>15</v>
      </c>
      <c r="MI6" t="s">
        <v>1092</v>
      </c>
      <c r="ML6">
        <v>17</v>
      </c>
      <c r="MU6" t="s">
        <v>1094</v>
      </c>
      <c r="MX6">
        <v>20</v>
      </c>
      <c r="NG6" t="s">
        <v>1097</v>
      </c>
      <c r="NJ6">
        <v>6</v>
      </c>
      <c r="NS6" t="s">
        <v>1083</v>
      </c>
      <c r="NV6">
        <v>15</v>
      </c>
      <c r="OE6" t="s">
        <v>1092</v>
      </c>
      <c r="OH6">
        <v>13</v>
      </c>
      <c r="OQ6" t="s">
        <v>1090</v>
      </c>
      <c r="OT6">
        <v>17</v>
      </c>
      <c r="PC6" t="s">
        <v>1094</v>
      </c>
      <c r="PF6">
        <v>16</v>
      </c>
      <c r="PO6" t="s">
        <v>1093</v>
      </c>
      <c r="PR6">
        <v>11</v>
      </c>
      <c r="QA6" t="s">
        <v>1088</v>
      </c>
      <c r="QD6">
        <v>11</v>
      </c>
      <c r="QM6" t="s">
        <v>1088</v>
      </c>
      <c r="QP6">
        <v>7</v>
      </c>
      <c r="QY6" t="s">
        <v>1084</v>
      </c>
      <c r="RB6">
        <v>19</v>
      </c>
      <c r="RK6" t="s">
        <v>1096</v>
      </c>
      <c r="RN6">
        <v>16</v>
      </c>
      <c r="RW6" t="s">
        <v>1093</v>
      </c>
      <c r="RZ6">
        <v>3</v>
      </c>
      <c r="SI6" t="s">
        <v>1080</v>
      </c>
      <c r="SL6">
        <v>20</v>
      </c>
      <c r="SU6" t="s">
        <v>1097</v>
      </c>
      <c r="SX6">
        <v>17</v>
      </c>
      <c r="TG6" t="s">
        <v>1094</v>
      </c>
      <c r="TJ6">
        <v>12</v>
      </c>
      <c r="TS6" t="s">
        <v>1089</v>
      </c>
      <c r="TV6">
        <v>16</v>
      </c>
      <c r="UE6" t="s">
        <v>1093</v>
      </c>
      <c r="UH6">
        <v>11</v>
      </c>
      <c r="UQ6" t="s">
        <v>1088</v>
      </c>
      <c r="UT6">
        <v>0</v>
      </c>
      <c r="VC6" t="s">
        <v>1501</v>
      </c>
      <c r="VF6">
        <v>10</v>
      </c>
      <c r="VO6" t="s">
        <v>1087</v>
      </c>
      <c r="VR6">
        <v>9</v>
      </c>
      <c r="WA6" t="s">
        <v>1086</v>
      </c>
      <c r="WD6">
        <v>15</v>
      </c>
      <c r="WM6" t="s">
        <v>1092</v>
      </c>
      <c r="WP6">
        <v>7</v>
      </c>
      <c r="WY6" t="s">
        <v>1084</v>
      </c>
      <c r="XB6">
        <v>5</v>
      </c>
      <c r="XK6" t="s">
        <v>1082</v>
      </c>
      <c r="XN6">
        <v>0</v>
      </c>
      <c r="XW6" t="s">
        <v>1501</v>
      </c>
      <c r="XZ6">
        <v>11</v>
      </c>
      <c r="YI6" t="s">
        <v>1088</v>
      </c>
      <c r="YL6">
        <v>15</v>
      </c>
      <c r="YU6" t="s">
        <v>1092</v>
      </c>
      <c r="YX6">
        <v>15</v>
      </c>
      <c r="ZG6" t="s">
        <v>1092</v>
      </c>
      <c r="ZJ6">
        <v>20</v>
      </c>
      <c r="ZS6" t="s">
        <v>1097</v>
      </c>
      <c r="ZV6">
        <v>18</v>
      </c>
      <c r="AAE6" t="s">
        <v>1095</v>
      </c>
      <c r="AAH6">
        <v>13</v>
      </c>
      <c r="AAQ6" t="s">
        <v>1090</v>
      </c>
      <c r="AAT6">
        <v>13</v>
      </c>
      <c r="ABC6" t="s">
        <v>1090</v>
      </c>
      <c r="ABF6">
        <v>4</v>
      </c>
      <c r="ABO6" t="s">
        <v>1081</v>
      </c>
      <c r="ABR6">
        <v>18</v>
      </c>
      <c r="ACA6" t="s">
        <v>1095</v>
      </c>
      <c r="ACD6">
        <v>18</v>
      </c>
      <c r="ACM6" t="s">
        <v>1095</v>
      </c>
      <c r="ACP6">
        <v>3</v>
      </c>
      <c r="ACY6" t="s">
        <v>1080</v>
      </c>
      <c r="ADB6">
        <v>3</v>
      </c>
      <c r="ADK6" t="s">
        <v>1080</v>
      </c>
      <c r="ADN6">
        <v>13</v>
      </c>
      <c r="ADW6" t="s">
        <v>1090</v>
      </c>
      <c r="ADZ6">
        <v>6</v>
      </c>
      <c r="AEI6" t="s">
        <v>1083</v>
      </c>
      <c r="AEL6">
        <v>4</v>
      </c>
      <c r="AEU6" t="s">
        <v>1081</v>
      </c>
      <c r="AEX6">
        <v>6</v>
      </c>
      <c r="AFG6" t="s">
        <v>1083</v>
      </c>
      <c r="AFJ6">
        <v>7</v>
      </c>
      <c r="AFS6" t="s">
        <v>1084</v>
      </c>
      <c r="AFV6">
        <v>12</v>
      </c>
      <c r="AGE6" t="s">
        <v>1089</v>
      </c>
      <c r="AGH6">
        <v>10</v>
      </c>
      <c r="AGQ6" t="s">
        <v>1087</v>
      </c>
      <c r="AGT6">
        <v>16</v>
      </c>
      <c r="AHC6" t="s">
        <v>1093</v>
      </c>
      <c r="AHF6">
        <v>5</v>
      </c>
      <c r="AHO6" t="s">
        <v>1082</v>
      </c>
      <c r="AHR6">
        <v>1</v>
      </c>
      <c r="AIA6" t="s">
        <v>1078</v>
      </c>
      <c r="AID6">
        <v>19</v>
      </c>
      <c r="AIM6" t="s">
        <v>1096</v>
      </c>
      <c r="AIP6">
        <v>16</v>
      </c>
      <c r="AIY6" t="s">
        <v>1093</v>
      </c>
      <c r="AJB6">
        <v>3</v>
      </c>
      <c r="AJK6" t="s">
        <v>1080</v>
      </c>
      <c r="AJN6">
        <v>4</v>
      </c>
      <c r="AJW6" t="s">
        <v>1081</v>
      </c>
      <c r="AJZ6">
        <v>17</v>
      </c>
      <c r="AKI6" t="s">
        <v>1094</v>
      </c>
      <c r="AKL6">
        <v>14</v>
      </c>
      <c r="AKU6" t="s">
        <v>1091</v>
      </c>
      <c r="AKX6">
        <v>14</v>
      </c>
      <c r="ALG6" t="s">
        <v>1091</v>
      </c>
      <c r="ALJ6">
        <v>17</v>
      </c>
      <c r="ALS6" t="s">
        <v>1094</v>
      </c>
      <c r="ALV6">
        <v>6</v>
      </c>
      <c r="AME6" t="s">
        <v>1083</v>
      </c>
      <c r="AMH6">
        <v>5</v>
      </c>
      <c r="AMQ6" t="s">
        <v>1082</v>
      </c>
      <c r="AMT6">
        <v>16</v>
      </c>
      <c r="ANC6" t="s">
        <v>1093</v>
      </c>
      <c r="ANF6">
        <v>13</v>
      </c>
      <c r="ANO6" t="s">
        <v>1090</v>
      </c>
      <c r="ANR6">
        <v>6</v>
      </c>
      <c r="AOA6" t="s">
        <v>1083</v>
      </c>
      <c r="AOD6">
        <v>19</v>
      </c>
      <c r="AOM6" t="s">
        <v>1096</v>
      </c>
      <c r="AOP6">
        <v>15</v>
      </c>
      <c r="AOY6" t="s">
        <v>1092</v>
      </c>
      <c r="APB6">
        <v>4</v>
      </c>
      <c r="APK6" t="s">
        <v>1081</v>
      </c>
      <c r="APN6">
        <v>1</v>
      </c>
      <c r="APW6" t="s">
        <v>1078</v>
      </c>
      <c r="APZ6">
        <v>2</v>
      </c>
      <c r="AQI6" t="s">
        <v>1079</v>
      </c>
      <c r="AQL6">
        <v>13</v>
      </c>
      <c r="AQU6" t="s">
        <v>1090</v>
      </c>
      <c r="AQX6">
        <v>14</v>
      </c>
      <c r="ARG6" t="s">
        <v>1091</v>
      </c>
      <c r="ARJ6">
        <v>13</v>
      </c>
      <c r="ARS6" t="s">
        <v>1090</v>
      </c>
      <c r="ARV6">
        <v>9</v>
      </c>
      <c r="ASE6" t="s">
        <v>1086</v>
      </c>
      <c r="ASH6">
        <v>14</v>
      </c>
      <c r="ASQ6" t="s">
        <v>1091</v>
      </c>
      <c r="AST6">
        <v>14</v>
      </c>
      <c r="ATC6" t="s">
        <v>1091</v>
      </c>
      <c r="ATF6">
        <v>6</v>
      </c>
      <c r="ATO6" t="s">
        <v>1083</v>
      </c>
      <c r="ATR6">
        <v>14</v>
      </c>
      <c r="AUA6" t="s">
        <v>1091</v>
      </c>
      <c r="AUD6">
        <v>9</v>
      </c>
      <c r="AUM6" t="s">
        <v>1086</v>
      </c>
      <c r="AUP6">
        <v>15</v>
      </c>
      <c r="AUY6" t="s">
        <v>1092</v>
      </c>
      <c r="AVB6">
        <v>17</v>
      </c>
      <c r="AVK6" t="s">
        <v>1094</v>
      </c>
      <c r="AVN6">
        <v>20</v>
      </c>
      <c r="AVW6" t="s">
        <v>1097</v>
      </c>
      <c r="AVZ6">
        <v>18</v>
      </c>
      <c r="AWI6" t="s">
        <v>1095</v>
      </c>
      <c r="AWL6">
        <v>14</v>
      </c>
      <c r="AWU6" t="s">
        <v>1091</v>
      </c>
      <c r="AWX6">
        <v>2</v>
      </c>
      <c r="AXG6" t="s">
        <v>1079</v>
      </c>
      <c r="AXJ6">
        <v>6</v>
      </c>
      <c r="AXS6" t="s">
        <v>1083</v>
      </c>
      <c r="AXV6">
        <v>13</v>
      </c>
      <c r="AYE6" t="s">
        <v>1090</v>
      </c>
      <c r="AYH6">
        <v>10</v>
      </c>
      <c r="AYQ6" t="s">
        <v>1087</v>
      </c>
      <c r="AYT6">
        <v>8</v>
      </c>
      <c r="AZC6" t="s">
        <v>1085</v>
      </c>
      <c r="AZF6">
        <v>10</v>
      </c>
      <c r="AZO6" t="s">
        <v>1087</v>
      </c>
      <c r="AZR6">
        <v>12</v>
      </c>
      <c r="BAA6" t="s">
        <v>1089</v>
      </c>
      <c r="BAD6">
        <v>18</v>
      </c>
      <c r="BAM6" t="s">
        <v>1095</v>
      </c>
      <c r="BAP6">
        <v>0</v>
      </c>
      <c r="BAY6" t="s">
        <v>1501</v>
      </c>
      <c r="BBB6">
        <v>13</v>
      </c>
      <c r="BBK6" t="s">
        <v>1090</v>
      </c>
      <c r="BBN6">
        <v>0</v>
      </c>
      <c r="BBW6" t="s">
        <v>1501</v>
      </c>
      <c r="BBZ6">
        <v>3</v>
      </c>
      <c r="BCI6" t="s">
        <v>1080</v>
      </c>
      <c r="BCL6">
        <v>2</v>
      </c>
      <c r="BCU6" t="s">
        <v>1079</v>
      </c>
      <c r="BCX6">
        <v>13</v>
      </c>
      <c r="BDG6" t="s">
        <v>1090</v>
      </c>
      <c r="BDJ6">
        <v>17</v>
      </c>
      <c r="BDS6" t="s">
        <v>1094</v>
      </c>
      <c r="BDV6">
        <v>1</v>
      </c>
      <c r="BEE6" t="s">
        <v>1078</v>
      </c>
      <c r="BEH6">
        <v>18</v>
      </c>
      <c r="BEQ6" t="s">
        <v>1095</v>
      </c>
      <c r="BET6">
        <v>6</v>
      </c>
      <c r="BFC6" t="s">
        <v>1083</v>
      </c>
      <c r="BFF6">
        <v>11</v>
      </c>
      <c r="BFO6" t="s">
        <v>1088</v>
      </c>
      <c r="BFR6">
        <v>9</v>
      </c>
      <c r="BGA6" t="s">
        <v>1086</v>
      </c>
      <c r="BGD6">
        <v>15</v>
      </c>
      <c r="BGM6" t="s">
        <v>1092</v>
      </c>
      <c r="BGP6">
        <v>11</v>
      </c>
      <c r="BGY6" t="s">
        <v>1088</v>
      </c>
      <c r="BHB6">
        <v>11</v>
      </c>
      <c r="BHK6" t="s">
        <v>1088</v>
      </c>
      <c r="BHN6">
        <v>13</v>
      </c>
      <c r="BHW6" t="s">
        <v>1090</v>
      </c>
      <c r="BHZ6">
        <v>19</v>
      </c>
      <c r="BII6" t="s">
        <v>1096</v>
      </c>
      <c r="BIL6">
        <v>17</v>
      </c>
      <c r="BIU6" t="s">
        <v>1094</v>
      </c>
      <c r="BIX6">
        <v>2</v>
      </c>
      <c r="BJG6" t="s">
        <v>1079</v>
      </c>
      <c r="BJJ6">
        <v>9</v>
      </c>
      <c r="BJS6" t="s">
        <v>1086</v>
      </c>
      <c r="BJV6">
        <v>16</v>
      </c>
      <c r="BKE6" t="s">
        <v>1093</v>
      </c>
      <c r="BKH6">
        <v>6</v>
      </c>
      <c r="BKQ6" t="s">
        <v>1083</v>
      </c>
      <c r="BKT6">
        <v>14</v>
      </c>
      <c r="BLC6" t="s">
        <v>1091</v>
      </c>
      <c r="BLF6">
        <v>9</v>
      </c>
      <c r="BLO6" t="s">
        <v>1086</v>
      </c>
      <c r="BLR6">
        <v>6</v>
      </c>
      <c r="BMA6" t="s">
        <v>1083</v>
      </c>
      <c r="BMD6">
        <v>18</v>
      </c>
      <c r="BMM6" t="s">
        <v>1095</v>
      </c>
      <c r="BMP6">
        <v>13</v>
      </c>
      <c r="BMY6" t="s">
        <v>1090</v>
      </c>
      <c r="BNB6">
        <v>18</v>
      </c>
      <c r="BNK6" t="s">
        <v>1095</v>
      </c>
      <c r="BNN6">
        <v>0</v>
      </c>
      <c r="BNW6" t="s">
        <v>1501</v>
      </c>
      <c r="BNZ6">
        <v>15</v>
      </c>
      <c r="BOI6" t="s">
        <v>1092</v>
      </c>
      <c r="BOL6">
        <v>11</v>
      </c>
      <c r="BOU6" t="s">
        <v>1088</v>
      </c>
      <c r="BOX6">
        <v>16</v>
      </c>
      <c r="BPG6" t="s">
        <v>1093</v>
      </c>
      <c r="BPJ6">
        <v>5</v>
      </c>
      <c r="BPS6" t="s">
        <v>1082</v>
      </c>
      <c r="BPV6">
        <v>6</v>
      </c>
      <c r="BQE6" t="s">
        <v>1083</v>
      </c>
      <c r="BQH6">
        <v>5</v>
      </c>
      <c r="BQQ6" t="s">
        <v>1082</v>
      </c>
      <c r="BQT6">
        <v>6</v>
      </c>
      <c r="BRC6" t="s">
        <v>1083</v>
      </c>
      <c r="BRF6">
        <v>8</v>
      </c>
      <c r="BRO6" t="s">
        <v>1085</v>
      </c>
      <c r="BRR6">
        <v>1</v>
      </c>
      <c r="BSA6" t="s">
        <v>1078</v>
      </c>
      <c r="BSD6">
        <v>9</v>
      </c>
      <c r="BSM6" t="s">
        <v>1086</v>
      </c>
      <c r="BSP6">
        <v>8</v>
      </c>
      <c r="BSY6" t="s">
        <v>1085</v>
      </c>
      <c r="BTB6">
        <v>9</v>
      </c>
      <c r="BTK6" t="s">
        <v>1086</v>
      </c>
      <c r="BTN6">
        <v>16</v>
      </c>
      <c r="BTW6" t="s">
        <v>1093</v>
      </c>
      <c r="BTZ6">
        <v>6</v>
      </c>
      <c r="BUI6" t="s">
        <v>1083</v>
      </c>
      <c r="BUL6">
        <v>6</v>
      </c>
      <c r="BUU6" t="s">
        <v>1083</v>
      </c>
      <c r="BUX6">
        <v>17</v>
      </c>
      <c r="BVG6" t="s">
        <v>1094</v>
      </c>
      <c r="BVJ6">
        <v>11</v>
      </c>
      <c r="BVS6" t="s">
        <v>1088</v>
      </c>
      <c r="BVV6">
        <v>19</v>
      </c>
      <c r="BWE6" t="s">
        <v>1096</v>
      </c>
      <c r="BWH6">
        <v>9</v>
      </c>
      <c r="BWQ6" t="s">
        <v>1086</v>
      </c>
      <c r="BWT6">
        <v>1</v>
      </c>
      <c r="BXC6" t="s">
        <v>1078</v>
      </c>
      <c r="BXF6">
        <v>9</v>
      </c>
      <c r="BXO6" t="s">
        <v>1086</v>
      </c>
      <c r="BXR6">
        <v>19</v>
      </c>
      <c r="BYA6" t="s">
        <v>1096</v>
      </c>
      <c r="BYD6">
        <v>12</v>
      </c>
      <c r="BYM6" t="s">
        <v>1089</v>
      </c>
      <c r="BYP6">
        <v>10</v>
      </c>
      <c r="BYY6" t="s">
        <v>1087</v>
      </c>
    </row>
    <row r="7" spans="1:2030" x14ac:dyDescent="0.3">
      <c r="B7">
        <v>2</v>
      </c>
      <c r="J7" t="s">
        <v>1079</v>
      </c>
      <c r="N7">
        <v>6</v>
      </c>
      <c r="V7" t="s">
        <v>1083</v>
      </c>
      <c r="Z7">
        <v>1</v>
      </c>
      <c r="AH7" t="s">
        <v>1078</v>
      </c>
      <c r="AL7">
        <v>13</v>
      </c>
      <c r="AT7" t="s">
        <v>1090</v>
      </c>
      <c r="AX7">
        <v>8</v>
      </c>
      <c r="BF7" t="s">
        <v>1085</v>
      </c>
      <c r="BJ7">
        <v>10</v>
      </c>
      <c r="BR7" t="s">
        <v>1087</v>
      </c>
      <c r="BV7">
        <v>3</v>
      </c>
      <c r="CD7" t="s">
        <v>1080</v>
      </c>
      <c r="CH7">
        <v>2</v>
      </c>
      <c r="CP7" t="s">
        <v>1079</v>
      </c>
      <c r="CT7">
        <v>7</v>
      </c>
      <c r="DB7" t="s">
        <v>1084</v>
      </c>
      <c r="DF7">
        <v>10</v>
      </c>
      <c r="DN7" t="s">
        <v>1087</v>
      </c>
      <c r="DR7">
        <v>7</v>
      </c>
      <c r="DZ7" t="s">
        <v>1084</v>
      </c>
      <c r="ED7">
        <v>11</v>
      </c>
      <c r="EL7" t="s">
        <v>1088</v>
      </c>
      <c r="EP7">
        <v>14</v>
      </c>
      <c r="EX7" t="s">
        <v>1091</v>
      </c>
      <c r="FB7">
        <v>3</v>
      </c>
      <c r="FJ7" t="s">
        <v>1080</v>
      </c>
      <c r="FN7">
        <v>13</v>
      </c>
      <c r="FV7" t="s">
        <v>1090</v>
      </c>
      <c r="FZ7">
        <v>11</v>
      </c>
      <c r="GH7" t="s">
        <v>1088</v>
      </c>
      <c r="GL7">
        <v>10</v>
      </c>
      <c r="GT7" t="s">
        <v>1087</v>
      </c>
      <c r="GX7">
        <v>9</v>
      </c>
      <c r="HF7" t="s">
        <v>1086</v>
      </c>
      <c r="HJ7">
        <v>12</v>
      </c>
      <c r="HR7" t="s">
        <v>1089</v>
      </c>
      <c r="HV7">
        <v>15</v>
      </c>
      <c r="ID7" t="s">
        <v>1092</v>
      </c>
      <c r="IH7">
        <v>12</v>
      </c>
      <c r="IP7" t="s">
        <v>1089</v>
      </c>
      <c r="IT7">
        <v>7</v>
      </c>
      <c r="JB7" t="s">
        <v>1084</v>
      </c>
      <c r="JF7">
        <v>2</v>
      </c>
      <c r="JN7" t="s">
        <v>1079</v>
      </c>
      <c r="JR7">
        <v>7</v>
      </c>
      <c r="JZ7" t="s">
        <v>1084</v>
      </c>
      <c r="KD7">
        <v>7</v>
      </c>
      <c r="KL7" t="s">
        <v>1084</v>
      </c>
      <c r="KP7">
        <v>13</v>
      </c>
      <c r="KX7" t="s">
        <v>1090</v>
      </c>
      <c r="LB7">
        <v>4</v>
      </c>
      <c r="LJ7" t="s">
        <v>1081</v>
      </c>
      <c r="LN7">
        <v>6</v>
      </c>
      <c r="LV7" t="s">
        <v>1083</v>
      </c>
      <c r="LZ7">
        <v>5</v>
      </c>
      <c r="MH7" t="s">
        <v>1082</v>
      </c>
      <c r="ML7">
        <v>12</v>
      </c>
      <c r="MT7" t="s">
        <v>1089</v>
      </c>
      <c r="MX7">
        <v>1</v>
      </c>
      <c r="NF7" t="s">
        <v>1078</v>
      </c>
      <c r="NJ7">
        <v>8</v>
      </c>
      <c r="NR7" t="s">
        <v>1085</v>
      </c>
      <c r="NV7">
        <v>13</v>
      </c>
      <c r="OD7" t="s">
        <v>1090</v>
      </c>
      <c r="OH7">
        <v>4</v>
      </c>
      <c r="OP7" t="s">
        <v>1081</v>
      </c>
      <c r="OT7">
        <v>3</v>
      </c>
      <c r="PB7" t="s">
        <v>1080</v>
      </c>
      <c r="PF7">
        <v>14</v>
      </c>
      <c r="PN7" t="s">
        <v>1091</v>
      </c>
      <c r="PR7">
        <v>3</v>
      </c>
      <c r="PZ7" t="s">
        <v>1080</v>
      </c>
      <c r="QD7">
        <v>15</v>
      </c>
      <c r="QL7" t="s">
        <v>1092</v>
      </c>
      <c r="QP7">
        <v>9</v>
      </c>
      <c r="QX7" t="s">
        <v>1086</v>
      </c>
      <c r="RB7">
        <v>6</v>
      </c>
      <c r="RJ7" t="s">
        <v>1083</v>
      </c>
      <c r="RN7">
        <v>9</v>
      </c>
      <c r="RV7" t="s">
        <v>1086</v>
      </c>
      <c r="RZ7">
        <v>11</v>
      </c>
      <c r="SH7" t="s">
        <v>1088</v>
      </c>
      <c r="SL7">
        <v>7</v>
      </c>
      <c r="ST7" t="s">
        <v>1084</v>
      </c>
      <c r="SX7">
        <v>7</v>
      </c>
      <c r="TF7" t="s">
        <v>1084</v>
      </c>
      <c r="TJ7">
        <v>6</v>
      </c>
      <c r="TR7" t="s">
        <v>1083</v>
      </c>
      <c r="TV7">
        <v>14</v>
      </c>
      <c r="UD7" t="s">
        <v>1091</v>
      </c>
      <c r="UH7">
        <v>4</v>
      </c>
      <c r="UP7" t="s">
        <v>1081</v>
      </c>
      <c r="UT7">
        <v>2</v>
      </c>
      <c r="VB7" t="s">
        <v>1079</v>
      </c>
      <c r="VF7">
        <v>1</v>
      </c>
      <c r="VN7" t="s">
        <v>1078</v>
      </c>
      <c r="VR7">
        <v>12</v>
      </c>
      <c r="VZ7" t="s">
        <v>1089</v>
      </c>
      <c r="WD7">
        <v>1</v>
      </c>
      <c r="WL7" t="s">
        <v>1078</v>
      </c>
      <c r="WP7">
        <v>11</v>
      </c>
      <c r="WX7" t="s">
        <v>1088</v>
      </c>
      <c r="XB7">
        <v>13</v>
      </c>
      <c r="XJ7" t="s">
        <v>1090</v>
      </c>
      <c r="XN7">
        <v>10</v>
      </c>
      <c r="XV7" t="s">
        <v>1087</v>
      </c>
      <c r="XZ7">
        <v>5</v>
      </c>
      <c r="YH7" t="s">
        <v>1082</v>
      </c>
      <c r="YL7">
        <v>6</v>
      </c>
      <c r="YT7" t="s">
        <v>1083</v>
      </c>
      <c r="YX7">
        <v>3</v>
      </c>
      <c r="ZF7" t="s">
        <v>1080</v>
      </c>
      <c r="ZJ7">
        <v>5</v>
      </c>
      <c r="ZR7" t="s">
        <v>1082</v>
      </c>
      <c r="ZV7">
        <v>5</v>
      </c>
      <c r="AAD7" t="s">
        <v>1082</v>
      </c>
      <c r="AAH7">
        <v>7</v>
      </c>
      <c r="AAP7" t="s">
        <v>1084</v>
      </c>
      <c r="AAT7">
        <v>1</v>
      </c>
      <c r="ABB7" t="s">
        <v>1078</v>
      </c>
      <c r="ABF7">
        <v>9</v>
      </c>
      <c r="ABN7" t="s">
        <v>1086</v>
      </c>
      <c r="ABR7">
        <v>3</v>
      </c>
      <c r="ABZ7" t="s">
        <v>1080</v>
      </c>
      <c r="ACD7">
        <v>3</v>
      </c>
      <c r="ACL7" t="s">
        <v>1080</v>
      </c>
      <c r="ACP7">
        <v>9</v>
      </c>
      <c r="ACX7" t="s">
        <v>1086</v>
      </c>
      <c r="ADB7">
        <v>6</v>
      </c>
      <c r="ADJ7" t="s">
        <v>1083</v>
      </c>
      <c r="ADN7">
        <v>15</v>
      </c>
      <c r="ADV7" t="s">
        <v>1092</v>
      </c>
      <c r="ADZ7">
        <v>6</v>
      </c>
      <c r="AEH7" t="s">
        <v>1083</v>
      </c>
      <c r="AEL7">
        <v>15</v>
      </c>
      <c r="AET7" t="s">
        <v>1092</v>
      </c>
      <c r="AEX7">
        <v>5</v>
      </c>
      <c r="AFF7" t="s">
        <v>1082</v>
      </c>
      <c r="AFJ7">
        <v>11</v>
      </c>
      <c r="AFR7" t="s">
        <v>1088</v>
      </c>
      <c r="AFV7">
        <v>9</v>
      </c>
      <c r="AGD7" t="s">
        <v>1086</v>
      </c>
      <c r="AGH7">
        <v>6</v>
      </c>
      <c r="AGP7" t="s">
        <v>1083</v>
      </c>
      <c r="AGT7">
        <v>12</v>
      </c>
      <c r="AHB7" t="s">
        <v>1089</v>
      </c>
      <c r="AHF7">
        <v>11</v>
      </c>
      <c r="AHN7" t="s">
        <v>1088</v>
      </c>
      <c r="AHR7">
        <v>7</v>
      </c>
      <c r="AHZ7" t="s">
        <v>1084</v>
      </c>
      <c r="AID7">
        <v>1</v>
      </c>
      <c r="AIL7" t="s">
        <v>1078</v>
      </c>
      <c r="AIP7">
        <v>4</v>
      </c>
      <c r="AIX7" t="s">
        <v>1081</v>
      </c>
      <c r="AJB7">
        <v>10</v>
      </c>
      <c r="AJJ7" t="s">
        <v>1087</v>
      </c>
      <c r="AJN7">
        <v>7</v>
      </c>
      <c r="AJV7" t="s">
        <v>1084</v>
      </c>
      <c r="AJZ7">
        <v>1</v>
      </c>
      <c r="AKH7" t="s">
        <v>1078</v>
      </c>
      <c r="AKL7">
        <v>7</v>
      </c>
      <c r="AKT7" t="s">
        <v>1084</v>
      </c>
      <c r="AKX7">
        <v>14</v>
      </c>
      <c r="ALF7" t="s">
        <v>1091</v>
      </c>
      <c r="ALJ7">
        <v>6</v>
      </c>
      <c r="ALR7" t="s">
        <v>1083</v>
      </c>
      <c r="ALV7">
        <v>11</v>
      </c>
      <c r="AMD7" t="s">
        <v>1088</v>
      </c>
      <c r="AMH7">
        <v>3</v>
      </c>
      <c r="AMP7" t="s">
        <v>1080</v>
      </c>
      <c r="AMT7">
        <v>4</v>
      </c>
      <c r="ANB7" t="s">
        <v>1081</v>
      </c>
      <c r="ANF7">
        <v>4</v>
      </c>
      <c r="ANN7" t="s">
        <v>1081</v>
      </c>
      <c r="ANR7">
        <v>12</v>
      </c>
      <c r="ANZ7" t="s">
        <v>1089</v>
      </c>
      <c r="AOD7">
        <v>10</v>
      </c>
      <c r="AOL7" t="s">
        <v>1087</v>
      </c>
      <c r="AOP7">
        <v>10</v>
      </c>
      <c r="AOX7" t="s">
        <v>1087</v>
      </c>
      <c r="APB7">
        <v>11</v>
      </c>
      <c r="APJ7" t="s">
        <v>1088</v>
      </c>
      <c r="APN7">
        <v>9</v>
      </c>
      <c r="APV7" t="s">
        <v>1086</v>
      </c>
      <c r="APZ7">
        <v>10</v>
      </c>
      <c r="AQH7" t="s">
        <v>1087</v>
      </c>
      <c r="AQL7">
        <v>15</v>
      </c>
      <c r="AQT7" t="s">
        <v>1092</v>
      </c>
      <c r="AQX7">
        <v>15</v>
      </c>
      <c r="ARF7" t="s">
        <v>1092</v>
      </c>
      <c r="ARJ7">
        <v>2</v>
      </c>
      <c r="ARR7" t="s">
        <v>1079</v>
      </c>
      <c r="ARV7">
        <v>12</v>
      </c>
      <c r="ASD7" t="s">
        <v>1089</v>
      </c>
      <c r="ASH7">
        <v>6</v>
      </c>
      <c r="ASP7" t="s">
        <v>1083</v>
      </c>
      <c r="AST7">
        <v>13</v>
      </c>
      <c r="ATB7" t="s">
        <v>1090</v>
      </c>
      <c r="ATF7">
        <v>15</v>
      </c>
      <c r="ATN7" t="s">
        <v>1092</v>
      </c>
      <c r="ATR7">
        <v>6</v>
      </c>
      <c r="ATZ7" t="s">
        <v>1083</v>
      </c>
      <c r="AUD7">
        <v>1</v>
      </c>
      <c r="AUL7" t="s">
        <v>1078</v>
      </c>
      <c r="AUP7">
        <v>4</v>
      </c>
      <c r="AUX7" t="s">
        <v>1081</v>
      </c>
      <c r="AVB7">
        <v>5</v>
      </c>
      <c r="AVJ7" t="s">
        <v>1082</v>
      </c>
      <c r="AVN7">
        <v>5</v>
      </c>
      <c r="AVV7" t="s">
        <v>1082</v>
      </c>
      <c r="AVZ7">
        <v>3</v>
      </c>
      <c r="AWH7" t="s">
        <v>1080</v>
      </c>
      <c r="AWL7">
        <v>10</v>
      </c>
      <c r="AWT7" t="s">
        <v>1087</v>
      </c>
      <c r="AWX7">
        <v>8</v>
      </c>
      <c r="AXF7" t="s">
        <v>1085</v>
      </c>
      <c r="AXJ7">
        <v>10</v>
      </c>
      <c r="AXR7" t="s">
        <v>1087</v>
      </c>
      <c r="AXV7">
        <v>11</v>
      </c>
      <c r="AYD7" t="s">
        <v>1088</v>
      </c>
      <c r="AYH7">
        <v>13</v>
      </c>
      <c r="AYP7" t="s">
        <v>1090</v>
      </c>
      <c r="AYT7">
        <v>1</v>
      </c>
      <c r="AZB7" t="s">
        <v>1078</v>
      </c>
      <c r="AZF7">
        <v>3</v>
      </c>
      <c r="AZN7" t="s">
        <v>1080</v>
      </c>
      <c r="AZR7">
        <v>9</v>
      </c>
      <c r="AZZ7" t="s">
        <v>1086</v>
      </c>
      <c r="BAD7">
        <v>13</v>
      </c>
      <c r="BAL7" t="s">
        <v>1090</v>
      </c>
      <c r="BAP7">
        <v>11</v>
      </c>
      <c r="BAX7" t="s">
        <v>1088</v>
      </c>
      <c r="BBB7">
        <v>6</v>
      </c>
      <c r="BBJ7" t="s">
        <v>1083</v>
      </c>
      <c r="BBN7">
        <v>12</v>
      </c>
      <c r="BBV7" t="s">
        <v>1089</v>
      </c>
      <c r="BBZ7">
        <v>2</v>
      </c>
      <c r="BCH7" t="s">
        <v>1079</v>
      </c>
      <c r="BCL7">
        <v>4</v>
      </c>
      <c r="BCT7" t="s">
        <v>1081</v>
      </c>
      <c r="BCX7">
        <v>1</v>
      </c>
      <c r="BDF7" t="s">
        <v>1078</v>
      </c>
      <c r="BDJ7">
        <v>1</v>
      </c>
      <c r="BDR7" t="s">
        <v>1078</v>
      </c>
      <c r="BDV7">
        <v>4</v>
      </c>
      <c r="BED7" t="s">
        <v>1081</v>
      </c>
      <c r="BEH7">
        <v>12</v>
      </c>
      <c r="BEP7" t="s">
        <v>1089</v>
      </c>
      <c r="BET7">
        <v>8</v>
      </c>
      <c r="BFB7" t="s">
        <v>1085</v>
      </c>
      <c r="BFF7">
        <v>1</v>
      </c>
      <c r="BFN7" t="s">
        <v>1078</v>
      </c>
      <c r="BFR7">
        <v>9</v>
      </c>
      <c r="BFZ7" t="s">
        <v>1086</v>
      </c>
      <c r="BGD7">
        <v>10</v>
      </c>
      <c r="BGL7" t="s">
        <v>1087</v>
      </c>
      <c r="BGP7">
        <v>7</v>
      </c>
      <c r="BGX7" t="s">
        <v>1084</v>
      </c>
      <c r="BHB7">
        <v>13</v>
      </c>
      <c r="BHJ7" t="s">
        <v>1090</v>
      </c>
      <c r="BHN7">
        <v>1</v>
      </c>
      <c r="BHV7" t="s">
        <v>1078</v>
      </c>
      <c r="BHZ7">
        <v>4</v>
      </c>
      <c r="BIH7" t="s">
        <v>1081</v>
      </c>
      <c r="BIL7">
        <v>10</v>
      </c>
      <c r="BIT7" t="s">
        <v>1087</v>
      </c>
      <c r="BIX7">
        <v>7</v>
      </c>
      <c r="BJF7" t="s">
        <v>1084</v>
      </c>
      <c r="BJJ7">
        <v>1</v>
      </c>
      <c r="BJR7" t="s">
        <v>1078</v>
      </c>
      <c r="BJV7">
        <v>3</v>
      </c>
      <c r="BKD7" t="s">
        <v>1080</v>
      </c>
      <c r="BKH7">
        <v>10</v>
      </c>
      <c r="BKP7" t="s">
        <v>1087</v>
      </c>
      <c r="BKT7">
        <v>4</v>
      </c>
      <c r="BLB7" t="s">
        <v>1081</v>
      </c>
      <c r="BLF7">
        <v>4</v>
      </c>
      <c r="BLN7" t="s">
        <v>1081</v>
      </c>
      <c r="BLR7">
        <v>4</v>
      </c>
      <c r="BLZ7" t="s">
        <v>1081</v>
      </c>
      <c r="BMD7">
        <v>3</v>
      </c>
      <c r="BML7" t="s">
        <v>1080</v>
      </c>
      <c r="BMP7">
        <v>11</v>
      </c>
      <c r="BMX7" t="s">
        <v>1088</v>
      </c>
      <c r="BNB7">
        <v>9</v>
      </c>
      <c r="BNJ7" t="s">
        <v>1086</v>
      </c>
      <c r="BNN7">
        <v>14</v>
      </c>
      <c r="BNV7" t="s">
        <v>1091</v>
      </c>
      <c r="BNZ7">
        <v>10</v>
      </c>
      <c r="BOH7" t="s">
        <v>1087</v>
      </c>
      <c r="BOL7">
        <v>3</v>
      </c>
      <c r="BOT7" t="s">
        <v>1080</v>
      </c>
      <c r="BOX7">
        <v>10</v>
      </c>
      <c r="BPF7" t="s">
        <v>1087</v>
      </c>
      <c r="BPJ7">
        <v>6</v>
      </c>
      <c r="BPR7" t="s">
        <v>1083</v>
      </c>
      <c r="BPV7">
        <v>3</v>
      </c>
      <c r="BQD7" t="s">
        <v>1080</v>
      </c>
      <c r="BQH7">
        <v>6</v>
      </c>
      <c r="BQP7" t="s">
        <v>1083</v>
      </c>
      <c r="BQT7">
        <v>4</v>
      </c>
      <c r="BRB7" t="s">
        <v>1081</v>
      </c>
      <c r="BRF7">
        <v>14</v>
      </c>
      <c r="BRN7" t="s">
        <v>1091</v>
      </c>
      <c r="BRR7">
        <v>3</v>
      </c>
      <c r="BRZ7" t="s">
        <v>1080</v>
      </c>
      <c r="BSD7">
        <v>5</v>
      </c>
      <c r="BSL7" t="s">
        <v>1082</v>
      </c>
      <c r="BSP7">
        <v>5</v>
      </c>
      <c r="BSX7" t="s">
        <v>1082</v>
      </c>
      <c r="BTB7">
        <v>15</v>
      </c>
      <c r="BTJ7" t="s">
        <v>1092</v>
      </c>
      <c r="BTN7">
        <v>6</v>
      </c>
      <c r="BTV7" t="s">
        <v>1083</v>
      </c>
      <c r="BTZ7">
        <v>11</v>
      </c>
      <c r="BUH7" t="s">
        <v>1088</v>
      </c>
      <c r="BUL7">
        <v>7</v>
      </c>
      <c r="BUT7" t="s">
        <v>1084</v>
      </c>
      <c r="BUX7">
        <v>9</v>
      </c>
      <c r="BVF7" t="s">
        <v>1086</v>
      </c>
      <c r="BVJ7">
        <v>9</v>
      </c>
      <c r="BVR7" t="s">
        <v>1086</v>
      </c>
      <c r="BVV7">
        <v>10</v>
      </c>
      <c r="BWD7" t="s">
        <v>1087</v>
      </c>
      <c r="BWH7">
        <v>7</v>
      </c>
      <c r="BWP7" t="s">
        <v>1084</v>
      </c>
      <c r="BWT7">
        <v>2</v>
      </c>
      <c r="BXB7" t="s">
        <v>1079</v>
      </c>
      <c r="BXF7">
        <v>6</v>
      </c>
      <c r="BXN7" t="s">
        <v>1083</v>
      </c>
      <c r="BXR7">
        <v>8</v>
      </c>
      <c r="BXZ7" t="s">
        <v>1085</v>
      </c>
      <c r="BYD7">
        <v>8</v>
      </c>
      <c r="BYL7" t="s">
        <v>1085</v>
      </c>
      <c r="BYP7">
        <v>3</v>
      </c>
      <c r="BYX7" t="s">
        <v>1080</v>
      </c>
    </row>
    <row r="8" spans="1:2030" x14ac:dyDescent="0.3">
      <c r="B8">
        <v>551.79</v>
      </c>
      <c r="I8" t="s">
        <v>1332</v>
      </c>
      <c r="N8">
        <v>313.26</v>
      </c>
      <c r="U8" t="s">
        <v>1333</v>
      </c>
      <c r="Z8">
        <v>949.45</v>
      </c>
      <c r="AG8" t="s">
        <v>1334</v>
      </c>
      <c r="AL8">
        <v>509.98</v>
      </c>
      <c r="AS8" t="s">
        <v>1335</v>
      </c>
      <c r="AX8">
        <v>601.97</v>
      </c>
      <c r="BE8" t="s">
        <v>1336</v>
      </c>
      <c r="BJ8">
        <v>394.8</v>
      </c>
      <c r="BQ8" t="s">
        <v>1337</v>
      </c>
      <c r="BV8">
        <v>521.65</v>
      </c>
      <c r="CC8" t="s">
        <v>1338</v>
      </c>
      <c r="CH8">
        <v>528.97</v>
      </c>
      <c r="CO8" t="s">
        <v>1339</v>
      </c>
      <c r="CT8">
        <v>18.739999999999998</v>
      </c>
      <c r="DA8" t="s">
        <v>1340</v>
      </c>
      <c r="DF8">
        <v>569.48</v>
      </c>
      <c r="DM8" t="s">
        <v>1341</v>
      </c>
      <c r="DR8">
        <v>847.74</v>
      </c>
      <c r="DY8" t="s">
        <v>1342</v>
      </c>
      <c r="ED8">
        <v>989.33</v>
      </c>
      <c r="EK8" t="s">
        <v>1343</v>
      </c>
      <c r="EP8">
        <v>865.57</v>
      </c>
      <c r="EW8" t="s">
        <v>1344</v>
      </c>
      <c r="FB8">
        <v>489.66</v>
      </c>
      <c r="FI8" t="s">
        <v>1345</v>
      </c>
      <c r="FN8">
        <v>320.67</v>
      </c>
      <c r="FU8" t="s">
        <v>1346</v>
      </c>
      <c r="FZ8">
        <v>212.7</v>
      </c>
      <c r="GG8" t="s">
        <v>1347</v>
      </c>
      <c r="GL8">
        <v>650.14</v>
      </c>
      <c r="GS8" t="s">
        <v>1348</v>
      </c>
      <c r="GX8">
        <v>74.38</v>
      </c>
      <c r="HE8" t="s">
        <v>1349</v>
      </c>
      <c r="HJ8">
        <v>756.15</v>
      </c>
      <c r="HQ8" t="s">
        <v>1350</v>
      </c>
      <c r="HV8">
        <v>473.12</v>
      </c>
      <c r="IC8" t="s">
        <v>1351</v>
      </c>
      <c r="IH8">
        <v>278.8</v>
      </c>
      <c r="IO8" t="s">
        <v>1352</v>
      </c>
      <c r="IT8">
        <v>631.9</v>
      </c>
      <c r="JA8" t="s">
        <v>1353</v>
      </c>
      <c r="JF8">
        <v>942.65</v>
      </c>
      <c r="JM8" t="s">
        <v>1354</v>
      </c>
      <c r="JR8">
        <v>570.04999999999995</v>
      </c>
      <c r="JY8" t="s">
        <v>1355</v>
      </c>
      <c r="KD8">
        <v>403.17</v>
      </c>
      <c r="KK8" t="s">
        <v>1356</v>
      </c>
      <c r="KP8">
        <v>578.64</v>
      </c>
      <c r="KW8" t="s">
        <v>1357</v>
      </c>
      <c r="LB8">
        <v>177.64</v>
      </c>
      <c r="LI8" t="s">
        <v>1359</v>
      </c>
      <c r="LN8">
        <v>186.24</v>
      </c>
      <c r="LU8" t="s">
        <v>1360</v>
      </c>
      <c r="LZ8">
        <v>235.53</v>
      </c>
      <c r="MG8" t="s">
        <v>1361</v>
      </c>
      <c r="ML8">
        <v>598.79</v>
      </c>
      <c r="MS8" t="s">
        <v>1362</v>
      </c>
      <c r="MX8">
        <v>586.98</v>
      </c>
      <c r="NE8" t="s">
        <v>1363</v>
      </c>
      <c r="NJ8">
        <v>632.19000000000005</v>
      </c>
      <c r="NQ8" t="s">
        <v>1364</v>
      </c>
      <c r="NV8">
        <v>237.32</v>
      </c>
      <c r="OC8" t="s">
        <v>1365</v>
      </c>
      <c r="OH8">
        <v>319.54000000000002</v>
      </c>
      <c r="OO8" t="s">
        <v>1367</v>
      </c>
      <c r="OT8">
        <v>138.97999999999999</v>
      </c>
      <c r="PA8" t="s">
        <v>1368</v>
      </c>
      <c r="PF8">
        <v>683.13</v>
      </c>
      <c r="PM8" t="s">
        <v>1369</v>
      </c>
      <c r="PR8">
        <v>220.01</v>
      </c>
      <c r="PY8" t="s">
        <v>1370</v>
      </c>
      <c r="QD8">
        <v>565.08000000000004</v>
      </c>
      <c r="QK8" t="s">
        <v>1371</v>
      </c>
      <c r="QP8">
        <v>442.26</v>
      </c>
      <c r="QW8" t="s">
        <v>1372</v>
      </c>
      <c r="RB8">
        <v>38.450000000000003</v>
      </c>
      <c r="RI8" t="s">
        <v>1373</v>
      </c>
      <c r="RN8">
        <v>688.42</v>
      </c>
      <c r="RU8" t="s">
        <v>1374</v>
      </c>
      <c r="RZ8">
        <v>180.09</v>
      </c>
      <c r="SG8" t="s">
        <v>1375</v>
      </c>
      <c r="SL8">
        <v>891.78</v>
      </c>
      <c r="SS8" t="s">
        <v>1376</v>
      </c>
      <c r="SX8">
        <v>350.12</v>
      </c>
      <c r="TE8" t="s">
        <v>1377</v>
      </c>
      <c r="TJ8">
        <v>627.01</v>
      </c>
      <c r="TQ8" t="s">
        <v>1378</v>
      </c>
      <c r="TV8">
        <v>660.3</v>
      </c>
      <c r="UC8" t="s">
        <v>1379</v>
      </c>
      <c r="UH8">
        <v>18.37</v>
      </c>
      <c r="UO8" t="s">
        <v>1380</v>
      </c>
      <c r="UT8">
        <v>576.76</v>
      </c>
      <c r="VA8" t="s">
        <v>1381</v>
      </c>
      <c r="VF8">
        <v>264.77</v>
      </c>
      <c r="VM8" t="s">
        <v>1382</v>
      </c>
      <c r="VR8">
        <v>862.29</v>
      </c>
      <c r="VY8" t="s">
        <v>1383</v>
      </c>
      <c r="WD8">
        <v>792.55</v>
      </c>
      <c r="WK8" t="s">
        <v>1384</v>
      </c>
      <c r="WP8">
        <v>413.62</v>
      </c>
      <c r="WW8" t="s">
        <v>1385</v>
      </c>
      <c r="XB8">
        <v>118.73</v>
      </c>
      <c r="XI8" t="s">
        <v>1386</v>
      </c>
      <c r="XN8">
        <v>597.37</v>
      </c>
      <c r="XU8" t="s">
        <v>1387</v>
      </c>
      <c r="XZ8">
        <v>845.56</v>
      </c>
      <c r="YG8" t="s">
        <v>1388</v>
      </c>
      <c r="YL8">
        <v>264.8</v>
      </c>
      <c r="YS8" t="s">
        <v>1389</v>
      </c>
      <c r="YX8">
        <v>263.22000000000003</v>
      </c>
      <c r="ZE8" t="s">
        <v>1390</v>
      </c>
      <c r="ZJ8">
        <v>581.15</v>
      </c>
      <c r="ZQ8" t="s">
        <v>1391</v>
      </c>
      <c r="ZV8">
        <v>644.35</v>
      </c>
      <c r="AAC8" t="s">
        <v>1392</v>
      </c>
      <c r="AAH8">
        <v>563.67999999999995</v>
      </c>
      <c r="AAO8" t="s">
        <v>1393</v>
      </c>
      <c r="AAT8">
        <v>716.28</v>
      </c>
      <c r="ABA8" t="s">
        <v>1394</v>
      </c>
      <c r="ABF8">
        <v>213.82</v>
      </c>
      <c r="ABM8" t="s">
        <v>1395</v>
      </c>
      <c r="ABR8">
        <v>814.07</v>
      </c>
      <c r="ABY8" t="s">
        <v>1396</v>
      </c>
      <c r="ACD8">
        <v>220.29</v>
      </c>
      <c r="ACK8" t="s">
        <v>1397</v>
      </c>
      <c r="ACP8">
        <v>897.75</v>
      </c>
      <c r="ACW8" t="s">
        <v>1398</v>
      </c>
      <c r="ADB8">
        <v>219.29</v>
      </c>
      <c r="ADI8" t="s">
        <v>1399</v>
      </c>
      <c r="ADN8">
        <v>387.3</v>
      </c>
      <c r="ADU8" t="s">
        <v>1400</v>
      </c>
      <c r="ADZ8">
        <v>534.02</v>
      </c>
      <c r="AEG8" t="s">
        <v>1401</v>
      </c>
      <c r="AEL8">
        <v>643.72</v>
      </c>
      <c r="AES8" t="s">
        <v>1402</v>
      </c>
      <c r="AEX8">
        <v>380.28</v>
      </c>
      <c r="AFE8" t="s">
        <v>1403</v>
      </c>
      <c r="AFJ8">
        <v>376.95</v>
      </c>
      <c r="AFQ8" t="s">
        <v>1404</v>
      </c>
      <c r="AFV8">
        <v>200.4</v>
      </c>
      <c r="AGC8" t="s">
        <v>1405</v>
      </c>
      <c r="AGH8">
        <v>494.58</v>
      </c>
      <c r="AGO8" t="s">
        <v>1406</v>
      </c>
      <c r="AGT8">
        <v>500.96</v>
      </c>
      <c r="AHA8" t="s">
        <v>1407</v>
      </c>
      <c r="AHF8">
        <v>206</v>
      </c>
      <c r="AHM8" t="s">
        <v>1129</v>
      </c>
      <c r="AHR8">
        <v>323.43</v>
      </c>
      <c r="AHY8" t="s">
        <v>1408</v>
      </c>
      <c r="AID8">
        <v>702.9</v>
      </c>
      <c r="AIK8" t="s">
        <v>1409</v>
      </c>
      <c r="AIP8">
        <v>458.26</v>
      </c>
      <c r="AIW8" t="s">
        <v>1410</v>
      </c>
      <c r="AJB8">
        <v>47.12</v>
      </c>
      <c r="AJI8" t="s">
        <v>1411</v>
      </c>
      <c r="AJN8">
        <v>629.45000000000005</v>
      </c>
      <c r="AJU8" t="s">
        <v>1412</v>
      </c>
      <c r="AJZ8">
        <v>246.76</v>
      </c>
      <c r="AKG8" t="s">
        <v>1413</v>
      </c>
      <c r="AKL8">
        <v>603.47</v>
      </c>
      <c r="AKS8" t="s">
        <v>1414</v>
      </c>
      <c r="AKX8">
        <v>412.15</v>
      </c>
      <c r="ALE8" t="s">
        <v>1415</v>
      </c>
      <c r="ALJ8">
        <v>289.61</v>
      </c>
      <c r="ALQ8" t="s">
        <v>1416</v>
      </c>
      <c r="ALV8">
        <v>736.95</v>
      </c>
      <c r="AMC8" t="s">
        <v>1417</v>
      </c>
      <c r="AMH8">
        <v>543.32000000000005</v>
      </c>
      <c r="AMO8" t="s">
        <v>1418</v>
      </c>
      <c r="AMT8">
        <v>35.549999999999997</v>
      </c>
      <c r="ANA8" t="s">
        <v>1419</v>
      </c>
      <c r="ANF8">
        <v>359.46</v>
      </c>
      <c r="ANM8" t="s">
        <v>1420</v>
      </c>
      <c r="ANR8">
        <v>24.75</v>
      </c>
      <c r="ANY8" t="s">
        <v>1421</v>
      </c>
      <c r="AOD8">
        <v>450.19</v>
      </c>
      <c r="AOK8" t="s">
        <v>1422</v>
      </c>
      <c r="AOP8">
        <v>676.3</v>
      </c>
      <c r="AOW8" t="s">
        <v>1423</v>
      </c>
      <c r="APB8">
        <v>14.3</v>
      </c>
      <c r="API8" t="s">
        <v>1424</v>
      </c>
      <c r="APN8">
        <v>928.76</v>
      </c>
      <c r="APU8" t="s">
        <v>1426</v>
      </c>
      <c r="APZ8">
        <v>714.8</v>
      </c>
      <c r="AQG8" t="s">
        <v>1427</v>
      </c>
      <c r="AQL8">
        <v>507.5</v>
      </c>
      <c r="AQS8" t="s">
        <v>1428</v>
      </c>
      <c r="AQX8">
        <v>180.43</v>
      </c>
      <c r="ARE8" t="s">
        <v>1429</v>
      </c>
      <c r="ARJ8">
        <v>786.42</v>
      </c>
      <c r="ARQ8" t="s">
        <v>1430</v>
      </c>
      <c r="ARV8">
        <v>458.91</v>
      </c>
      <c r="ASC8" t="s">
        <v>1431</v>
      </c>
      <c r="ASH8">
        <v>492.84</v>
      </c>
      <c r="ASO8" t="s">
        <v>1432</v>
      </c>
      <c r="AST8">
        <v>772.28</v>
      </c>
      <c r="ATA8" t="s">
        <v>1433</v>
      </c>
      <c r="ATF8">
        <v>689.64</v>
      </c>
      <c r="ATM8" t="s">
        <v>1434</v>
      </c>
      <c r="ATR8">
        <v>901.74</v>
      </c>
      <c r="ATY8" t="s">
        <v>1435</v>
      </c>
      <c r="AUD8">
        <v>270.85000000000002</v>
      </c>
      <c r="AUK8" t="s">
        <v>1436</v>
      </c>
      <c r="AUP8">
        <v>237.11</v>
      </c>
      <c r="AUW8" t="s">
        <v>1437</v>
      </c>
      <c r="AVB8">
        <v>210.32</v>
      </c>
      <c r="AVI8" t="s">
        <v>1438</v>
      </c>
      <c r="AVN8">
        <v>253.6</v>
      </c>
      <c r="AVU8" t="s">
        <v>1439</v>
      </c>
      <c r="AVZ8">
        <v>482.47</v>
      </c>
      <c r="AWG8" t="s">
        <v>1440</v>
      </c>
      <c r="AWL8">
        <v>517.79</v>
      </c>
      <c r="AWS8" t="s">
        <v>1441</v>
      </c>
      <c r="AWX8">
        <v>128.26</v>
      </c>
      <c r="AXE8" t="s">
        <v>1442</v>
      </c>
      <c r="AXJ8">
        <v>985.7</v>
      </c>
      <c r="AXQ8" t="s">
        <v>1443</v>
      </c>
      <c r="AXV8">
        <v>376.31</v>
      </c>
      <c r="AYC8" t="s">
        <v>1444</v>
      </c>
      <c r="AYH8">
        <v>751.91</v>
      </c>
      <c r="AYO8" t="s">
        <v>1445</v>
      </c>
      <c r="AYT8">
        <v>298.85000000000002</v>
      </c>
      <c r="AZA8" t="s">
        <v>1446</v>
      </c>
      <c r="AZF8">
        <v>768.47</v>
      </c>
      <c r="AZM8" t="s">
        <v>1447</v>
      </c>
      <c r="AZR8">
        <v>926.07</v>
      </c>
      <c r="AZY8" t="s">
        <v>1448</v>
      </c>
      <c r="BAD8">
        <v>594.16</v>
      </c>
      <c r="BAK8" t="s">
        <v>1449</v>
      </c>
      <c r="BAP8">
        <v>734.2</v>
      </c>
      <c r="BAW8" t="s">
        <v>1450</v>
      </c>
      <c r="BBB8">
        <v>309.66000000000003</v>
      </c>
      <c r="BBI8" t="s">
        <v>1451</v>
      </c>
      <c r="BBN8">
        <v>621.36</v>
      </c>
      <c r="BBU8" t="s">
        <v>1452</v>
      </c>
      <c r="BBZ8">
        <v>297.75</v>
      </c>
      <c r="BCG8" t="s">
        <v>1453</v>
      </c>
      <c r="BCL8">
        <v>385.17</v>
      </c>
      <c r="BCS8" t="s">
        <v>1454</v>
      </c>
      <c r="BCX8">
        <v>886.12</v>
      </c>
      <c r="BDE8" t="s">
        <v>1455</v>
      </c>
      <c r="BDJ8">
        <v>860.49</v>
      </c>
      <c r="BDQ8" t="s">
        <v>1456</v>
      </c>
      <c r="BDV8">
        <v>225.17</v>
      </c>
      <c r="BEC8" t="s">
        <v>1457</v>
      </c>
      <c r="BEH8">
        <v>657.68</v>
      </c>
      <c r="BEO8" t="s">
        <v>1458</v>
      </c>
      <c r="BET8">
        <v>684.38</v>
      </c>
      <c r="BFA8" t="s">
        <v>1459</v>
      </c>
      <c r="BFF8">
        <v>997.99</v>
      </c>
      <c r="BFM8" t="s">
        <v>1460</v>
      </c>
      <c r="BFR8">
        <v>542.94000000000005</v>
      </c>
      <c r="BFY8" t="s">
        <v>1461</v>
      </c>
      <c r="BGD8">
        <v>739.55</v>
      </c>
      <c r="BGK8" t="s">
        <v>1462</v>
      </c>
      <c r="BGP8">
        <v>563.98</v>
      </c>
      <c r="BGW8" t="s">
        <v>1463</v>
      </c>
      <c r="BHB8">
        <v>860.66</v>
      </c>
      <c r="BHI8" t="s">
        <v>1464</v>
      </c>
      <c r="BHN8">
        <v>922.49</v>
      </c>
      <c r="BHU8" t="s">
        <v>1465</v>
      </c>
      <c r="BHZ8">
        <v>708.21</v>
      </c>
      <c r="BIG8" t="s">
        <v>1466</v>
      </c>
      <c r="BIL8">
        <v>681.82</v>
      </c>
      <c r="BIS8" t="s">
        <v>1467</v>
      </c>
      <c r="BIX8">
        <v>245.37</v>
      </c>
      <c r="BJE8" t="s">
        <v>1425</v>
      </c>
      <c r="BJJ8">
        <v>426.71</v>
      </c>
      <c r="BJQ8" t="s">
        <v>1468</v>
      </c>
      <c r="BJV8">
        <v>912.3</v>
      </c>
      <c r="BKC8" t="s">
        <v>1469</v>
      </c>
      <c r="BKH8">
        <v>298.08</v>
      </c>
      <c r="BKO8" t="s">
        <v>1470</v>
      </c>
      <c r="BKT8">
        <v>867.52</v>
      </c>
      <c r="BLA8" t="s">
        <v>1471</v>
      </c>
      <c r="BLF8">
        <v>456.99</v>
      </c>
      <c r="BLM8" t="s">
        <v>1472</v>
      </c>
      <c r="BLR8">
        <v>8.09</v>
      </c>
      <c r="BLY8" t="s">
        <v>1473</v>
      </c>
      <c r="BMD8">
        <v>112.9</v>
      </c>
      <c r="BMK8" t="s">
        <v>1474</v>
      </c>
      <c r="BMP8">
        <v>925.93</v>
      </c>
      <c r="BMW8" t="s">
        <v>1475</v>
      </c>
      <c r="BNB8">
        <v>367.97</v>
      </c>
      <c r="BNI8" t="s">
        <v>1476</v>
      </c>
      <c r="BNN8">
        <v>532.91999999999996</v>
      </c>
      <c r="BNU8" t="s">
        <v>1477</v>
      </c>
      <c r="BNZ8">
        <v>743.99</v>
      </c>
      <c r="BOG8" t="s">
        <v>1478</v>
      </c>
      <c r="BOL8">
        <v>724.04</v>
      </c>
      <c r="BOS8" t="s">
        <v>1479</v>
      </c>
      <c r="BOX8">
        <v>534.23</v>
      </c>
      <c r="BPE8" t="s">
        <v>1480</v>
      </c>
      <c r="BPJ8">
        <v>442.32</v>
      </c>
      <c r="BPQ8" t="s">
        <v>1481</v>
      </c>
      <c r="BPV8">
        <v>202.49</v>
      </c>
      <c r="BQC8" t="s">
        <v>1482</v>
      </c>
      <c r="BQH8">
        <v>76.16</v>
      </c>
      <c r="BQO8" t="s">
        <v>1483</v>
      </c>
      <c r="BQT8">
        <v>545.86</v>
      </c>
      <c r="BRA8" t="s">
        <v>1484</v>
      </c>
      <c r="BRF8">
        <v>969.24</v>
      </c>
      <c r="BRM8" t="s">
        <v>1485</v>
      </c>
      <c r="BRR8">
        <v>9.9700000000000006</v>
      </c>
      <c r="BRY8" t="s">
        <v>1486</v>
      </c>
      <c r="BSD8">
        <v>587.07000000000005</v>
      </c>
      <c r="BSK8" t="s">
        <v>1487</v>
      </c>
      <c r="BSP8">
        <v>233.53</v>
      </c>
      <c r="BSW8" t="s">
        <v>1488</v>
      </c>
      <c r="BTB8">
        <v>140.62</v>
      </c>
      <c r="BTI8" t="s">
        <v>1489</v>
      </c>
      <c r="BTN8">
        <v>40.21</v>
      </c>
      <c r="BTU8" t="s">
        <v>1490</v>
      </c>
      <c r="BTZ8">
        <v>702.26</v>
      </c>
      <c r="BUG8" t="s">
        <v>1491</v>
      </c>
      <c r="BUL8">
        <v>584.88</v>
      </c>
      <c r="BUS8" t="s">
        <v>1492</v>
      </c>
      <c r="BUX8">
        <v>152.56</v>
      </c>
      <c r="BVE8" t="s">
        <v>1493</v>
      </c>
      <c r="BVJ8">
        <v>327.24</v>
      </c>
      <c r="BVQ8" t="s">
        <v>1494</v>
      </c>
      <c r="BVV8">
        <v>1.1499999999999999</v>
      </c>
      <c r="BWC8" t="s">
        <v>1495</v>
      </c>
      <c r="BWH8">
        <v>230.92</v>
      </c>
      <c r="BWO8" t="s">
        <v>1496</v>
      </c>
      <c r="BWT8">
        <v>924.92</v>
      </c>
      <c r="BXA8" t="s">
        <v>1497</v>
      </c>
      <c r="BXF8">
        <v>327.47000000000003</v>
      </c>
      <c r="BXM8" t="s">
        <v>1498</v>
      </c>
      <c r="BXR8">
        <v>923.06</v>
      </c>
      <c r="BXY8" t="s">
        <v>1499</v>
      </c>
      <c r="BYD8">
        <v>856.15</v>
      </c>
      <c r="BYK8" t="s">
        <v>1500</v>
      </c>
      <c r="BYP8">
        <v>774</v>
      </c>
      <c r="BYW8" t="s">
        <v>1228</v>
      </c>
    </row>
    <row r="9" spans="1:2030" x14ac:dyDescent="0.3">
      <c r="B9" t="s">
        <v>1316</v>
      </c>
      <c r="H9" t="s">
        <v>1317</v>
      </c>
      <c r="N9" t="s">
        <v>1318</v>
      </c>
      <c r="T9" t="s">
        <v>1319</v>
      </c>
      <c r="Z9" t="s">
        <v>1318</v>
      </c>
      <c r="AF9" t="s">
        <v>1319</v>
      </c>
      <c r="AL9" t="s">
        <v>1318</v>
      </c>
      <c r="AR9" t="s">
        <v>1319</v>
      </c>
      <c r="AX9" t="s">
        <v>1316</v>
      </c>
      <c r="BD9" t="s">
        <v>1317</v>
      </c>
      <c r="BJ9" t="s">
        <v>1316</v>
      </c>
      <c r="BP9" t="s">
        <v>1317</v>
      </c>
      <c r="BV9" t="s">
        <v>1316</v>
      </c>
      <c r="CB9" t="s">
        <v>1317</v>
      </c>
      <c r="CH9" t="s">
        <v>1318</v>
      </c>
      <c r="CN9" t="s">
        <v>1319</v>
      </c>
      <c r="CT9" t="s">
        <v>1318</v>
      </c>
      <c r="CZ9" t="s">
        <v>1319</v>
      </c>
      <c r="DF9" t="s">
        <v>1316</v>
      </c>
      <c r="DL9" t="s">
        <v>1317</v>
      </c>
      <c r="DR9" t="s">
        <v>1318</v>
      </c>
      <c r="DX9" t="s">
        <v>1319</v>
      </c>
      <c r="ED9" t="s">
        <v>1316</v>
      </c>
      <c r="EJ9" t="s">
        <v>1317</v>
      </c>
      <c r="EP9" t="s">
        <v>1316</v>
      </c>
      <c r="EV9" t="s">
        <v>1317</v>
      </c>
      <c r="FB9" t="s">
        <v>1316</v>
      </c>
      <c r="FH9" t="s">
        <v>1317</v>
      </c>
      <c r="FN9" t="s">
        <v>1316</v>
      </c>
      <c r="FT9" t="s">
        <v>1317</v>
      </c>
      <c r="FZ9" t="s">
        <v>1316</v>
      </c>
      <c r="GF9" t="s">
        <v>1317</v>
      </c>
      <c r="GL9" t="s">
        <v>1318</v>
      </c>
      <c r="GR9" t="s">
        <v>1319</v>
      </c>
      <c r="GX9" t="s">
        <v>1318</v>
      </c>
      <c r="HD9" t="s">
        <v>1319</v>
      </c>
      <c r="HJ9" t="s">
        <v>1318</v>
      </c>
      <c r="HP9" t="s">
        <v>1319</v>
      </c>
      <c r="HV9" t="s">
        <v>1318</v>
      </c>
      <c r="IB9" t="s">
        <v>1319</v>
      </c>
      <c r="IH9" t="s">
        <v>1316</v>
      </c>
      <c r="IN9" t="s">
        <v>1317</v>
      </c>
      <c r="IT9" t="s">
        <v>1318</v>
      </c>
      <c r="IZ9" t="s">
        <v>1319</v>
      </c>
      <c r="JF9" t="s">
        <v>1316</v>
      </c>
      <c r="JL9" t="s">
        <v>1317</v>
      </c>
      <c r="JR9" t="s">
        <v>1318</v>
      </c>
      <c r="JX9" t="s">
        <v>1319</v>
      </c>
      <c r="KD9" t="s">
        <v>1316</v>
      </c>
      <c r="KJ9" t="s">
        <v>1317</v>
      </c>
      <c r="KP9" t="s">
        <v>1318</v>
      </c>
      <c r="KV9" t="s">
        <v>1319</v>
      </c>
      <c r="LB9" t="s">
        <v>1316</v>
      </c>
      <c r="LH9" t="s">
        <v>1317</v>
      </c>
      <c r="LN9" t="s">
        <v>1316</v>
      </c>
      <c r="LT9" t="s">
        <v>1317</v>
      </c>
      <c r="LZ9" t="s">
        <v>1316</v>
      </c>
      <c r="MF9" t="s">
        <v>1317</v>
      </c>
      <c r="ML9" t="s">
        <v>1318</v>
      </c>
      <c r="MR9" t="s">
        <v>1319</v>
      </c>
      <c r="MX9" t="s">
        <v>1316</v>
      </c>
      <c r="ND9" t="s">
        <v>1317</v>
      </c>
      <c r="NJ9" t="s">
        <v>1318</v>
      </c>
      <c r="NP9" t="s">
        <v>1319</v>
      </c>
      <c r="NV9" t="s">
        <v>1318</v>
      </c>
      <c r="OB9" t="s">
        <v>1319</v>
      </c>
      <c r="OH9" t="s">
        <v>1318</v>
      </c>
      <c r="ON9" t="s">
        <v>1319</v>
      </c>
      <c r="OT9" t="s">
        <v>1316</v>
      </c>
      <c r="OZ9" t="s">
        <v>1317</v>
      </c>
      <c r="PF9" t="s">
        <v>1316</v>
      </c>
      <c r="PL9" t="s">
        <v>1317</v>
      </c>
      <c r="PR9" t="s">
        <v>1318</v>
      </c>
      <c r="PX9" t="s">
        <v>1319</v>
      </c>
      <c r="QD9" t="s">
        <v>1316</v>
      </c>
      <c r="QJ9" t="s">
        <v>1317</v>
      </c>
      <c r="QP9" t="s">
        <v>1316</v>
      </c>
      <c r="QV9" t="s">
        <v>1317</v>
      </c>
      <c r="RB9" t="s">
        <v>1318</v>
      </c>
      <c r="RH9" t="s">
        <v>1319</v>
      </c>
      <c r="RN9" t="s">
        <v>1316</v>
      </c>
      <c r="RT9" t="s">
        <v>1317</v>
      </c>
      <c r="RZ9" t="s">
        <v>1316</v>
      </c>
      <c r="SF9" t="s">
        <v>1317</v>
      </c>
      <c r="SL9" t="s">
        <v>1318</v>
      </c>
      <c r="SR9" t="s">
        <v>1319</v>
      </c>
      <c r="SX9" t="s">
        <v>1316</v>
      </c>
      <c r="TD9" t="s">
        <v>1317</v>
      </c>
      <c r="TJ9" t="s">
        <v>1316</v>
      </c>
      <c r="TP9" t="s">
        <v>1317</v>
      </c>
      <c r="TV9" t="s">
        <v>1316</v>
      </c>
      <c r="UB9" t="s">
        <v>1317</v>
      </c>
      <c r="UH9" t="s">
        <v>1318</v>
      </c>
      <c r="UN9" t="s">
        <v>1319</v>
      </c>
      <c r="UT9" t="s">
        <v>1316</v>
      </c>
      <c r="UZ9" t="s">
        <v>1317</v>
      </c>
      <c r="VF9" t="s">
        <v>1318</v>
      </c>
      <c r="VL9" t="s">
        <v>1319</v>
      </c>
      <c r="VR9" t="s">
        <v>1318</v>
      </c>
      <c r="VX9" t="s">
        <v>1319</v>
      </c>
      <c r="WD9" t="s">
        <v>1318</v>
      </c>
      <c r="WJ9" t="s">
        <v>1319</v>
      </c>
      <c r="WP9" t="s">
        <v>1318</v>
      </c>
      <c r="WV9" t="s">
        <v>1319</v>
      </c>
      <c r="XB9" t="s">
        <v>1318</v>
      </c>
      <c r="XH9" t="s">
        <v>1319</v>
      </c>
      <c r="XN9" t="s">
        <v>1316</v>
      </c>
      <c r="XT9" t="s">
        <v>1317</v>
      </c>
      <c r="XZ9" t="s">
        <v>1318</v>
      </c>
      <c r="YF9" t="s">
        <v>1319</v>
      </c>
      <c r="YL9" t="s">
        <v>1318</v>
      </c>
      <c r="YR9" t="s">
        <v>1319</v>
      </c>
      <c r="YX9" t="s">
        <v>1316</v>
      </c>
      <c r="ZD9" t="s">
        <v>1317</v>
      </c>
      <c r="ZJ9" t="s">
        <v>1318</v>
      </c>
      <c r="ZP9" t="s">
        <v>1319</v>
      </c>
      <c r="ZV9" t="s">
        <v>1316</v>
      </c>
      <c r="AAB9" t="s">
        <v>1317</v>
      </c>
      <c r="AAH9" t="s">
        <v>1318</v>
      </c>
      <c r="AAN9" t="s">
        <v>1319</v>
      </c>
      <c r="AAT9" t="s">
        <v>1318</v>
      </c>
      <c r="AAZ9" t="s">
        <v>1319</v>
      </c>
      <c r="ABF9" t="s">
        <v>1316</v>
      </c>
      <c r="ABL9" t="s">
        <v>1317</v>
      </c>
      <c r="ABR9" t="s">
        <v>1316</v>
      </c>
      <c r="ABX9" t="s">
        <v>1317</v>
      </c>
      <c r="ACD9" t="s">
        <v>1318</v>
      </c>
      <c r="ACJ9" t="s">
        <v>1319</v>
      </c>
      <c r="ACP9" t="s">
        <v>1316</v>
      </c>
      <c r="ACV9" t="s">
        <v>1317</v>
      </c>
      <c r="ADB9" t="s">
        <v>1316</v>
      </c>
      <c r="ADH9" t="s">
        <v>1317</v>
      </c>
      <c r="ADN9" t="s">
        <v>1316</v>
      </c>
      <c r="ADT9" t="s">
        <v>1317</v>
      </c>
      <c r="ADZ9" t="s">
        <v>1316</v>
      </c>
      <c r="AEF9" t="s">
        <v>1317</v>
      </c>
      <c r="AEL9" t="s">
        <v>1316</v>
      </c>
      <c r="AER9" t="s">
        <v>1317</v>
      </c>
      <c r="AEX9" t="s">
        <v>1318</v>
      </c>
      <c r="AFD9" t="s">
        <v>1319</v>
      </c>
      <c r="AFJ9" t="s">
        <v>1316</v>
      </c>
      <c r="AFP9" t="s">
        <v>1317</v>
      </c>
      <c r="AFV9" t="s">
        <v>1316</v>
      </c>
      <c r="AGB9" t="s">
        <v>1317</v>
      </c>
      <c r="AGH9" t="s">
        <v>1316</v>
      </c>
      <c r="AGN9" t="s">
        <v>1317</v>
      </c>
      <c r="AGT9" t="s">
        <v>1316</v>
      </c>
      <c r="AGZ9" t="s">
        <v>1317</v>
      </c>
      <c r="AHF9" t="s">
        <v>1316</v>
      </c>
      <c r="AHL9" t="s">
        <v>1317</v>
      </c>
      <c r="AHR9" t="s">
        <v>1316</v>
      </c>
      <c r="AHX9" t="s">
        <v>1317</v>
      </c>
      <c r="AID9" t="s">
        <v>1318</v>
      </c>
      <c r="AIJ9" t="s">
        <v>1319</v>
      </c>
      <c r="AIP9" t="s">
        <v>1318</v>
      </c>
      <c r="AIV9" t="s">
        <v>1319</v>
      </c>
      <c r="AJB9" t="s">
        <v>1316</v>
      </c>
      <c r="AJH9" t="s">
        <v>1317</v>
      </c>
      <c r="AJN9" t="s">
        <v>1316</v>
      </c>
      <c r="AJT9" t="s">
        <v>1317</v>
      </c>
      <c r="AJZ9" t="s">
        <v>1316</v>
      </c>
      <c r="AKF9" t="s">
        <v>1317</v>
      </c>
      <c r="AKL9" t="s">
        <v>1318</v>
      </c>
      <c r="AKR9" t="s">
        <v>1319</v>
      </c>
      <c r="AKX9" t="s">
        <v>1316</v>
      </c>
      <c r="ALD9" t="s">
        <v>1317</v>
      </c>
      <c r="ALJ9" t="s">
        <v>1318</v>
      </c>
      <c r="ALP9" t="s">
        <v>1319</v>
      </c>
      <c r="ALV9" t="s">
        <v>1318</v>
      </c>
      <c r="AMB9" t="s">
        <v>1319</v>
      </c>
      <c r="AMH9" t="s">
        <v>1316</v>
      </c>
      <c r="AMN9" t="s">
        <v>1317</v>
      </c>
      <c r="AMT9" t="s">
        <v>1316</v>
      </c>
      <c r="AMZ9" t="s">
        <v>1317</v>
      </c>
      <c r="ANF9" t="s">
        <v>1316</v>
      </c>
      <c r="ANL9" t="s">
        <v>1317</v>
      </c>
      <c r="ANR9" t="s">
        <v>1316</v>
      </c>
      <c r="ANX9" t="s">
        <v>1317</v>
      </c>
      <c r="AOD9" t="s">
        <v>1316</v>
      </c>
      <c r="AOJ9" t="s">
        <v>1317</v>
      </c>
      <c r="AOP9" t="s">
        <v>1316</v>
      </c>
      <c r="AOV9" t="s">
        <v>1317</v>
      </c>
      <c r="APB9" t="s">
        <v>1318</v>
      </c>
      <c r="APH9" t="s">
        <v>1319</v>
      </c>
      <c r="APN9" t="s">
        <v>1318</v>
      </c>
      <c r="APT9" t="s">
        <v>1319</v>
      </c>
      <c r="APZ9" t="s">
        <v>1316</v>
      </c>
      <c r="AQF9" t="s">
        <v>1317</v>
      </c>
      <c r="AQL9" t="s">
        <v>1316</v>
      </c>
      <c r="AQR9" t="s">
        <v>1317</v>
      </c>
      <c r="AQX9" t="s">
        <v>1316</v>
      </c>
      <c r="ARD9" t="s">
        <v>1317</v>
      </c>
      <c r="ARJ9" t="s">
        <v>1318</v>
      </c>
      <c r="ARP9" t="s">
        <v>1319</v>
      </c>
      <c r="ARV9" t="s">
        <v>1316</v>
      </c>
      <c r="ASB9" t="s">
        <v>1317</v>
      </c>
      <c r="ASH9" t="s">
        <v>1318</v>
      </c>
      <c r="ASN9" t="s">
        <v>1319</v>
      </c>
      <c r="AST9" t="s">
        <v>1316</v>
      </c>
      <c r="ASZ9" t="s">
        <v>1317</v>
      </c>
      <c r="ATF9" t="s">
        <v>1316</v>
      </c>
      <c r="ATL9" t="s">
        <v>1317</v>
      </c>
      <c r="ATR9" t="s">
        <v>1318</v>
      </c>
      <c r="ATX9" t="s">
        <v>1319</v>
      </c>
      <c r="AUD9" t="s">
        <v>1316</v>
      </c>
      <c r="AUJ9" t="s">
        <v>1317</v>
      </c>
      <c r="AUP9" t="s">
        <v>1316</v>
      </c>
      <c r="AUV9" t="s">
        <v>1317</v>
      </c>
      <c r="AVB9" t="s">
        <v>1316</v>
      </c>
      <c r="AVH9" t="s">
        <v>1317</v>
      </c>
      <c r="AVN9" t="s">
        <v>1316</v>
      </c>
      <c r="AVT9" t="s">
        <v>1317</v>
      </c>
      <c r="AVZ9" t="s">
        <v>1316</v>
      </c>
      <c r="AWF9" t="s">
        <v>1317</v>
      </c>
      <c r="AWL9" t="s">
        <v>1316</v>
      </c>
      <c r="AWR9" t="s">
        <v>1317</v>
      </c>
      <c r="AWX9" t="s">
        <v>1316</v>
      </c>
      <c r="AXD9" t="s">
        <v>1317</v>
      </c>
      <c r="AXJ9" t="s">
        <v>1316</v>
      </c>
      <c r="AXP9" t="s">
        <v>1317</v>
      </c>
      <c r="AXV9" t="s">
        <v>1316</v>
      </c>
      <c r="AYB9" t="s">
        <v>1317</v>
      </c>
      <c r="AYH9" t="s">
        <v>1316</v>
      </c>
      <c r="AYN9" t="s">
        <v>1317</v>
      </c>
      <c r="AYT9" t="s">
        <v>1316</v>
      </c>
      <c r="AYZ9" t="s">
        <v>1317</v>
      </c>
      <c r="AZF9" t="s">
        <v>1318</v>
      </c>
      <c r="AZL9" t="s">
        <v>1319</v>
      </c>
      <c r="AZR9" t="s">
        <v>1318</v>
      </c>
      <c r="AZX9" t="s">
        <v>1319</v>
      </c>
      <c r="BAD9" t="s">
        <v>1316</v>
      </c>
      <c r="BAJ9" t="s">
        <v>1317</v>
      </c>
      <c r="BAP9" t="s">
        <v>1318</v>
      </c>
      <c r="BAV9" t="s">
        <v>1319</v>
      </c>
      <c r="BBB9" t="s">
        <v>1318</v>
      </c>
      <c r="BBH9" t="s">
        <v>1319</v>
      </c>
      <c r="BBN9" t="s">
        <v>1316</v>
      </c>
      <c r="BBT9" t="s">
        <v>1317</v>
      </c>
      <c r="BBZ9" t="s">
        <v>1318</v>
      </c>
      <c r="BCF9" t="s">
        <v>1319</v>
      </c>
      <c r="BCL9" t="s">
        <v>1316</v>
      </c>
      <c r="BCR9" t="s">
        <v>1317</v>
      </c>
      <c r="BCX9" t="s">
        <v>1316</v>
      </c>
      <c r="BDD9" t="s">
        <v>1317</v>
      </c>
      <c r="BDJ9" t="s">
        <v>1318</v>
      </c>
      <c r="BDP9" t="s">
        <v>1319</v>
      </c>
      <c r="BDV9" t="s">
        <v>1318</v>
      </c>
      <c r="BEB9" t="s">
        <v>1319</v>
      </c>
      <c r="BEH9" t="s">
        <v>1318</v>
      </c>
      <c r="BEN9" t="s">
        <v>1319</v>
      </c>
      <c r="BET9" t="s">
        <v>1316</v>
      </c>
      <c r="BEZ9" t="s">
        <v>1317</v>
      </c>
      <c r="BFF9" t="s">
        <v>1318</v>
      </c>
      <c r="BFL9" t="s">
        <v>1319</v>
      </c>
      <c r="BFR9" t="s">
        <v>1316</v>
      </c>
      <c r="BFX9" t="s">
        <v>1317</v>
      </c>
      <c r="BGD9" t="s">
        <v>1316</v>
      </c>
      <c r="BGJ9" t="s">
        <v>1317</v>
      </c>
      <c r="BGP9" t="s">
        <v>1318</v>
      </c>
      <c r="BGV9" t="s">
        <v>1319</v>
      </c>
      <c r="BHB9" t="s">
        <v>1316</v>
      </c>
      <c r="BHH9" t="s">
        <v>1317</v>
      </c>
      <c r="BHN9" t="s">
        <v>1316</v>
      </c>
      <c r="BHT9" t="s">
        <v>1317</v>
      </c>
      <c r="BHZ9" t="s">
        <v>1318</v>
      </c>
      <c r="BIF9" t="s">
        <v>1319</v>
      </c>
      <c r="BIL9" t="s">
        <v>1316</v>
      </c>
      <c r="BIR9" t="s">
        <v>1317</v>
      </c>
      <c r="BIX9" t="s">
        <v>1316</v>
      </c>
      <c r="BJD9" t="s">
        <v>1317</v>
      </c>
      <c r="BJJ9" t="s">
        <v>1316</v>
      </c>
      <c r="BJP9" t="s">
        <v>1317</v>
      </c>
      <c r="BJV9" t="s">
        <v>1316</v>
      </c>
      <c r="BKB9" t="s">
        <v>1317</v>
      </c>
      <c r="BKH9" t="s">
        <v>1316</v>
      </c>
      <c r="BKN9" t="s">
        <v>1317</v>
      </c>
      <c r="BKT9" t="s">
        <v>1316</v>
      </c>
      <c r="BKZ9" t="s">
        <v>1317</v>
      </c>
      <c r="BLF9" t="s">
        <v>1316</v>
      </c>
      <c r="BLL9" t="s">
        <v>1317</v>
      </c>
      <c r="BLR9" t="s">
        <v>1318</v>
      </c>
      <c r="BLX9" t="s">
        <v>1319</v>
      </c>
      <c r="BMD9" t="s">
        <v>1318</v>
      </c>
      <c r="BMJ9" t="s">
        <v>1319</v>
      </c>
      <c r="BMP9" t="s">
        <v>1316</v>
      </c>
      <c r="BMV9" t="s">
        <v>1317</v>
      </c>
      <c r="BNB9" t="s">
        <v>1316</v>
      </c>
      <c r="BNH9" t="s">
        <v>1317</v>
      </c>
      <c r="BNN9" t="s">
        <v>1318</v>
      </c>
      <c r="BNT9" t="s">
        <v>1319</v>
      </c>
      <c r="BNZ9" t="s">
        <v>1318</v>
      </c>
      <c r="BOF9" t="s">
        <v>1319</v>
      </c>
      <c r="BOL9" t="s">
        <v>1316</v>
      </c>
      <c r="BOR9" t="s">
        <v>1317</v>
      </c>
      <c r="BOX9" t="s">
        <v>1318</v>
      </c>
      <c r="BPD9" t="s">
        <v>1319</v>
      </c>
      <c r="BPJ9" t="s">
        <v>1316</v>
      </c>
      <c r="BPP9" t="s">
        <v>1317</v>
      </c>
      <c r="BPV9" t="s">
        <v>1316</v>
      </c>
      <c r="BQB9" t="s">
        <v>1317</v>
      </c>
      <c r="BQH9" t="s">
        <v>1318</v>
      </c>
      <c r="BQN9" t="s">
        <v>1319</v>
      </c>
      <c r="BQT9" t="s">
        <v>1318</v>
      </c>
      <c r="BQZ9" t="s">
        <v>1319</v>
      </c>
      <c r="BRF9" t="s">
        <v>1316</v>
      </c>
      <c r="BRL9" t="s">
        <v>1317</v>
      </c>
      <c r="BRR9" t="s">
        <v>1316</v>
      </c>
      <c r="BRX9" t="s">
        <v>1317</v>
      </c>
      <c r="BSD9" t="s">
        <v>1316</v>
      </c>
      <c r="BSJ9" t="s">
        <v>1317</v>
      </c>
      <c r="BSP9" t="s">
        <v>1316</v>
      </c>
      <c r="BSV9" t="s">
        <v>1317</v>
      </c>
      <c r="BTB9" t="s">
        <v>1316</v>
      </c>
      <c r="BTH9" t="s">
        <v>1317</v>
      </c>
      <c r="BTN9" t="s">
        <v>1318</v>
      </c>
      <c r="BTT9" t="s">
        <v>1319</v>
      </c>
      <c r="BTZ9" t="s">
        <v>1316</v>
      </c>
      <c r="BUF9" t="s">
        <v>1317</v>
      </c>
      <c r="BUL9" t="s">
        <v>1316</v>
      </c>
      <c r="BUR9" t="s">
        <v>1317</v>
      </c>
      <c r="BUX9" t="s">
        <v>1318</v>
      </c>
      <c r="BVD9" t="s">
        <v>1319</v>
      </c>
      <c r="BVJ9" t="s">
        <v>1316</v>
      </c>
      <c r="BVP9" t="s">
        <v>1317</v>
      </c>
      <c r="BVV9" t="s">
        <v>1316</v>
      </c>
      <c r="BWB9" t="s">
        <v>1317</v>
      </c>
      <c r="BWH9" t="s">
        <v>1316</v>
      </c>
      <c r="BWN9" t="s">
        <v>1317</v>
      </c>
      <c r="BWT9" t="s">
        <v>1316</v>
      </c>
      <c r="BWZ9" t="s">
        <v>1317</v>
      </c>
      <c r="BXF9" t="s">
        <v>1318</v>
      </c>
      <c r="BXL9" t="s">
        <v>1319</v>
      </c>
      <c r="BXR9" t="s">
        <v>1316</v>
      </c>
      <c r="BXX9" t="s">
        <v>1317</v>
      </c>
      <c r="BYD9" t="s">
        <v>1316</v>
      </c>
      <c r="BYJ9" t="s">
        <v>1317</v>
      </c>
      <c r="BYP9" t="s">
        <v>1316</v>
      </c>
      <c r="BYV9" t="s">
        <v>1317</v>
      </c>
    </row>
    <row r="10" spans="1:2030" x14ac:dyDescent="0.3">
      <c r="B10" t="s">
        <v>1320</v>
      </c>
      <c r="G10" t="s">
        <v>1321</v>
      </c>
      <c r="N10" t="s">
        <v>1322</v>
      </c>
      <c r="S10" t="s">
        <v>1323</v>
      </c>
      <c r="Z10" t="s">
        <v>1322</v>
      </c>
      <c r="AE10" t="s">
        <v>1323</v>
      </c>
      <c r="AL10" t="s">
        <v>1322</v>
      </c>
      <c r="AQ10" t="s">
        <v>1323</v>
      </c>
      <c r="AX10" t="s">
        <v>1320</v>
      </c>
      <c r="BC10" t="s">
        <v>1321</v>
      </c>
      <c r="BJ10" t="s">
        <v>1320</v>
      </c>
      <c r="BO10" t="s">
        <v>1321</v>
      </c>
      <c r="BV10" t="s">
        <v>1320</v>
      </c>
      <c r="CA10" t="s">
        <v>1321</v>
      </c>
      <c r="CH10" t="s">
        <v>1322</v>
      </c>
      <c r="CM10" t="s">
        <v>1323</v>
      </c>
      <c r="CT10" t="s">
        <v>1322</v>
      </c>
      <c r="CY10" t="s">
        <v>1323</v>
      </c>
      <c r="DF10" t="s">
        <v>1320</v>
      </c>
      <c r="DK10" t="s">
        <v>1321</v>
      </c>
      <c r="DR10" t="s">
        <v>1322</v>
      </c>
      <c r="DW10" t="s">
        <v>1323</v>
      </c>
      <c r="ED10" t="s">
        <v>1320</v>
      </c>
      <c r="EI10" t="s">
        <v>1321</v>
      </c>
      <c r="EP10" t="s">
        <v>1320</v>
      </c>
      <c r="EU10" t="s">
        <v>1321</v>
      </c>
      <c r="FB10" t="s">
        <v>1320</v>
      </c>
      <c r="FG10" t="s">
        <v>1321</v>
      </c>
      <c r="FN10" t="s">
        <v>1320</v>
      </c>
      <c r="FS10" t="s">
        <v>1321</v>
      </c>
      <c r="FZ10" t="s">
        <v>1320</v>
      </c>
      <c r="GE10" t="s">
        <v>1321</v>
      </c>
      <c r="GL10" t="s">
        <v>1322</v>
      </c>
      <c r="GQ10" t="s">
        <v>1323</v>
      </c>
      <c r="GX10" t="s">
        <v>1322</v>
      </c>
      <c r="HC10" t="s">
        <v>1323</v>
      </c>
      <c r="HJ10" t="s">
        <v>1322</v>
      </c>
      <c r="HO10" t="s">
        <v>1323</v>
      </c>
      <c r="HV10" t="s">
        <v>1322</v>
      </c>
      <c r="IA10" t="s">
        <v>1323</v>
      </c>
      <c r="IH10" t="s">
        <v>1320</v>
      </c>
      <c r="IM10" t="s">
        <v>1321</v>
      </c>
      <c r="IT10" t="s">
        <v>1322</v>
      </c>
      <c r="IY10" t="s">
        <v>1323</v>
      </c>
      <c r="JF10" t="s">
        <v>1320</v>
      </c>
      <c r="JK10" t="s">
        <v>1321</v>
      </c>
      <c r="JR10" t="s">
        <v>1322</v>
      </c>
      <c r="JW10" t="s">
        <v>1323</v>
      </c>
      <c r="KD10" t="s">
        <v>1320</v>
      </c>
      <c r="KI10" t="s">
        <v>1321</v>
      </c>
      <c r="KP10" t="s">
        <v>1322</v>
      </c>
      <c r="KU10" t="s">
        <v>1323</v>
      </c>
      <c r="LB10" t="s">
        <v>1320</v>
      </c>
      <c r="LG10" t="s">
        <v>1321</v>
      </c>
      <c r="LN10" t="s">
        <v>1320</v>
      </c>
      <c r="LS10" t="s">
        <v>1321</v>
      </c>
      <c r="LZ10" t="s">
        <v>1320</v>
      </c>
      <c r="ME10" t="s">
        <v>1321</v>
      </c>
      <c r="ML10" t="s">
        <v>1322</v>
      </c>
      <c r="MQ10" t="s">
        <v>1323</v>
      </c>
      <c r="MX10" t="s">
        <v>1320</v>
      </c>
      <c r="NC10" t="s">
        <v>1321</v>
      </c>
      <c r="NJ10" t="s">
        <v>1322</v>
      </c>
      <c r="NO10" t="s">
        <v>1323</v>
      </c>
      <c r="NV10" t="s">
        <v>1322</v>
      </c>
      <c r="OA10" t="s">
        <v>1323</v>
      </c>
      <c r="OH10" t="s">
        <v>1322</v>
      </c>
      <c r="OM10" t="s">
        <v>1323</v>
      </c>
      <c r="OT10" t="s">
        <v>1320</v>
      </c>
      <c r="OY10" t="s">
        <v>1321</v>
      </c>
      <c r="PF10" t="s">
        <v>1320</v>
      </c>
      <c r="PK10" t="s">
        <v>1321</v>
      </c>
      <c r="PR10" t="s">
        <v>1322</v>
      </c>
      <c r="PW10" t="s">
        <v>1323</v>
      </c>
      <c r="QD10" t="s">
        <v>1320</v>
      </c>
      <c r="QI10" t="s">
        <v>1321</v>
      </c>
      <c r="QP10" t="s">
        <v>1320</v>
      </c>
      <c r="QU10" t="s">
        <v>1321</v>
      </c>
      <c r="RB10" t="s">
        <v>1322</v>
      </c>
      <c r="RG10" t="s">
        <v>1323</v>
      </c>
      <c r="RN10" t="s">
        <v>1320</v>
      </c>
      <c r="RS10" t="s">
        <v>1321</v>
      </c>
      <c r="RZ10" t="s">
        <v>1320</v>
      </c>
      <c r="SE10" t="s">
        <v>1321</v>
      </c>
      <c r="SL10" t="s">
        <v>1322</v>
      </c>
      <c r="SQ10" t="s">
        <v>1323</v>
      </c>
      <c r="SX10" t="s">
        <v>1320</v>
      </c>
      <c r="TC10" t="s">
        <v>1321</v>
      </c>
      <c r="TJ10" t="s">
        <v>1320</v>
      </c>
      <c r="TO10" t="s">
        <v>1321</v>
      </c>
      <c r="TV10" t="s">
        <v>1320</v>
      </c>
      <c r="UA10" t="s">
        <v>1321</v>
      </c>
      <c r="UH10" t="s">
        <v>1322</v>
      </c>
      <c r="UM10" t="s">
        <v>1323</v>
      </c>
      <c r="UT10" t="s">
        <v>1320</v>
      </c>
      <c r="UY10" t="s">
        <v>1321</v>
      </c>
      <c r="VF10" t="s">
        <v>1322</v>
      </c>
      <c r="VK10" t="s">
        <v>1323</v>
      </c>
      <c r="VR10" t="s">
        <v>1322</v>
      </c>
      <c r="VW10" t="s">
        <v>1323</v>
      </c>
      <c r="WD10" t="s">
        <v>1322</v>
      </c>
      <c r="WI10" t="s">
        <v>1323</v>
      </c>
      <c r="WP10" t="s">
        <v>1322</v>
      </c>
      <c r="WU10" t="s">
        <v>1323</v>
      </c>
      <c r="XB10" t="s">
        <v>1322</v>
      </c>
      <c r="XG10" t="s">
        <v>1323</v>
      </c>
      <c r="XN10" t="s">
        <v>1320</v>
      </c>
      <c r="XS10" t="s">
        <v>1321</v>
      </c>
      <c r="XZ10" t="s">
        <v>1322</v>
      </c>
      <c r="YE10" t="s">
        <v>1323</v>
      </c>
      <c r="YL10" t="s">
        <v>1322</v>
      </c>
      <c r="YQ10" t="s">
        <v>1323</v>
      </c>
      <c r="YX10" t="s">
        <v>1320</v>
      </c>
      <c r="ZC10" t="s">
        <v>1321</v>
      </c>
      <c r="ZJ10" t="s">
        <v>1322</v>
      </c>
      <c r="ZO10" t="s">
        <v>1323</v>
      </c>
      <c r="ZV10" t="s">
        <v>1320</v>
      </c>
      <c r="AAA10" t="s">
        <v>1321</v>
      </c>
      <c r="AAH10" t="s">
        <v>1322</v>
      </c>
      <c r="AAM10" t="s">
        <v>1323</v>
      </c>
      <c r="AAT10" t="s">
        <v>1322</v>
      </c>
      <c r="AAY10" t="s">
        <v>1323</v>
      </c>
      <c r="ABF10" t="s">
        <v>1320</v>
      </c>
      <c r="ABK10" t="s">
        <v>1321</v>
      </c>
      <c r="ABR10" t="s">
        <v>1320</v>
      </c>
      <c r="ABW10" t="s">
        <v>1321</v>
      </c>
      <c r="ACD10" t="s">
        <v>1322</v>
      </c>
      <c r="ACI10" t="s">
        <v>1323</v>
      </c>
      <c r="ACP10" t="s">
        <v>1320</v>
      </c>
      <c r="ACU10" t="s">
        <v>1321</v>
      </c>
      <c r="ADB10" t="s">
        <v>1320</v>
      </c>
      <c r="ADG10" t="s">
        <v>1321</v>
      </c>
      <c r="ADN10" t="s">
        <v>1320</v>
      </c>
      <c r="ADS10" t="s">
        <v>1321</v>
      </c>
      <c r="ADZ10" t="s">
        <v>1320</v>
      </c>
      <c r="AEE10" t="s">
        <v>1321</v>
      </c>
      <c r="AEL10" t="s">
        <v>1320</v>
      </c>
      <c r="AEQ10" t="s">
        <v>1321</v>
      </c>
      <c r="AEX10" t="s">
        <v>1322</v>
      </c>
      <c r="AFC10" t="s">
        <v>1323</v>
      </c>
      <c r="AFJ10" t="s">
        <v>1320</v>
      </c>
      <c r="AFO10" t="s">
        <v>1321</v>
      </c>
      <c r="AFV10" t="s">
        <v>1320</v>
      </c>
      <c r="AGA10" t="s">
        <v>1321</v>
      </c>
      <c r="AGH10" t="s">
        <v>1320</v>
      </c>
      <c r="AGM10" t="s">
        <v>1321</v>
      </c>
      <c r="AGT10" t="s">
        <v>1320</v>
      </c>
      <c r="AGY10" t="s">
        <v>1321</v>
      </c>
      <c r="AHF10" t="s">
        <v>1320</v>
      </c>
      <c r="AHK10" t="s">
        <v>1321</v>
      </c>
      <c r="AHR10" t="s">
        <v>1320</v>
      </c>
      <c r="AHW10" t="s">
        <v>1321</v>
      </c>
      <c r="AID10" t="s">
        <v>1322</v>
      </c>
      <c r="AII10" t="s">
        <v>1323</v>
      </c>
      <c r="AIP10" t="s">
        <v>1322</v>
      </c>
      <c r="AIU10" t="s">
        <v>1323</v>
      </c>
      <c r="AJB10" t="s">
        <v>1320</v>
      </c>
      <c r="AJG10" t="s">
        <v>1321</v>
      </c>
      <c r="AJN10" t="s">
        <v>1320</v>
      </c>
      <c r="AJS10" t="s">
        <v>1321</v>
      </c>
      <c r="AJZ10" t="s">
        <v>1320</v>
      </c>
      <c r="AKE10" t="s">
        <v>1321</v>
      </c>
      <c r="AKL10" t="s">
        <v>1322</v>
      </c>
      <c r="AKQ10" t="s">
        <v>1323</v>
      </c>
      <c r="AKX10" t="s">
        <v>1320</v>
      </c>
      <c r="ALC10" t="s">
        <v>1321</v>
      </c>
      <c r="ALJ10" t="s">
        <v>1322</v>
      </c>
      <c r="ALO10" t="s">
        <v>1323</v>
      </c>
      <c r="ALV10" t="s">
        <v>1322</v>
      </c>
      <c r="AMA10" t="s">
        <v>1323</v>
      </c>
      <c r="AMH10" t="s">
        <v>1320</v>
      </c>
      <c r="AMM10" t="s">
        <v>1321</v>
      </c>
      <c r="AMT10" t="s">
        <v>1320</v>
      </c>
      <c r="AMY10" t="s">
        <v>1321</v>
      </c>
      <c r="ANF10" t="s">
        <v>1320</v>
      </c>
      <c r="ANK10" t="s">
        <v>1321</v>
      </c>
      <c r="ANR10" t="s">
        <v>1320</v>
      </c>
      <c r="ANW10" t="s">
        <v>1321</v>
      </c>
      <c r="AOD10" t="s">
        <v>1320</v>
      </c>
      <c r="AOI10" t="s">
        <v>1321</v>
      </c>
      <c r="AOP10" t="s">
        <v>1320</v>
      </c>
      <c r="AOU10" t="s">
        <v>1321</v>
      </c>
      <c r="APB10" t="s">
        <v>1322</v>
      </c>
      <c r="APG10" t="s">
        <v>1323</v>
      </c>
      <c r="APN10" t="s">
        <v>1322</v>
      </c>
      <c r="APS10" t="s">
        <v>1323</v>
      </c>
      <c r="APZ10" t="s">
        <v>1320</v>
      </c>
      <c r="AQE10" t="s">
        <v>1321</v>
      </c>
      <c r="AQL10" t="s">
        <v>1320</v>
      </c>
      <c r="AQQ10" t="s">
        <v>1321</v>
      </c>
      <c r="AQX10" t="s">
        <v>1320</v>
      </c>
      <c r="ARC10" t="s">
        <v>1321</v>
      </c>
      <c r="ARJ10" t="s">
        <v>1322</v>
      </c>
      <c r="ARO10" t="s">
        <v>1323</v>
      </c>
      <c r="ARV10" t="s">
        <v>1320</v>
      </c>
      <c r="ASA10" t="s">
        <v>1321</v>
      </c>
      <c r="ASH10" t="s">
        <v>1322</v>
      </c>
      <c r="ASM10" t="s">
        <v>1323</v>
      </c>
      <c r="AST10" t="s">
        <v>1320</v>
      </c>
      <c r="ASY10" t="s">
        <v>1321</v>
      </c>
      <c r="ATF10" t="s">
        <v>1320</v>
      </c>
      <c r="ATK10" t="s">
        <v>1321</v>
      </c>
      <c r="ATR10" t="s">
        <v>1322</v>
      </c>
      <c r="ATW10" t="s">
        <v>1323</v>
      </c>
      <c r="AUD10" t="s">
        <v>1320</v>
      </c>
      <c r="AUI10" t="s">
        <v>1321</v>
      </c>
      <c r="AUP10" t="s">
        <v>1320</v>
      </c>
      <c r="AUU10" t="s">
        <v>1321</v>
      </c>
      <c r="AVB10" t="s">
        <v>1320</v>
      </c>
      <c r="AVG10" t="s">
        <v>1321</v>
      </c>
      <c r="AVN10" t="s">
        <v>1320</v>
      </c>
      <c r="AVS10" t="s">
        <v>1321</v>
      </c>
      <c r="AVZ10" t="s">
        <v>1320</v>
      </c>
      <c r="AWE10" t="s">
        <v>1321</v>
      </c>
      <c r="AWL10" t="s">
        <v>1320</v>
      </c>
      <c r="AWQ10" t="s">
        <v>1321</v>
      </c>
      <c r="AWX10" t="s">
        <v>1320</v>
      </c>
      <c r="AXC10" t="s">
        <v>1321</v>
      </c>
      <c r="AXJ10" t="s">
        <v>1320</v>
      </c>
      <c r="AXO10" t="s">
        <v>1321</v>
      </c>
      <c r="AXV10" t="s">
        <v>1320</v>
      </c>
      <c r="AYA10" t="s">
        <v>1321</v>
      </c>
      <c r="AYH10" t="s">
        <v>1320</v>
      </c>
      <c r="AYM10" t="s">
        <v>1321</v>
      </c>
      <c r="AYT10" t="s">
        <v>1320</v>
      </c>
      <c r="AYY10" t="s">
        <v>1321</v>
      </c>
      <c r="AZF10" t="s">
        <v>1322</v>
      </c>
      <c r="AZK10" t="s">
        <v>1323</v>
      </c>
      <c r="AZR10" t="s">
        <v>1322</v>
      </c>
      <c r="AZW10" t="s">
        <v>1323</v>
      </c>
      <c r="BAD10" t="s">
        <v>1320</v>
      </c>
      <c r="BAI10" t="s">
        <v>1321</v>
      </c>
      <c r="BAP10" t="s">
        <v>1322</v>
      </c>
      <c r="BAU10" t="s">
        <v>1323</v>
      </c>
      <c r="BBB10" t="s">
        <v>1322</v>
      </c>
      <c r="BBG10" t="s">
        <v>1323</v>
      </c>
      <c r="BBN10" t="s">
        <v>1320</v>
      </c>
      <c r="BBS10" t="s">
        <v>1321</v>
      </c>
      <c r="BBZ10" t="s">
        <v>1322</v>
      </c>
      <c r="BCE10" t="s">
        <v>1323</v>
      </c>
      <c r="BCL10" t="s">
        <v>1320</v>
      </c>
      <c r="BCQ10" t="s">
        <v>1321</v>
      </c>
      <c r="BCX10" t="s">
        <v>1320</v>
      </c>
      <c r="BDC10" t="s">
        <v>1321</v>
      </c>
      <c r="BDJ10" t="s">
        <v>1322</v>
      </c>
      <c r="BDO10" t="s">
        <v>1323</v>
      </c>
      <c r="BDV10" t="s">
        <v>1322</v>
      </c>
      <c r="BEA10" t="s">
        <v>1323</v>
      </c>
      <c r="BEH10" t="s">
        <v>1322</v>
      </c>
      <c r="BEM10" t="s">
        <v>1323</v>
      </c>
      <c r="BET10" t="s">
        <v>1320</v>
      </c>
      <c r="BEY10" t="s">
        <v>1321</v>
      </c>
      <c r="BFF10" t="s">
        <v>1322</v>
      </c>
      <c r="BFK10" t="s">
        <v>1323</v>
      </c>
      <c r="BFR10" t="s">
        <v>1320</v>
      </c>
      <c r="BFW10" t="s">
        <v>1321</v>
      </c>
      <c r="BGD10" t="s">
        <v>1320</v>
      </c>
      <c r="BGI10" t="s">
        <v>1321</v>
      </c>
      <c r="BGP10" t="s">
        <v>1322</v>
      </c>
      <c r="BGU10" t="s">
        <v>1323</v>
      </c>
      <c r="BHB10" t="s">
        <v>1320</v>
      </c>
      <c r="BHG10" t="s">
        <v>1321</v>
      </c>
      <c r="BHN10" t="s">
        <v>1320</v>
      </c>
      <c r="BHS10" t="s">
        <v>1321</v>
      </c>
      <c r="BHZ10" t="s">
        <v>1322</v>
      </c>
      <c r="BIE10" t="s">
        <v>1323</v>
      </c>
      <c r="BIL10" t="s">
        <v>1320</v>
      </c>
      <c r="BIQ10" t="s">
        <v>1321</v>
      </c>
      <c r="BIX10" t="s">
        <v>1320</v>
      </c>
      <c r="BJC10" t="s">
        <v>1321</v>
      </c>
      <c r="BJJ10" t="s">
        <v>1320</v>
      </c>
      <c r="BJO10" t="s">
        <v>1321</v>
      </c>
      <c r="BJV10" t="s">
        <v>1320</v>
      </c>
      <c r="BKA10" t="s">
        <v>1321</v>
      </c>
      <c r="BKH10" t="s">
        <v>1320</v>
      </c>
      <c r="BKM10" t="s">
        <v>1321</v>
      </c>
      <c r="BKT10" t="s">
        <v>1320</v>
      </c>
      <c r="BKY10" t="s">
        <v>1321</v>
      </c>
      <c r="BLF10" t="s">
        <v>1320</v>
      </c>
      <c r="BLK10" t="s">
        <v>1321</v>
      </c>
      <c r="BLR10" t="s">
        <v>1322</v>
      </c>
      <c r="BLW10" t="s">
        <v>1323</v>
      </c>
      <c r="BMD10" t="s">
        <v>1322</v>
      </c>
      <c r="BMI10" t="s">
        <v>1323</v>
      </c>
      <c r="BMP10" t="s">
        <v>1320</v>
      </c>
      <c r="BMU10" t="s">
        <v>1321</v>
      </c>
      <c r="BNB10" t="s">
        <v>1320</v>
      </c>
      <c r="BNG10" t="s">
        <v>1321</v>
      </c>
      <c r="BNN10" t="s">
        <v>1322</v>
      </c>
      <c r="BNS10" t="s">
        <v>1323</v>
      </c>
      <c r="BNZ10" t="s">
        <v>1322</v>
      </c>
      <c r="BOE10" t="s">
        <v>1323</v>
      </c>
      <c r="BOL10" t="s">
        <v>1320</v>
      </c>
      <c r="BOQ10" t="s">
        <v>1321</v>
      </c>
      <c r="BOX10" t="s">
        <v>1322</v>
      </c>
      <c r="BPC10" t="s">
        <v>1323</v>
      </c>
      <c r="BPJ10" t="s">
        <v>1320</v>
      </c>
      <c r="BPO10" t="s">
        <v>1321</v>
      </c>
      <c r="BPV10" t="s">
        <v>1320</v>
      </c>
      <c r="BQA10" t="s">
        <v>1321</v>
      </c>
      <c r="BQH10" t="s">
        <v>1322</v>
      </c>
      <c r="BQM10" t="s">
        <v>1323</v>
      </c>
      <c r="BQT10" t="s">
        <v>1322</v>
      </c>
      <c r="BQY10" t="s">
        <v>1323</v>
      </c>
      <c r="BRF10" t="s">
        <v>1320</v>
      </c>
      <c r="BRK10" t="s">
        <v>1321</v>
      </c>
      <c r="BRR10" t="s">
        <v>1320</v>
      </c>
      <c r="BRW10" t="s">
        <v>1321</v>
      </c>
      <c r="BSD10" t="s">
        <v>1320</v>
      </c>
      <c r="BSI10" t="s">
        <v>1321</v>
      </c>
      <c r="BSP10" t="s">
        <v>1320</v>
      </c>
      <c r="BSU10" t="s">
        <v>1321</v>
      </c>
      <c r="BTB10" t="s">
        <v>1320</v>
      </c>
      <c r="BTG10" t="s">
        <v>1321</v>
      </c>
      <c r="BTN10" t="s">
        <v>1322</v>
      </c>
      <c r="BTS10" t="s">
        <v>1323</v>
      </c>
      <c r="BTZ10" t="s">
        <v>1320</v>
      </c>
      <c r="BUE10" t="s">
        <v>1321</v>
      </c>
      <c r="BUL10" t="s">
        <v>1320</v>
      </c>
      <c r="BUQ10" t="s">
        <v>1321</v>
      </c>
      <c r="BUX10" t="s">
        <v>1322</v>
      </c>
      <c r="BVC10" t="s">
        <v>1323</v>
      </c>
      <c r="BVJ10" t="s">
        <v>1320</v>
      </c>
      <c r="BVO10" t="s">
        <v>1321</v>
      </c>
      <c r="BVV10" t="s">
        <v>1320</v>
      </c>
      <c r="BWA10" t="s">
        <v>1321</v>
      </c>
      <c r="BWH10" t="s">
        <v>1320</v>
      </c>
      <c r="BWM10" t="s">
        <v>1321</v>
      </c>
      <c r="BWT10" t="s">
        <v>1320</v>
      </c>
      <c r="BWY10" t="s">
        <v>1321</v>
      </c>
      <c r="BXF10" t="s">
        <v>1322</v>
      </c>
      <c r="BXK10" t="s">
        <v>1323</v>
      </c>
      <c r="BXR10" t="s">
        <v>1320</v>
      </c>
      <c r="BXW10" t="s">
        <v>1321</v>
      </c>
      <c r="BYD10" t="s">
        <v>1320</v>
      </c>
      <c r="BYI10" t="s">
        <v>1321</v>
      </c>
      <c r="BYP10" t="s">
        <v>1320</v>
      </c>
      <c r="BYU10" t="s">
        <v>1321</v>
      </c>
    </row>
    <row r="11" spans="1:2030" x14ac:dyDescent="0.3">
      <c r="B11" t="s">
        <v>1324</v>
      </c>
      <c r="F11" t="s">
        <v>1325</v>
      </c>
      <c r="N11" t="s">
        <v>1326</v>
      </c>
      <c r="R11" t="s">
        <v>1327</v>
      </c>
      <c r="Z11" t="s">
        <v>1326</v>
      </c>
      <c r="AD11" t="s">
        <v>1327</v>
      </c>
      <c r="AL11" t="s">
        <v>1326</v>
      </c>
      <c r="AP11" t="s">
        <v>1327</v>
      </c>
      <c r="AX11" t="s">
        <v>1324</v>
      </c>
      <c r="BB11" t="s">
        <v>1325</v>
      </c>
      <c r="BJ11" t="s">
        <v>1324</v>
      </c>
      <c r="BN11" t="s">
        <v>1325</v>
      </c>
      <c r="BV11" t="s">
        <v>1324</v>
      </c>
      <c r="BZ11" t="s">
        <v>1325</v>
      </c>
      <c r="CH11" t="s">
        <v>1326</v>
      </c>
      <c r="CL11" t="s">
        <v>1327</v>
      </c>
      <c r="CT11" t="s">
        <v>1326</v>
      </c>
      <c r="CX11" t="s">
        <v>1327</v>
      </c>
      <c r="DF11" t="s">
        <v>1324</v>
      </c>
      <c r="DJ11" t="s">
        <v>1325</v>
      </c>
      <c r="DR11" t="s">
        <v>1326</v>
      </c>
      <c r="DV11" t="s">
        <v>1327</v>
      </c>
      <c r="ED11" t="s">
        <v>1324</v>
      </c>
      <c r="EH11" t="s">
        <v>1325</v>
      </c>
      <c r="EP11" t="s">
        <v>1324</v>
      </c>
      <c r="ET11" t="s">
        <v>1325</v>
      </c>
      <c r="FB11" t="s">
        <v>1324</v>
      </c>
      <c r="FF11" t="s">
        <v>1325</v>
      </c>
      <c r="FN11" t="s">
        <v>1324</v>
      </c>
      <c r="FR11" t="s">
        <v>1325</v>
      </c>
      <c r="FZ11" t="s">
        <v>1324</v>
      </c>
      <c r="GD11" t="s">
        <v>1325</v>
      </c>
      <c r="GL11" t="s">
        <v>1326</v>
      </c>
      <c r="GP11" t="s">
        <v>1327</v>
      </c>
      <c r="GX11" t="s">
        <v>1326</v>
      </c>
      <c r="HB11" t="s">
        <v>1327</v>
      </c>
      <c r="HJ11" t="s">
        <v>1326</v>
      </c>
      <c r="HN11" t="s">
        <v>1327</v>
      </c>
      <c r="HV11" t="s">
        <v>1326</v>
      </c>
      <c r="HZ11" t="s">
        <v>1327</v>
      </c>
      <c r="IH11" t="s">
        <v>1324</v>
      </c>
      <c r="IL11" t="s">
        <v>1325</v>
      </c>
      <c r="IT11" t="s">
        <v>1326</v>
      </c>
      <c r="IX11" t="s">
        <v>1327</v>
      </c>
      <c r="JF11" t="s">
        <v>1324</v>
      </c>
      <c r="JJ11" t="s">
        <v>1325</v>
      </c>
      <c r="JR11" t="s">
        <v>1326</v>
      </c>
      <c r="JV11" t="s">
        <v>1327</v>
      </c>
      <c r="KD11" t="s">
        <v>1324</v>
      </c>
      <c r="KH11" t="s">
        <v>1325</v>
      </c>
      <c r="KP11" t="s">
        <v>1326</v>
      </c>
      <c r="KT11" t="s">
        <v>1327</v>
      </c>
      <c r="LB11" t="s">
        <v>1324</v>
      </c>
      <c r="LF11" t="s">
        <v>1325</v>
      </c>
      <c r="LN11" t="s">
        <v>1324</v>
      </c>
      <c r="LR11" t="s">
        <v>1325</v>
      </c>
      <c r="LZ11" t="s">
        <v>1324</v>
      </c>
      <c r="MD11" t="s">
        <v>1325</v>
      </c>
      <c r="ML11" t="s">
        <v>1326</v>
      </c>
      <c r="MP11" t="s">
        <v>1327</v>
      </c>
      <c r="MX11" t="s">
        <v>1324</v>
      </c>
      <c r="NB11" t="s">
        <v>1325</v>
      </c>
      <c r="NJ11" t="s">
        <v>1326</v>
      </c>
      <c r="NN11" t="s">
        <v>1327</v>
      </c>
      <c r="NV11" t="s">
        <v>1326</v>
      </c>
      <c r="NZ11" t="s">
        <v>1327</v>
      </c>
      <c r="OH11" t="s">
        <v>1326</v>
      </c>
      <c r="OL11" t="s">
        <v>1327</v>
      </c>
      <c r="OT11" t="s">
        <v>1324</v>
      </c>
      <c r="OX11" t="s">
        <v>1325</v>
      </c>
      <c r="PF11" t="s">
        <v>1324</v>
      </c>
      <c r="PJ11" t="s">
        <v>1325</v>
      </c>
      <c r="PR11" t="s">
        <v>1326</v>
      </c>
      <c r="PV11" t="s">
        <v>1327</v>
      </c>
      <c r="QD11" t="s">
        <v>1324</v>
      </c>
      <c r="QH11" t="s">
        <v>1325</v>
      </c>
      <c r="QP11" t="s">
        <v>1324</v>
      </c>
      <c r="QT11" t="s">
        <v>1325</v>
      </c>
      <c r="RB11" t="s">
        <v>1326</v>
      </c>
      <c r="RF11" t="s">
        <v>1327</v>
      </c>
      <c r="RN11" t="s">
        <v>1324</v>
      </c>
      <c r="RR11" t="s">
        <v>1325</v>
      </c>
      <c r="RZ11" t="s">
        <v>1324</v>
      </c>
      <c r="SD11" t="s">
        <v>1325</v>
      </c>
      <c r="SL11" t="s">
        <v>1326</v>
      </c>
      <c r="SP11" t="s">
        <v>1327</v>
      </c>
      <c r="SX11" t="s">
        <v>1324</v>
      </c>
      <c r="TB11" t="s">
        <v>1325</v>
      </c>
      <c r="TJ11" t="s">
        <v>1324</v>
      </c>
      <c r="TN11" t="s">
        <v>1325</v>
      </c>
      <c r="TV11" t="s">
        <v>1324</v>
      </c>
      <c r="TZ11" t="s">
        <v>1325</v>
      </c>
      <c r="UH11" t="s">
        <v>1326</v>
      </c>
      <c r="UL11" t="s">
        <v>1327</v>
      </c>
      <c r="UT11" t="s">
        <v>1324</v>
      </c>
      <c r="UX11" t="s">
        <v>1325</v>
      </c>
      <c r="VF11" t="s">
        <v>1326</v>
      </c>
      <c r="VJ11" t="s">
        <v>1327</v>
      </c>
      <c r="VR11" t="s">
        <v>1326</v>
      </c>
      <c r="VV11" t="s">
        <v>1327</v>
      </c>
      <c r="WD11" t="s">
        <v>1326</v>
      </c>
      <c r="WH11" t="s">
        <v>1327</v>
      </c>
      <c r="WP11" t="s">
        <v>1326</v>
      </c>
      <c r="WT11" t="s">
        <v>1327</v>
      </c>
      <c r="XB11" t="s">
        <v>1326</v>
      </c>
      <c r="XF11" t="s">
        <v>1327</v>
      </c>
      <c r="XN11" t="s">
        <v>1324</v>
      </c>
      <c r="XR11" t="s">
        <v>1325</v>
      </c>
      <c r="XZ11" t="s">
        <v>1326</v>
      </c>
      <c r="YD11" t="s">
        <v>1327</v>
      </c>
      <c r="YL11" t="s">
        <v>1326</v>
      </c>
      <c r="YP11" t="s">
        <v>1327</v>
      </c>
      <c r="YX11" t="s">
        <v>1324</v>
      </c>
      <c r="ZB11" t="s">
        <v>1325</v>
      </c>
      <c r="ZJ11" t="s">
        <v>1326</v>
      </c>
      <c r="ZN11" t="s">
        <v>1327</v>
      </c>
      <c r="ZV11" t="s">
        <v>1324</v>
      </c>
      <c r="ZZ11" t="s">
        <v>1325</v>
      </c>
      <c r="AAH11" t="s">
        <v>1326</v>
      </c>
      <c r="AAL11" t="s">
        <v>1327</v>
      </c>
      <c r="AAT11" t="s">
        <v>1326</v>
      </c>
      <c r="AAX11" t="s">
        <v>1327</v>
      </c>
      <c r="ABF11" t="s">
        <v>1324</v>
      </c>
      <c r="ABJ11" t="s">
        <v>1325</v>
      </c>
      <c r="ABR11" t="s">
        <v>1324</v>
      </c>
      <c r="ABV11" t="s">
        <v>1325</v>
      </c>
      <c r="ACD11" t="s">
        <v>1326</v>
      </c>
      <c r="ACH11" t="s">
        <v>1327</v>
      </c>
      <c r="ACP11" t="s">
        <v>1324</v>
      </c>
      <c r="ACT11" t="s">
        <v>1325</v>
      </c>
      <c r="ADB11" t="s">
        <v>1324</v>
      </c>
      <c r="ADF11" t="s">
        <v>1325</v>
      </c>
      <c r="ADN11" t="s">
        <v>1324</v>
      </c>
      <c r="ADR11" t="s">
        <v>1325</v>
      </c>
      <c r="ADZ11" t="s">
        <v>1324</v>
      </c>
      <c r="AED11" t="s">
        <v>1325</v>
      </c>
      <c r="AEL11" t="s">
        <v>1324</v>
      </c>
      <c r="AEP11" t="s">
        <v>1325</v>
      </c>
      <c r="AEX11" t="s">
        <v>1326</v>
      </c>
      <c r="AFB11" t="s">
        <v>1327</v>
      </c>
      <c r="AFJ11" t="s">
        <v>1324</v>
      </c>
      <c r="AFN11" t="s">
        <v>1325</v>
      </c>
      <c r="AFV11" t="s">
        <v>1324</v>
      </c>
      <c r="AFZ11" t="s">
        <v>1325</v>
      </c>
      <c r="AGH11" t="s">
        <v>1324</v>
      </c>
      <c r="AGL11" t="s">
        <v>1325</v>
      </c>
      <c r="AGT11" t="s">
        <v>1324</v>
      </c>
      <c r="AGX11" t="s">
        <v>1325</v>
      </c>
      <c r="AHF11" t="s">
        <v>1324</v>
      </c>
      <c r="AHJ11" t="s">
        <v>1325</v>
      </c>
      <c r="AHR11" t="s">
        <v>1324</v>
      </c>
      <c r="AHV11" t="s">
        <v>1325</v>
      </c>
      <c r="AID11" t="s">
        <v>1326</v>
      </c>
      <c r="AIH11" t="s">
        <v>1327</v>
      </c>
      <c r="AIP11" t="s">
        <v>1326</v>
      </c>
      <c r="AIT11" t="s">
        <v>1327</v>
      </c>
      <c r="AJB11" t="s">
        <v>1324</v>
      </c>
      <c r="AJF11" t="s">
        <v>1325</v>
      </c>
      <c r="AJN11" t="s">
        <v>1324</v>
      </c>
      <c r="AJR11" t="s">
        <v>1325</v>
      </c>
      <c r="AJZ11" t="s">
        <v>1324</v>
      </c>
      <c r="AKD11" t="s">
        <v>1325</v>
      </c>
      <c r="AKL11" t="s">
        <v>1326</v>
      </c>
      <c r="AKP11" t="s">
        <v>1327</v>
      </c>
      <c r="AKX11" t="s">
        <v>1324</v>
      </c>
      <c r="ALB11" t="s">
        <v>1325</v>
      </c>
      <c r="ALJ11" t="s">
        <v>1326</v>
      </c>
      <c r="ALN11" t="s">
        <v>1327</v>
      </c>
      <c r="ALV11" t="s">
        <v>1326</v>
      </c>
      <c r="ALZ11" t="s">
        <v>1327</v>
      </c>
      <c r="AMH11" t="s">
        <v>1324</v>
      </c>
      <c r="AML11" t="s">
        <v>1325</v>
      </c>
      <c r="AMT11" t="s">
        <v>1324</v>
      </c>
      <c r="AMX11" t="s">
        <v>1325</v>
      </c>
      <c r="ANF11" t="s">
        <v>1324</v>
      </c>
      <c r="ANJ11" t="s">
        <v>1325</v>
      </c>
      <c r="ANR11" t="s">
        <v>1324</v>
      </c>
      <c r="ANV11" t="s">
        <v>1325</v>
      </c>
      <c r="AOD11" t="s">
        <v>1324</v>
      </c>
      <c r="AOH11" t="s">
        <v>1325</v>
      </c>
      <c r="AOP11" t="s">
        <v>1324</v>
      </c>
      <c r="AOT11" t="s">
        <v>1325</v>
      </c>
      <c r="APB11" t="s">
        <v>1326</v>
      </c>
      <c r="APF11" t="s">
        <v>1327</v>
      </c>
      <c r="APN11" t="s">
        <v>1326</v>
      </c>
      <c r="APR11" t="s">
        <v>1327</v>
      </c>
      <c r="APZ11" t="s">
        <v>1324</v>
      </c>
      <c r="AQD11" t="s">
        <v>1325</v>
      </c>
      <c r="AQL11" t="s">
        <v>1324</v>
      </c>
      <c r="AQP11" t="s">
        <v>1325</v>
      </c>
      <c r="AQX11" t="s">
        <v>1324</v>
      </c>
      <c r="ARB11" t="s">
        <v>1325</v>
      </c>
      <c r="ARJ11" t="s">
        <v>1326</v>
      </c>
      <c r="ARN11" t="s">
        <v>1327</v>
      </c>
      <c r="ARV11" t="s">
        <v>1324</v>
      </c>
      <c r="ARZ11" t="s">
        <v>1325</v>
      </c>
      <c r="ASH11" t="s">
        <v>1326</v>
      </c>
      <c r="ASL11" t="s">
        <v>1327</v>
      </c>
      <c r="AST11" t="s">
        <v>1324</v>
      </c>
      <c r="ASX11" t="s">
        <v>1325</v>
      </c>
      <c r="ATF11" t="s">
        <v>1324</v>
      </c>
      <c r="ATJ11" t="s">
        <v>1325</v>
      </c>
      <c r="ATR11" t="s">
        <v>1326</v>
      </c>
      <c r="ATV11" t="s">
        <v>1327</v>
      </c>
      <c r="AUD11" t="s">
        <v>1324</v>
      </c>
      <c r="AUH11" t="s">
        <v>1325</v>
      </c>
      <c r="AUP11" t="s">
        <v>1324</v>
      </c>
      <c r="AUT11" t="s">
        <v>1325</v>
      </c>
      <c r="AVB11" t="s">
        <v>1324</v>
      </c>
      <c r="AVF11" t="s">
        <v>1325</v>
      </c>
      <c r="AVN11" t="s">
        <v>1324</v>
      </c>
      <c r="AVR11" t="s">
        <v>1325</v>
      </c>
      <c r="AVZ11" t="s">
        <v>1324</v>
      </c>
      <c r="AWD11" t="s">
        <v>1325</v>
      </c>
      <c r="AWL11" t="s">
        <v>1324</v>
      </c>
      <c r="AWP11" t="s">
        <v>1325</v>
      </c>
      <c r="AWX11" t="s">
        <v>1324</v>
      </c>
      <c r="AXB11" t="s">
        <v>1325</v>
      </c>
      <c r="AXJ11" t="s">
        <v>1324</v>
      </c>
      <c r="AXN11" t="s">
        <v>1325</v>
      </c>
      <c r="AXV11" t="s">
        <v>1324</v>
      </c>
      <c r="AXZ11" t="s">
        <v>1325</v>
      </c>
      <c r="AYH11" t="s">
        <v>1324</v>
      </c>
      <c r="AYL11" t="s">
        <v>1325</v>
      </c>
      <c r="AYT11" t="s">
        <v>1324</v>
      </c>
      <c r="AYX11" t="s">
        <v>1325</v>
      </c>
      <c r="AZF11" t="s">
        <v>1326</v>
      </c>
      <c r="AZJ11" t="s">
        <v>1327</v>
      </c>
      <c r="AZR11" t="s">
        <v>1326</v>
      </c>
      <c r="AZV11" t="s">
        <v>1327</v>
      </c>
      <c r="BAD11" t="s">
        <v>1324</v>
      </c>
      <c r="BAH11" t="s">
        <v>1325</v>
      </c>
      <c r="BAP11" t="s">
        <v>1326</v>
      </c>
      <c r="BAT11" t="s">
        <v>1327</v>
      </c>
      <c r="BBB11" t="s">
        <v>1326</v>
      </c>
      <c r="BBF11" t="s">
        <v>1327</v>
      </c>
      <c r="BBN11" t="s">
        <v>1324</v>
      </c>
      <c r="BBR11" t="s">
        <v>1325</v>
      </c>
      <c r="BBZ11" t="s">
        <v>1326</v>
      </c>
      <c r="BCD11" t="s">
        <v>1327</v>
      </c>
      <c r="BCL11" t="s">
        <v>1324</v>
      </c>
      <c r="BCP11" t="s">
        <v>1325</v>
      </c>
      <c r="BCX11" t="s">
        <v>1324</v>
      </c>
      <c r="BDB11" t="s">
        <v>1325</v>
      </c>
      <c r="BDJ11" t="s">
        <v>1326</v>
      </c>
      <c r="BDN11" t="s">
        <v>1327</v>
      </c>
      <c r="BDV11" t="s">
        <v>1326</v>
      </c>
      <c r="BDZ11" t="s">
        <v>1327</v>
      </c>
      <c r="BEH11" t="s">
        <v>1326</v>
      </c>
      <c r="BEL11" t="s">
        <v>1327</v>
      </c>
      <c r="BET11" t="s">
        <v>1324</v>
      </c>
      <c r="BEX11" t="s">
        <v>1325</v>
      </c>
      <c r="BFF11" t="s">
        <v>1326</v>
      </c>
      <c r="BFJ11" t="s">
        <v>1327</v>
      </c>
      <c r="BFR11" t="s">
        <v>1324</v>
      </c>
      <c r="BFV11" t="s">
        <v>1325</v>
      </c>
      <c r="BGD11" t="s">
        <v>1324</v>
      </c>
      <c r="BGH11" t="s">
        <v>1325</v>
      </c>
      <c r="BGP11" t="s">
        <v>1326</v>
      </c>
      <c r="BGT11" t="s">
        <v>1327</v>
      </c>
      <c r="BHB11" t="s">
        <v>1324</v>
      </c>
      <c r="BHF11" t="s">
        <v>1325</v>
      </c>
      <c r="BHN11" t="s">
        <v>1324</v>
      </c>
      <c r="BHR11" t="s">
        <v>1325</v>
      </c>
      <c r="BHZ11" t="s">
        <v>1326</v>
      </c>
      <c r="BID11" t="s">
        <v>1327</v>
      </c>
      <c r="BIL11" t="s">
        <v>1324</v>
      </c>
      <c r="BIP11" t="s">
        <v>1325</v>
      </c>
      <c r="BIX11" t="s">
        <v>1324</v>
      </c>
      <c r="BJB11" t="s">
        <v>1325</v>
      </c>
      <c r="BJJ11" t="s">
        <v>1324</v>
      </c>
      <c r="BJN11" t="s">
        <v>1325</v>
      </c>
      <c r="BJV11" t="s">
        <v>1324</v>
      </c>
      <c r="BJZ11" t="s">
        <v>1325</v>
      </c>
      <c r="BKH11" t="s">
        <v>1324</v>
      </c>
      <c r="BKL11" t="s">
        <v>1325</v>
      </c>
      <c r="BKT11" t="s">
        <v>1324</v>
      </c>
      <c r="BKX11" t="s">
        <v>1325</v>
      </c>
      <c r="BLF11" t="s">
        <v>1324</v>
      </c>
      <c r="BLJ11" t="s">
        <v>1325</v>
      </c>
      <c r="BLR11" t="s">
        <v>1326</v>
      </c>
      <c r="BLV11" t="s">
        <v>1327</v>
      </c>
      <c r="BMD11" t="s">
        <v>1326</v>
      </c>
      <c r="BMH11" t="s">
        <v>1327</v>
      </c>
      <c r="BMP11" t="s">
        <v>1324</v>
      </c>
      <c r="BMT11" t="s">
        <v>1325</v>
      </c>
      <c r="BNB11" t="s">
        <v>1324</v>
      </c>
      <c r="BNF11" t="s">
        <v>1325</v>
      </c>
      <c r="BNN11" t="s">
        <v>1326</v>
      </c>
      <c r="BNR11" t="s">
        <v>1327</v>
      </c>
      <c r="BNZ11" t="s">
        <v>1326</v>
      </c>
      <c r="BOD11" t="s">
        <v>1327</v>
      </c>
      <c r="BOL11" t="s">
        <v>1324</v>
      </c>
      <c r="BOP11" t="s">
        <v>1325</v>
      </c>
      <c r="BOX11" t="s">
        <v>1326</v>
      </c>
      <c r="BPB11" t="s">
        <v>1327</v>
      </c>
      <c r="BPJ11" t="s">
        <v>1324</v>
      </c>
      <c r="BPN11" t="s">
        <v>1325</v>
      </c>
      <c r="BPV11" t="s">
        <v>1324</v>
      </c>
      <c r="BPZ11" t="s">
        <v>1325</v>
      </c>
      <c r="BQH11" t="s">
        <v>1326</v>
      </c>
      <c r="BQL11" t="s">
        <v>1327</v>
      </c>
      <c r="BQT11" t="s">
        <v>1326</v>
      </c>
      <c r="BQX11" t="s">
        <v>1327</v>
      </c>
      <c r="BRF11" t="s">
        <v>1324</v>
      </c>
      <c r="BRJ11" t="s">
        <v>1325</v>
      </c>
      <c r="BRR11" t="s">
        <v>1324</v>
      </c>
      <c r="BRV11" t="s">
        <v>1325</v>
      </c>
      <c r="BSD11" t="s">
        <v>1324</v>
      </c>
      <c r="BSH11" t="s">
        <v>1325</v>
      </c>
      <c r="BSP11" t="s">
        <v>1324</v>
      </c>
      <c r="BST11" t="s">
        <v>1325</v>
      </c>
      <c r="BTB11" t="s">
        <v>1324</v>
      </c>
      <c r="BTF11" t="s">
        <v>1325</v>
      </c>
      <c r="BTN11" t="s">
        <v>1326</v>
      </c>
      <c r="BTR11" t="s">
        <v>1327</v>
      </c>
      <c r="BTZ11" t="s">
        <v>1324</v>
      </c>
      <c r="BUD11" t="s">
        <v>1325</v>
      </c>
      <c r="BUL11" t="s">
        <v>1324</v>
      </c>
      <c r="BUP11" t="s">
        <v>1325</v>
      </c>
      <c r="BUX11" t="s">
        <v>1326</v>
      </c>
      <c r="BVB11" t="s">
        <v>1327</v>
      </c>
      <c r="BVJ11" t="s">
        <v>1324</v>
      </c>
      <c r="BVN11" t="s">
        <v>1325</v>
      </c>
      <c r="BVV11" t="s">
        <v>1324</v>
      </c>
      <c r="BVZ11" t="s">
        <v>1325</v>
      </c>
      <c r="BWH11" t="s">
        <v>1324</v>
      </c>
      <c r="BWL11" t="s">
        <v>1325</v>
      </c>
      <c r="BWT11" t="s">
        <v>1324</v>
      </c>
      <c r="BWX11" t="s">
        <v>1325</v>
      </c>
      <c r="BXF11" t="s">
        <v>1326</v>
      </c>
      <c r="BXJ11" t="s">
        <v>1327</v>
      </c>
      <c r="BXR11" t="s">
        <v>1324</v>
      </c>
      <c r="BXV11" t="s">
        <v>1325</v>
      </c>
      <c r="BYD11" t="s">
        <v>1324</v>
      </c>
      <c r="BYH11" t="s">
        <v>1325</v>
      </c>
      <c r="BYP11" t="s">
        <v>1324</v>
      </c>
      <c r="BYT11" t="s">
        <v>1325</v>
      </c>
    </row>
    <row r="12" spans="1:2030" x14ac:dyDescent="0.3">
      <c r="B12" t="s">
        <v>1070</v>
      </c>
      <c r="E12" t="s">
        <v>1267</v>
      </c>
      <c r="N12" t="s">
        <v>1070</v>
      </c>
      <c r="Q12" t="s">
        <v>1267</v>
      </c>
      <c r="Z12" t="s">
        <v>1070</v>
      </c>
      <c r="AC12" t="s">
        <v>1267</v>
      </c>
      <c r="AL12" t="s">
        <v>1070</v>
      </c>
      <c r="AO12" t="s">
        <v>1267</v>
      </c>
      <c r="AX12" t="s">
        <v>1070</v>
      </c>
      <c r="BA12" t="s">
        <v>1267</v>
      </c>
      <c r="BJ12" t="s">
        <v>11</v>
      </c>
      <c r="BM12" t="s">
        <v>1328</v>
      </c>
      <c r="BV12" t="s">
        <v>1070</v>
      </c>
      <c r="BY12" t="s">
        <v>1267</v>
      </c>
      <c r="CH12" t="s">
        <v>1070</v>
      </c>
      <c r="CK12" t="s">
        <v>1267</v>
      </c>
      <c r="CT12" t="s">
        <v>1070</v>
      </c>
      <c r="CW12" t="s">
        <v>1267</v>
      </c>
      <c r="DF12" t="s">
        <v>1070</v>
      </c>
      <c r="DI12" t="s">
        <v>1267</v>
      </c>
      <c r="DR12" t="s">
        <v>1070</v>
      </c>
      <c r="DU12" t="s">
        <v>1267</v>
      </c>
      <c r="ED12" t="s">
        <v>1070</v>
      </c>
      <c r="EG12" t="s">
        <v>1267</v>
      </c>
      <c r="EP12" t="s">
        <v>1070</v>
      </c>
      <c r="ES12" t="s">
        <v>1267</v>
      </c>
      <c r="FB12" t="s">
        <v>11</v>
      </c>
      <c r="FE12" t="s">
        <v>1328</v>
      </c>
      <c r="FN12" t="s">
        <v>1070</v>
      </c>
      <c r="FQ12" t="s">
        <v>1267</v>
      </c>
      <c r="FZ12" t="s">
        <v>1070</v>
      </c>
      <c r="GC12" t="s">
        <v>1267</v>
      </c>
      <c r="GL12" t="s">
        <v>11</v>
      </c>
      <c r="GO12" t="s">
        <v>1328</v>
      </c>
      <c r="GX12" t="s">
        <v>1070</v>
      </c>
      <c r="HA12" t="s">
        <v>1267</v>
      </c>
      <c r="HJ12" t="s">
        <v>11</v>
      </c>
      <c r="HM12" t="s">
        <v>1328</v>
      </c>
      <c r="HV12" t="s">
        <v>1070</v>
      </c>
      <c r="HY12" t="s">
        <v>1267</v>
      </c>
      <c r="IH12" t="s">
        <v>1070</v>
      </c>
      <c r="IK12" t="s">
        <v>1267</v>
      </c>
      <c r="IT12" t="s">
        <v>1070</v>
      </c>
      <c r="IW12" t="s">
        <v>1267</v>
      </c>
      <c r="JF12" t="s">
        <v>1070</v>
      </c>
      <c r="JI12" t="s">
        <v>1267</v>
      </c>
      <c r="JR12" t="s">
        <v>1070</v>
      </c>
      <c r="JU12" t="s">
        <v>1267</v>
      </c>
      <c r="KD12" t="s">
        <v>1070</v>
      </c>
      <c r="KG12" t="s">
        <v>1267</v>
      </c>
      <c r="KP12" t="s">
        <v>1070</v>
      </c>
      <c r="KS12" t="s">
        <v>1267</v>
      </c>
      <c r="LB12" t="s">
        <v>1070</v>
      </c>
      <c r="LE12" t="s">
        <v>1267</v>
      </c>
      <c r="LN12" t="s">
        <v>11</v>
      </c>
      <c r="LQ12" t="s">
        <v>1328</v>
      </c>
      <c r="LZ12" t="s">
        <v>35</v>
      </c>
      <c r="MC12" t="s">
        <v>1330</v>
      </c>
      <c r="ML12" t="s">
        <v>1070</v>
      </c>
      <c r="MO12" t="s">
        <v>1267</v>
      </c>
      <c r="MX12" t="s">
        <v>43</v>
      </c>
      <c r="NA12" t="s">
        <v>1331</v>
      </c>
      <c r="NJ12" t="s">
        <v>1070</v>
      </c>
      <c r="NM12" t="s">
        <v>1267</v>
      </c>
      <c r="NV12" t="s">
        <v>1070</v>
      </c>
      <c r="NY12" t="s">
        <v>1267</v>
      </c>
      <c r="OH12" t="s">
        <v>1070</v>
      </c>
      <c r="OK12" t="s">
        <v>1267</v>
      </c>
      <c r="OT12" t="s">
        <v>1070</v>
      </c>
      <c r="OW12" t="s">
        <v>1267</v>
      </c>
      <c r="PF12" t="s">
        <v>1070</v>
      </c>
      <c r="PI12" t="s">
        <v>1267</v>
      </c>
      <c r="PR12" t="s">
        <v>43</v>
      </c>
      <c r="PU12" t="s">
        <v>1331</v>
      </c>
      <c r="QD12" t="s">
        <v>1070</v>
      </c>
      <c r="QG12" t="s">
        <v>1267</v>
      </c>
      <c r="QP12" t="s">
        <v>1070</v>
      </c>
      <c r="QS12" t="s">
        <v>1267</v>
      </c>
      <c r="RB12" t="s">
        <v>1070</v>
      </c>
      <c r="RE12" t="s">
        <v>1267</v>
      </c>
      <c r="RN12" t="s">
        <v>11</v>
      </c>
      <c r="RQ12" t="s">
        <v>1328</v>
      </c>
      <c r="RZ12" t="s">
        <v>43</v>
      </c>
      <c r="SC12" t="s">
        <v>1331</v>
      </c>
      <c r="SL12" t="s">
        <v>1070</v>
      </c>
      <c r="SO12" t="s">
        <v>1267</v>
      </c>
      <c r="SX12" t="s">
        <v>1070</v>
      </c>
      <c r="TA12" t="s">
        <v>1267</v>
      </c>
      <c r="TJ12" t="s">
        <v>1070</v>
      </c>
      <c r="TM12" t="s">
        <v>1267</v>
      </c>
      <c r="TV12" t="s">
        <v>1070</v>
      </c>
      <c r="TY12" t="s">
        <v>1267</v>
      </c>
      <c r="UH12" t="s">
        <v>1070</v>
      </c>
      <c r="UK12" t="s">
        <v>1267</v>
      </c>
      <c r="UT12" t="s">
        <v>1070</v>
      </c>
      <c r="UW12" t="s">
        <v>1267</v>
      </c>
      <c r="VF12" t="s">
        <v>35</v>
      </c>
      <c r="VI12" t="s">
        <v>1330</v>
      </c>
      <c r="VR12" t="s">
        <v>1070</v>
      </c>
      <c r="VU12" t="s">
        <v>1267</v>
      </c>
      <c r="WD12" t="s">
        <v>1070</v>
      </c>
      <c r="WG12" t="s">
        <v>1267</v>
      </c>
      <c r="WP12" t="s">
        <v>1070</v>
      </c>
      <c r="WS12" t="s">
        <v>1267</v>
      </c>
      <c r="XB12" t="s">
        <v>1070</v>
      </c>
      <c r="XE12" t="s">
        <v>1267</v>
      </c>
      <c r="XN12" t="s">
        <v>1070</v>
      </c>
      <c r="XQ12" t="s">
        <v>1267</v>
      </c>
      <c r="XZ12" t="s">
        <v>35</v>
      </c>
      <c r="YC12" t="s">
        <v>1330</v>
      </c>
      <c r="YL12" t="s">
        <v>1070</v>
      </c>
      <c r="YO12" t="s">
        <v>1267</v>
      </c>
      <c r="YX12" t="s">
        <v>35</v>
      </c>
      <c r="ZA12" t="s">
        <v>1330</v>
      </c>
      <c r="ZJ12" t="s">
        <v>1070</v>
      </c>
      <c r="ZM12" t="s">
        <v>1267</v>
      </c>
      <c r="ZV12" t="s">
        <v>1070</v>
      </c>
      <c r="ZY12" t="s">
        <v>1267</v>
      </c>
      <c r="AAH12" t="s">
        <v>1070</v>
      </c>
      <c r="AAK12" t="s">
        <v>1267</v>
      </c>
      <c r="AAT12" t="s">
        <v>11</v>
      </c>
      <c r="AAW12" t="s">
        <v>1328</v>
      </c>
      <c r="ABF12" t="s">
        <v>1070</v>
      </c>
      <c r="ABI12" t="s">
        <v>1267</v>
      </c>
      <c r="ABR12" t="s">
        <v>1070</v>
      </c>
      <c r="ABU12" t="s">
        <v>1267</v>
      </c>
      <c r="ACD12" t="s">
        <v>35</v>
      </c>
      <c r="ACG12" t="s">
        <v>1330</v>
      </c>
      <c r="ACP12" t="s">
        <v>1070</v>
      </c>
      <c r="ACS12" t="s">
        <v>1267</v>
      </c>
      <c r="ADB12" t="s">
        <v>11</v>
      </c>
      <c r="ADE12" t="s">
        <v>1328</v>
      </c>
      <c r="ADN12" t="s">
        <v>1070</v>
      </c>
      <c r="ADQ12" t="s">
        <v>1267</v>
      </c>
      <c r="ADZ12" t="s">
        <v>1070</v>
      </c>
      <c r="AEC12" t="s">
        <v>1267</v>
      </c>
      <c r="AEL12" t="s">
        <v>1070</v>
      </c>
      <c r="AEO12" t="s">
        <v>1267</v>
      </c>
      <c r="AEX12" t="s">
        <v>1070</v>
      </c>
      <c r="AFA12" t="s">
        <v>1267</v>
      </c>
      <c r="AFJ12" t="s">
        <v>1070</v>
      </c>
      <c r="AFM12" t="s">
        <v>1267</v>
      </c>
      <c r="AFV12" t="s">
        <v>1070</v>
      </c>
      <c r="AFY12" t="s">
        <v>1267</v>
      </c>
      <c r="AGH12" t="s">
        <v>14</v>
      </c>
      <c r="AGK12" t="s">
        <v>1329</v>
      </c>
      <c r="AGT12" t="s">
        <v>1070</v>
      </c>
      <c r="AGW12" t="s">
        <v>1267</v>
      </c>
      <c r="AHF12" t="s">
        <v>1070</v>
      </c>
      <c r="AHI12" t="s">
        <v>1267</v>
      </c>
      <c r="AHR12" t="s">
        <v>1070</v>
      </c>
      <c r="AHU12" t="s">
        <v>1267</v>
      </c>
      <c r="AID12" t="s">
        <v>1070</v>
      </c>
      <c r="AIG12" t="s">
        <v>1267</v>
      </c>
      <c r="AIP12" t="s">
        <v>1070</v>
      </c>
      <c r="AIS12" t="s">
        <v>1267</v>
      </c>
      <c r="AJB12" t="s">
        <v>1070</v>
      </c>
      <c r="AJE12" t="s">
        <v>1267</v>
      </c>
      <c r="AJN12" t="s">
        <v>1070</v>
      </c>
      <c r="AJQ12" t="s">
        <v>1267</v>
      </c>
      <c r="AJZ12" t="s">
        <v>1070</v>
      </c>
      <c r="AKC12" t="s">
        <v>1267</v>
      </c>
      <c r="AKL12" t="s">
        <v>1070</v>
      </c>
      <c r="AKO12" t="s">
        <v>1267</v>
      </c>
      <c r="AKX12" t="s">
        <v>43</v>
      </c>
      <c r="ALA12" t="s">
        <v>1331</v>
      </c>
      <c r="ALJ12" t="s">
        <v>1070</v>
      </c>
      <c r="ALM12" t="s">
        <v>1267</v>
      </c>
      <c r="ALV12" t="s">
        <v>1070</v>
      </c>
      <c r="ALY12" t="s">
        <v>1267</v>
      </c>
      <c r="AMH12" t="s">
        <v>1070</v>
      </c>
      <c r="AMK12" t="s">
        <v>1267</v>
      </c>
      <c r="AMT12" t="s">
        <v>11</v>
      </c>
      <c r="AMW12" t="s">
        <v>1328</v>
      </c>
      <c r="ANF12" t="s">
        <v>1070</v>
      </c>
      <c r="ANI12" t="s">
        <v>1267</v>
      </c>
      <c r="ANR12" t="s">
        <v>11</v>
      </c>
      <c r="ANU12" t="s">
        <v>1328</v>
      </c>
      <c r="AOD12" t="s">
        <v>1070</v>
      </c>
      <c r="AOG12" t="s">
        <v>1267</v>
      </c>
      <c r="AOP12" t="s">
        <v>14</v>
      </c>
      <c r="AOS12" t="s">
        <v>1329</v>
      </c>
      <c r="APB12" t="s">
        <v>11</v>
      </c>
      <c r="APE12" t="s">
        <v>1328</v>
      </c>
      <c r="APN12" t="s">
        <v>1070</v>
      </c>
      <c r="APQ12" t="s">
        <v>1267</v>
      </c>
      <c r="APZ12" t="s">
        <v>1070</v>
      </c>
      <c r="AQC12" t="s">
        <v>1267</v>
      </c>
      <c r="AQL12" t="s">
        <v>1070</v>
      </c>
      <c r="AQO12" t="s">
        <v>1267</v>
      </c>
      <c r="AQX12" t="s">
        <v>35</v>
      </c>
      <c r="ARA12" t="s">
        <v>1330</v>
      </c>
      <c r="ARJ12" t="s">
        <v>1070</v>
      </c>
      <c r="ARM12" t="s">
        <v>1267</v>
      </c>
      <c r="ARV12" t="s">
        <v>11</v>
      </c>
      <c r="ARY12" t="s">
        <v>1328</v>
      </c>
      <c r="ASH12" t="s">
        <v>1070</v>
      </c>
      <c r="ASK12" t="s">
        <v>1267</v>
      </c>
      <c r="AST12" t="s">
        <v>1070</v>
      </c>
      <c r="ASW12" t="s">
        <v>1267</v>
      </c>
      <c r="ATF12" t="s">
        <v>1070</v>
      </c>
      <c r="ATI12" t="s">
        <v>1267</v>
      </c>
      <c r="ATR12" t="s">
        <v>1070</v>
      </c>
      <c r="ATU12" t="s">
        <v>1267</v>
      </c>
      <c r="AUD12" t="s">
        <v>1070</v>
      </c>
      <c r="AUG12" t="s">
        <v>1267</v>
      </c>
      <c r="AUP12" t="s">
        <v>1070</v>
      </c>
      <c r="AUS12" t="s">
        <v>1267</v>
      </c>
      <c r="AVB12" t="s">
        <v>35</v>
      </c>
      <c r="AVE12" t="s">
        <v>1330</v>
      </c>
      <c r="AVN12" t="s">
        <v>1070</v>
      </c>
      <c r="AVQ12" t="s">
        <v>1267</v>
      </c>
      <c r="AVZ12" t="s">
        <v>1070</v>
      </c>
      <c r="AWC12" t="s">
        <v>1267</v>
      </c>
      <c r="AWL12" t="s">
        <v>1070</v>
      </c>
      <c r="AWO12" t="s">
        <v>1267</v>
      </c>
      <c r="AWX12" t="s">
        <v>1070</v>
      </c>
      <c r="AXA12" t="s">
        <v>1267</v>
      </c>
      <c r="AXJ12" t="s">
        <v>1070</v>
      </c>
      <c r="AXM12" t="s">
        <v>1267</v>
      </c>
      <c r="AXV12" t="s">
        <v>1070</v>
      </c>
      <c r="AXY12" t="s">
        <v>1267</v>
      </c>
      <c r="AYH12" t="s">
        <v>14</v>
      </c>
      <c r="AYK12" t="s">
        <v>1329</v>
      </c>
      <c r="AYT12" t="s">
        <v>35</v>
      </c>
      <c r="AYW12" t="s">
        <v>1330</v>
      </c>
      <c r="AZF12" t="s">
        <v>35</v>
      </c>
      <c r="AZI12" t="s">
        <v>1330</v>
      </c>
      <c r="AZR12" t="s">
        <v>1070</v>
      </c>
      <c r="AZU12" t="s">
        <v>1267</v>
      </c>
      <c r="BAD12" t="s">
        <v>1070</v>
      </c>
      <c r="BAG12" t="s">
        <v>1267</v>
      </c>
      <c r="BAP12" t="s">
        <v>1070</v>
      </c>
      <c r="BAS12" t="s">
        <v>1267</v>
      </c>
      <c r="BBB12" t="s">
        <v>1070</v>
      </c>
      <c r="BBE12" t="s">
        <v>1267</v>
      </c>
      <c r="BBN12" t="s">
        <v>1070</v>
      </c>
      <c r="BBQ12" t="s">
        <v>1267</v>
      </c>
      <c r="BBZ12" t="s">
        <v>1070</v>
      </c>
      <c r="BCC12" t="s">
        <v>1267</v>
      </c>
      <c r="BCL12" t="s">
        <v>1070</v>
      </c>
      <c r="BCO12" t="s">
        <v>1267</v>
      </c>
      <c r="BCX12" t="s">
        <v>1070</v>
      </c>
      <c r="BDA12" t="s">
        <v>1267</v>
      </c>
      <c r="BDJ12" t="s">
        <v>11</v>
      </c>
      <c r="BDM12" t="s">
        <v>1328</v>
      </c>
      <c r="BDV12" t="s">
        <v>1070</v>
      </c>
      <c r="BDY12" t="s">
        <v>1267</v>
      </c>
      <c r="BEH12" t="s">
        <v>1070</v>
      </c>
      <c r="BEK12" t="s">
        <v>1267</v>
      </c>
      <c r="BET12" t="s">
        <v>1070</v>
      </c>
      <c r="BEW12" t="s">
        <v>1267</v>
      </c>
      <c r="BFF12" t="s">
        <v>1070</v>
      </c>
      <c r="BFI12" t="s">
        <v>1267</v>
      </c>
      <c r="BFR12" t="s">
        <v>1070</v>
      </c>
      <c r="BFU12" t="s">
        <v>1267</v>
      </c>
      <c r="BGD12" t="s">
        <v>1070</v>
      </c>
      <c r="BGG12" t="s">
        <v>1267</v>
      </c>
      <c r="BGP12" t="s">
        <v>1070</v>
      </c>
      <c r="BGS12" t="s">
        <v>1267</v>
      </c>
      <c r="BHB12" t="s">
        <v>1070</v>
      </c>
      <c r="BHE12" t="s">
        <v>1267</v>
      </c>
      <c r="BHN12" t="s">
        <v>1070</v>
      </c>
      <c r="BHQ12" t="s">
        <v>1267</v>
      </c>
      <c r="BHZ12" t="s">
        <v>1070</v>
      </c>
      <c r="BIC12" t="s">
        <v>1267</v>
      </c>
      <c r="BIL12" t="s">
        <v>1070</v>
      </c>
      <c r="BIO12" t="s">
        <v>1267</v>
      </c>
      <c r="BIX12" t="s">
        <v>1070</v>
      </c>
      <c r="BJA12" t="s">
        <v>1267</v>
      </c>
      <c r="BJJ12" t="s">
        <v>1070</v>
      </c>
      <c r="BJM12" t="s">
        <v>1267</v>
      </c>
      <c r="BJV12" t="s">
        <v>1070</v>
      </c>
      <c r="BJY12" t="s">
        <v>1267</v>
      </c>
      <c r="BKH12" t="s">
        <v>43</v>
      </c>
      <c r="BKK12" t="s">
        <v>1331</v>
      </c>
      <c r="BKT12" t="s">
        <v>1070</v>
      </c>
      <c r="BKW12" t="s">
        <v>1267</v>
      </c>
      <c r="BLF12" t="s">
        <v>1070</v>
      </c>
      <c r="BLI12" t="s">
        <v>1267</v>
      </c>
      <c r="BLR12" t="s">
        <v>1070</v>
      </c>
      <c r="BLU12" t="s">
        <v>1267</v>
      </c>
      <c r="BMD12" t="s">
        <v>1070</v>
      </c>
      <c r="BMG12" t="s">
        <v>1267</v>
      </c>
      <c r="BMP12" t="s">
        <v>1070</v>
      </c>
      <c r="BMS12" t="s">
        <v>1267</v>
      </c>
      <c r="BNB12" t="s">
        <v>11</v>
      </c>
      <c r="BNE12" t="s">
        <v>1328</v>
      </c>
      <c r="BNN12" t="s">
        <v>11</v>
      </c>
      <c r="BNQ12" t="s">
        <v>1328</v>
      </c>
      <c r="BNZ12" t="s">
        <v>1070</v>
      </c>
      <c r="BOC12" t="s">
        <v>1267</v>
      </c>
      <c r="BOL12" t="s">
        <v>1070</v>
      </c>
      <c r="BOO12" t="s">
        <v>1267</v>
      </c>
      <c r="BOX12" t="s">
        <v>1070</v>
      </c>
      <c r="BPA12" t="s">
        <v>1267</v>
      </c>
      <c r="BPJ12" t="s">
        <v>1070</v>
      </c>
      <c r="BPM12" t="s">
        <v>1267</v>
      </c>
      <c r="BPV12" t="s">
        <v>1070</v>
      </c>
      <c r="BPY12" t="s">
        <v>1267</v>
      </c>
      <c r="BQH12" t="s">
        <v>43</v>
      </c>
      <c r="BQK12" t="s">
        <v>1331</v>
      </c>
      <c r="BQT12" t="s">
        <v>1070</v>
      </c>
      <c r="BQW12" t="s">
        <v>1267</v>
      </c>
      <c r="BRF12" t="s">
        <v>35</v>
      </c>
      <c r="BRI12" t="s">
        <v>1330</v>
      </c>
      <c r="BRR12" t="s">
        <v>35</v>
      </c>
      <c r="BRU12" t="s">
        <v>1330</v>
      </c>
      <c r="BSD12" t="s">
        <v>1070</v>
      </c>
      <c r="BSG12" t="s">
        <v>1267</v>
      </c>
      <c r="BSP12" t="s">
        <v>1070</v>
      </c>
      <c r="BSS12" t="s">
        <v>1267</v>
      </c>
      <c r="BTB12" t="s">
        <v>1070</v>
      </c>
      <c r="BTE12" t="s">
        <v>1267</v>
      </c>
      <c r="BTN12" t="s">
        <v>11</v>
      </c>
      <c r="BTQ12" t="s">
        <v>1328</v>
      </c>
      <c r="BTZ12" t="s">
        <v>1070</v>
      </c>
      <c r="BUC12" t="s">
        <v>1267</v>
      </c>
      <c r="BUL12" t="s">
        <v>1070</v>
      </c>
      <c r="BUO12" t="s">
        <v>1267</v>
      </c>
      <c r="BUX12" t="s">
        <v>1070</v>
      </c>
      <c r="BVA12" t="s">
        <v>1267</v>
      </c>
      <c r="BVJ12" t="s">
        <v>43</v>
      </c>
      <c r="BVM12" t="s">
        <v>1331</v>
      </c>
      <c r="BVV12" t="s">
        <v>1070</v>
      </c>
      <c r="BVY12" t="s">
        <v>1267</v>
      </c>
      <c r="BWH12" t="s">
        <v>1070</v>
      </c>
      <c r="BWK12" t="s">
        <v>1267</v>
      </c>
      <c r="BWT12" t="s">
        <v>1070</v>
      </c>
      <c r="BWW12" t="s">
        <v>1267</v>
      </c>
      <c r="BXF12" t="s">
        <v>1070</v>
      </c>
      <c r="BXI12" t="s">
        <v>1267</v>
      </c>
      <c r="BXR12" t="s">
        <v>1070</v>
      </c>
      <c r="BXU12" t="s">
        <v>1267</v>
      </c>
      <c r="BYD12" t="s">
        <v>1070</v>
      </c>
      <c r="BYG12" t="s">
        <v>1267</v>
      </c>
      <c r="BYP12" t="s">
        <v>1070</v>
      </c>
      <c r="BYS12" t="s">
        <v>1267</v>
      </c>
    </row>
    <row r="13" spans="1:2030" x14ac:dyDescent="0.3">
      <c r="B13" s="1">
        <v>45640</v>
      </c>
      <c r="D13" t="s">
        <v>1270</v>
      </c>
      <c r="N13" s="1">
        <v>45658</v>
      </c>
      <c r="P13" t="s">
        <v>1275</v>
      </c>
      <c r="Z13" s="1">
        <v>45662</v>
      </c>
      <c r="AB13" t="s">
        <v>1290</v>
      </c>
      <c r="AL13" s="1">
        <v>45663</v>
      </c>
      <c r="AN13" t="s">
        <v>1292</v>
      </c>
      <c r="AX13" s="1">
        <v>45657</v>
      </c>
      <c r="AZ13" t="s">
        <v>1297</v>
      </c>
      <c r="BJ13" s="1">
        <v>45635</v>
      </c>
      <c r="BL13" t="s">
        <v>1278</v>
      </c>
      <c r="BV13" s="1">
        <v>45654</v>
      </c>
      <c r="BX13" t="s">
        <v>1304</v>
      </c>
      <c r="CH13" s="1">
        <v>45663</v>
      </c>
      <c r="CJ13" t="s">
        <v>1292</v>
      </c>
      <c r="CT13" s="1">
        <v>45672</v>
      </c>
      <c r="CV13" t="s">
        <v>1307</v>
      </c>
      <c r="DF13" s="1">
        <v>45651</v>
      </c>
      <c r="DH13" t="s">
        <v>1279</v>
      </c>
      <c r="DR13" s="1">
        <v>45670</v>
      </c>
      <c r="DT13" t="s">
        <v>1284</v>
      </c>
      <c r="ED13" s="1">
        <v>45631</v>
      </c>
      <c r="EF13" t="s">
        <v>1296</v>
      </c>
      <c r="EP13" s="1">
        <v>45656</v>
      </c>
      <c r="ER13" t="s">
        <v>1309</v>
      </c>
      <c r="FB13" s="1">
        <v>45644</v>
      </c>
      <c r="FD13" t="s">
        <v>1310</v>
      </c>
      <c r="FN13" s="1">
        <v>45652</v>
      </c>
      <c r="FP13" t="s">
        <v>1295</v>
      </c>
      <c r="FZ13" s="1">
        <v>45657</v>
      </c>
      <c r="GB13" t="s">
        <v>1297</v>
      </c>
      <c r="GL13" s="1">
        <v>45676</v>
      </c>
      <c r="GN13" t="s">
        <v>1271</v>
      </c>
      <c r="GX13" s="1">
        <v>45664</v>
      </c>
      <c r="GZ13" t="s">
        <v>1312</v>
      </c>
      <c r="HJ13" s="1">
        <v>45663</v>
      </c>
      <c r="HL13" t="s">
        <v>1292</v>
      </c>
      <c r="HV13" s="1">
        <v>45661</v>
      </c>
      <c r="HX13" t="s">
        <v>1302</v>
      </c>
      <c r="IH13" s="1">
        <v>45640</v>
      </c>
      <c r="IJ13" t="s">
        <v>1270</v>
      </c>
      <c r="IT13" s="1">
        <v>45669</v>
      </c>
      <c r="IV13" t="s">
        <v>1300</v>
      </c>
      <c r="JF13" s="1">
        <v>45657</v>
      </c>
      <c r="JH13" t="s">
        <v>1297</v>
      </c>
      <c r="JR13" s="1">
        <v>45672</v>
      </c>
      <c r="JT13" t="s">
        <v>1307</v>
      </c>
      <c r="KD13" s="1">
        <v>45648</v>
      </c>
      <c r="KF13" t="s">
        <v>1276</v>
      </c>
      <c r="KP13" s="1">
        <v>45666</v>
      </c>
      <c r="KR13" t="s">
        <v>1314</v>
      </c>
      <c r="LB13" s="1">
        <v>45629</v>
      </c>
      <c r="LD13" t="s">
        <v>1269</v>
      </c>
      <c r="LN13" s="1">
        <v>45655</v>
      </c>
      <c r="LP13" t="s">
        <v>1303</v>
      </c>
      <c r="LZ13" s="1">
        <v>45646</v>
      </c>
      <c r="MB13" t="s">
        <v>1287</v>
      </c>
      <c r="ML13" s="1">
        <v>45660</v>
      </c>
      <c r="MN13" t="s">
        <v>1268</v>
      </c>
      <c r="MX13" s="1">
        <v>45634</v>
      </c>
      <c r="MZ13" t="s">
        <v>1298</v>
      </c>
      <c r="NJ13" s="1">
        <v>45668</v>
      </c>
      <c r="NL13" t="s">
        <v>1277</v>
      </c>
      <c r="NV13" s="1">
        <v>45664</v>
      </c>
      <c r="NX13" t="s">
        <v>1312</v>
      </c>
      <c r="OH13" s="1">
        <v>45669</v>
      </c>
      <c r="OJ13" t="s">
        <v>1300</v>
      </c>
      <c r="OT13" s="1">
        <v>45657</v>
      </c>
      <c r="OV13" t="s">
        <v>1297</v>
      </c>
      <c r="PF13" s="1">
        <v>45641</v>
      </c>
      <c r="PH13" t="s">
        <v>1301</v>
      </c>
      <c r="PR13" s="1">
        <v>45661</v>
      </c>
      <c r="PT13" t="s">
        <v>1302</v>
      </c>
      <c r="QD13" s="1">
        <v>45653</v>
      </c>
      <c r="QF13" t="s">
        <v>1286</v>
      </c>
      <c r="QP13" s="1">
        <v>45641</v>
      </c>
      <c r="QR13" t="s">
        <v>1301</v>
      </c>
      <c r="RB13" s="1">
        <v>45659</v>
      </c>
      <c r="RD13" t="s">
        <v>1313</v>
      </c>
      <c r="RN13" s="1">
        <v>45627</v>
      </c>
      <c r="RP13" t="s">
        <v>1272</v>
      </c>
      <c r="RZ13" s="1">
        <v>45635</v>
      </c>
      <c r="SB13" t="s">
        <v>1278</v>
      </c>
      <c r="SL13" s="1">
        <v>45664</v>
      </c>
      <c r="SN13" t="s">
        <v>1312</v>
      </c>
      <c r="SX13" s="1">
        <v>45630</v>
      </c>
      <c r="SZ13" t="s">
        <v>1285</v>
      </c>
      <c r="TJ13" s="1">
        <v>45656</v>
      </c>
      <c r="TL13" t="s">
        <v>1309</v>
      </c>
      <c r="TV13" s="1">
        <v>45649</v>
      </c>
      <c r="TX13" t="s">
        <v>1274</v>
      </c>
      <c r="UH13" s="1">
        <v>45668</v>
      </c>
      <c r="UJ13" t="s">
        <v>1277</v>
      </c>
      <c r="UT13" s="1">
        <v>45633</v>
      </c>
      <c r="UV13" t="s">
        <v>1291</v>
      </c>
      <c r="VF13" s="1">
        <v>45670</v>
      </c>
      <c r="VH13" t="s">
        <v>1284</v>
      </c>
      <c r="VR13" s="1">
        <v>45672</v>
      </c>
      <c r="VT13" t="s">
        <v>1307</v>
      </c>
      <c r="WD13" s="1">
        <v>45659</v>
      </c>
      <c r="WF13" t="s">
        <v>1313</v>
      </c>
      <c r="WP13" s="1">
        <v>45670</v>
      </c>
      <c r="WR13" t="s">
        <v>1284</v>
      </c>
      <c r="XB13" s="1">
        <v>45675</v>
      </c>
      <c r="XD13" t="s">
        <v>1293</v>
      </c>
      <c r="XN13" s="1">
        <v>45651</v>
      </c>
      <c r="XP13" t="s">
        <v>1279</v>
      </c>
      <c r="XZ13" s="1">
        <v>45673</v>
      </c>
      <c r="YB13" t="s">
        <v>1311</v>
      </c>
      <c r="YL13" s="1">
        <v>45669</v>
      </c>
      <c r="YN13" t="s">
        <v>1300</v>
      </c>
      <c r="YX13" s="1">
        <v>45627</v>
      </c>
      <c r="YZ13" t="s">
        <v>1272</v>
      </c>
      <c r="ZJ13" s="1">
        <v>45662</v>
      </c>
      <c r="ZL13" t="s">
        <v>1290</v>
      </c>
      <c r="ZV13" s="1">
        <v>45644</v>
      </c>
      <c r="ZX13" t="s">
        <v>1310</v>
      </c>
      <c r="AAH13" s="1">
        <v>45671</v>
      </c>
      <c r="AAJ13" t="s">
        <v>1289</v>
      </c>
      <c r="AAT13" s="1">
        <v>45662</v>
      </c>
      <c r="AAV13" t="s">
        <v>1290</v>
      </c>
      <c r="ABF13" s="1">
        <v>45644</v>
      </c>
      <c r="ABH13" t="s">
        <v>1310</v>
      </c>
      <c r="ABR13" s="1">
        <v>45641</v>
      </c>
      <c r="ABT13" t="s">
        <v>1301</v>
      </c>
      <c r="ACD13" s="1">
        <v>45664</v>
      </c>
      <c r="ACF13" t="s">
        <v>1312</v>
      </c>
      <c r="ACP13" s="1">
        <v>45635</v>
      </c>
      <c r="ACR13" t="s">
        <v>1278</v>
      </c>
      <c r="ADB13" s="1">
        <v>45655</v>
      </c>
      <c r="ADD13" t="s">
        <v>1303</v>
      </c>
      <c r="ADN13" s="1">
        <v>45638</v>
      </c>
      <c r="ADP13" t="s">
        <v>1273</v>
      </c>
      <c r="ADZ13" s="1">
        <v>45627</v>
      </c>
      <c r="AEB13" t="s">
        <v>1272</v>
      </c>
      <c r="AEL13" s="1">
        <v>45639</v>
      </c>
      <c r="AEN13" t="s">
        <v>1315</v>
      </c>
      <c r="AEX13" s="1">
        <v>45667</v>
      </c>
      <c r="AEZ13" t="s">
        <v>1305</v>
      </c>
      <c r="AFJ13" s="1">
        <v>45643</v>
      </c>
      <c r="AFL13" t="s">
        <v>1306</v>
      </c>
      <c r="AFV13" s="1">
        <v>45638</v>
      </c>
      <c r="AFX13" t="s">
        <v>1273</v>
      </c>
      <c r="AGH13" s="1">
        <v>45654</v>
      </c>
      <c r="AGJ13" t="s">
        <v>1304</v>
      </c>
      <c r="AGT13" s="1">
        <v>45628</v>
      </c>
      <c r="AGV13" t="s">
        <v>1308</v>
      </c>
      <c r="AHF13" s="1">
        <v>45646</v>
      </c>
      <c r="AHH13" t="s">
        <v>1287</v>
      </c>
      <c r="AHR13" s="1">
        <v>45641</v>
      </c>
      <c r="AHT13" t="s">
        <v>1301</v>
      </c>
      <c r="AID13" s="1">
        <v>45662</v>
      </c>
      <c r="AIF13" t="s">
        <v>1290</v>
      </c>
      <c r="AIP13" s="1">
        <v>45671</v>
      </c>
      <c r="AIR13" t="s">
        <v>1289</v>
      </c>
      <c r="AJB13" s="1">
        <v>45641</v>
      </c>
      <c r="AJD13" t="s">
        <v>1301</v>
      </c>
      <c r="AJN13" s="1">
        <v>45634</v>
      </c>
      <c r="AJP13" t="s">
        <v>1298</v>
      </c>
      <c r="AJZ13" s="1">
        <v>45629</v>
      </c>
      <c r="AKB13" t="s">
        <v>1269</v>
      </c>
      <c r="AKL13" s="1">
        <v>45670</v>
      </c>
      <c r="AKN13" t="s">
        <v>1284</v>
      </c>
      <c r="AKX13" s="1">
        <v>45650</v>
      </c>
      <c r="AKZ13" t="s">
        <v>1282</v>
      </c>
      <c r="ALJ13" s="1">
        <v>45667</v>
      </c>
      <c r="ALL13" t="s">
        <v>1305</v>
      </c>
      <c r="ALV13" s="1">
        <v>45661</v>
      </c>
      <c r="ALX13" t="s">
        <v>1302</v>
      </c>
      <c r="AMH13" s="1">
        <v>45631</v>
      </c>
      <c r="AMJ13" t="s">
        <v>1296</v>
      </c>
      <c r="AMT13" s="1">
        <v>45635</v>
      </c>
      <c r="AMV13" t="s">
        <v>1278</v>
      </c>
      <c r="ANF13" s="1">
        <v>45651</v>
      </c>
      <c r="ANH13" t="s">
        <v>1279</v>
      </c>
      <c r="ANR13" s="1">
        <v>45630</v>
      </c>
      <c r="ANT13" t="s">
        <v>1285</v>
      </c>
      <c r="AOD13" s="1">
        <v>45639</v>
      </c>
      <c r="AOF13" t="s">
        <v>1315</v>
      </c>
      <c r="AOP13" s="1">
        <v>45646</v>
      </c>
      <c r="AOR13" t="s">
        <v>1287</v>
      </c>
      <c r="APB13" s="1">
        <v>45659</v>
      </c>
      <c r="APD13" t="s">
        <v>1313</v>
      </c>
      <c r="APN13" s="1">
        <v>45661</v>
      </c>
      <c r="APP13" t="s">
        <v>1302</v>
      </c>
      <c r="APZ13" s="1">
        <v>45633</v>
      </c>
      <c r="AQB13" t="s">
        <v>1291</v>
      </c>
      <c r="AQL13" s="1">
        <v>45629</v>
      </c>
      <c r="AQN13" t="s">
        <v>1269</v>
      </c>
      <c r="AQX13" s="1">
        <v>45628</v>
      </c>
      <c r="AQZ13" t="s">
        <v>1308</v>
      </c>
      <c r="ARJ13" s="1">
        <v>45671</v>
      </c>
      <c r="ARL13" t="s">
        <v>1289</v>
      </c>
      <c r="ARV13" s="1">
        <v>45651</v>
      </c>
      <c r="ARX13" t="s">
        <v>1279</v>
      </c>
      <c r="ASH13" s="1">
        <v>45660</v>
      </c>
      <c r="ASJ13" t="s">
        <v>1268</v>
      </c>
      <c r="AST13" s="1">
        <v>45649</v>
      </c>
      <c r="ASV13" t="s">
        <v>1274</v>
      </c>
      <c r="ATF13" s="1">
        <v>45650</v>
      </c>
      <c r="ATH13" t="s">
        <v>1282</v>
      </c>
      <c r="ATR13" s="1">
        <v>45666</v>
      </c>
      <c r="ATT13" t="s">
        <v>1314</v>
      </c>
      <c r="AUD13" s="1">
        <v>45633</v>
      </c>
      <c r="AUF13" t="s">
        <v>1291</v>
      </c>
      <c r="AUP13" s="1">
        <v>45649</v>
      </c>
      <c r="AUR13" t="s">
        <v>1274</v>
      </c>
      <c r="AVB13" s="1">
        <v>45629</v>
      </c>
      <c r="AVD13" t="s">
        <v>1269</v>
      </c>
      <c r="AVN13" s="1">
        <v>45635</v>
      </c>
      <c r="AVP13" t="s">
        <v>1278</v>
      </c>
      <c r="AVZ13" s="1">
        <v>45635</v>
      </c>
      <c r="AWB13" t="s">
        <v>1278</v>
      </c>
      <c r="AWL13" s="1">
        <v>45631</v>
      </c>
      <c r="AWN13" t="s">
        <v>1296</v>
      </c>
      <c r="AWX13" s="1">
        <v>45654</v>
      </c>
      <c r="AWZ13" t="s">
        <v>1304</v>
      </c>
      <c r="AXJ13" s="1">
        <v>45633</v>
      </c>
      <c r="AXL13" t="s">
        <v>1291</v>
      </c>
      <c r="AXV13" s="1">
        <v>45647</v>
      </c>
      <c r="AXX13" t="s">
        <v>1299</v>
      </c>
      <c r="AYH13" s="1">
        <v>45637</v>
      </c>
      <c r="AYJ13" t="s">
        <v>1280</v>
      </c>
      <c r="AYT13" s="1">
        <v>45628</v>
      </c>
      <c r="AYV13" t="s">
        <v>1308</v>
      </c>
      <c r="AZF13" s="1">
        <v>45669</v>
      </c>
      <c r="AZH13" t="s">
        <v>1300</v>
      </c>
      <c r="AZR13" s="1">
        <v>45669</v>
      </c>
      <c r="AZT13" t="s">
        <v>1300</v>
      </c>
      <c r="BAD13" s="1">
        <v>45653</v>
      </c>
      <c r="BAF13" t="s">
        <v>1286</v>
      </c>
      <c r="BAP13" s="1">
        <v>45673</v>
      </c>
      <c r="BAR13" t="s">
        <v>1311</v>
      </c>
      <c r="BBB13" s="1">
        <v>45666</v>
      </c>
      <c r="BBD13" t="s">
        <v>1314</v>
      </c>
      <c r="BBN13" s="1">
        <v>45628</v>
      </c>
      <c r="BBP13" t="s">
        <v>1308</v>
      </c>
      <c r="BBZ13" s="1">
        <v>45672</v>
      </c>
      <c r="BCB13" t="s">
        <v>1307</v>
      </c>
      <c r="BCL13" s="1">
        <v>45638</v>
      </c>
      <c r="BCN13" t="s">
        <v>1273</v>
      </c>
      <c r="BCX13" s="1">
        <v>45651</v>
      </c>
      <c r="BCZ13" t="s">
        <v>1279</v>
      </c>
      <c r="BDJ13" s="1">
        <v>45676</v>
      </c>
      <c r="BDL13" t="s">
        <v>1271</v>
      </c>
      <c r="BDV13" s="1">
        <v>45666</v>
      </c>
      <c r="BDX13" t="s">
        <v>1314</v>
      </c>
      <c r="BEH13" s="1">
        <v>45658</v>
      </c>
      <c r="BEJ13" t="s">
        <v>1275</v>
      </c>
      <c r="BET13" s="1">
        <v>45656</v>
      </c>
      <c r="BEV13" t="s">
        <v>1309</v>
      </c>
      <c r="BFF13" s="1">
        <v>45676</v>
      </c>
      <c r="BFH13" t="s">
        <v>1271</v>
      </c>
      <c r="BFR13" s="1">
        <v>45636</v>
      </c>
      <c r="BFT13" t="s">
        <v>1294</v>
      </c>
      <c r="BGD13" s="1">
        <v>45645</v>
      </c>
      <c r="BGF13" t="s">
        <v>1283</v>
      </c>
      <c r="BGP13" s="1">
        <v>45666</v>
      </c>
      <c r="BGR13" t="s">
        <v>1314</v>
      </c>
      <c r="BHB13" s="1">
        <v>45642</v>
      </c>
      <c r="BHD13" t="s">
        <v>1288</v>
      </c>
      <c r="BHN13" s="1">
        <v>45637</v>
      </c>
      <c r="BHP13" t="s">
        <v>1280</v>
      </c>
      <c r="BHZ13" s="1">
        <v>45668</v>
      </c>
      <c r="BIB13" t="s">
        <v>1277</v>
      </c>
      <c r="BIL13" s="1">
        <v>45630</v>
      </c>
      <c r="BIN13" t="s">
        <v>1285</v>
      </c>
      <c r="BIX13" s="1">
        <v>45648</v>
      </c>
      <c r="BIZ13" t="s">
        <v>1276</v>
      </c>
      <c r="BJJ13" s="1">
        <v>45629</v>
      </c>
      <c r="BJL13" t="s">
        <v>1269</v>
      </c>
      <c r="BJV13" s="1">
        <v>45640</v>
      </c>
      <c r="BJX13" t="s">
        <v>1270</v>
      </c>
      <c r="BKH13" s="1">
        <v>45633</v>
      </c>
      <c r="BKJ13" t="s">
        <v>1291</v>
      </c>
      <c r="BKT13" s="1">
        <v>45650</v>
      </c>
      <c r="BKV13" t="s">
        <v>1282</v>
      </c>
      <c r="BLF13" s="1">
        <v>45657</v>
      </c>
      <c r="BLH13" t="s">
        <v>1297</v>
      </c>
      <c r="BLR13" s="1">
        <v>45674</v>
      </c>
      <c r="BLT13" t="s">
        <v>1281</v>
      </c>
      <c r="BMD13" s="1">
        <v>45667</v>
      </c>
      <c r="BMF13" t="s">
        <v>1305</v>
      </c>
      <c r="BMP13" s="1">
        <v>45648</v>
      </c>
      <c r="BMR13" t="s">
        <v>1276</v>
      </c>
      <c r="BNB13" s="1">
        <v>45635</v>
      </c>
      <c r="BND13" t="s">
        <v>1278</v>
      </c>
      <c r="BNN13" s="1">
        <v>45670</v>
      </c>
      <c r="BNP13" t="s">
        <v>1284</v>
      </c>
      <c r="BNZ13" s="1">
        <v>45664</v>
      </c>
      <c r="BOB13" t="s">
        <v>1312</v>
      </c>
      <c r="BOL13" s="1">
        <v>45640</v>
      </c>
      <c r="BON13" t="s">
        <v>1270</v>
      </c>
      <c r="BOX13" s="1">
        <v>45659</v>
      </c>
      <c r="BOZ13" t="s">
        <v>1313</v>
      </c>
      <c r="BPJ13" s="1">
        <v>45637</v>
      </c>
      <c r="BPL13" t="s">
        <v>1280</v>
      </c>
      <c r="BPV13" s="1">
        <v>45630</v>
      </c>
      <c r="BPX13" t="s">
        <v>1285</v>
      </c>
      <c r="BQH13" s="1">
        <v>45675</v>
      </c>
      <c r="BQJ13" t="s">
        <v>1293</v>
      </c>
      <c r="BQT13" s="1">
        <v>45663</v>
      </c>
      <c r="BQV13" t="s">
        <v>1292</v>
      </c>
      <c r="BRF13" s="1">
        <v>45651</v>
      </c>
      <c r="BRH13" t="s">
        <v>1279</v>
      </c>
      <c r="BRR13" s="1">
        <v>45648</v>
      </c>
      <c r="BRT13" t="s">
        <v>1276</v>
      </c>
      <c r="BSD13" s="1">
        <v>45642</v>
      </c>
      <c r="BSF13" t="s">
        <v>1288</v>
      </c>
      <c r="BSP13" s="1">
        <v>45633</v>
      </c>
      <c r="BSR13" t="s">
        <v>1291</v>
      </c>
      <c r="BTB13" s="1">
        <v>45634</v>
      </c>
      <c r="BTD13" t="s">
        <v>1298</v>
      </c>
      <c r="BTN13" s="1">
        <v>45671</v>
      </c>
      <c r="BTP13" t="s">
        <v>1289</v>
      </c>
      <c r="BTZ13" s="1">
        <v>45629</v>
      </c>
      <c r="BUB13" t="s">
        <v>1269</v>
      </c>
      <c r="BUL13" s="1">
        <v>45630</v>
      </c>
      <c r="BUN13" t="s">
        <v>1285</v>
      </c>
      <c r="BUX13" s="1">
        <v>45667</v>
      </c>
      <c r="BUZ13" t="s">
        <v>1305</v>
      </c>
      <c r="BVJ13" s="1">
        <v>45653</v>
      </c>
      <c r="BVL13" t="s">
        <v>1286</v>
      </c>
      <c r="BVV13" s="1">
        <v>45642</v>
      </c>
      <c r="BVX13" t="s">
        <v>1288</v>
      </c>
      <c r="BWH13" s="1">
        <v>45633</v>
      </c>
      <c r="BWJ13" t="s">
        <v>1291</v>
      </c>
      <c r="BWT13" s="1">
        <v>45643</v>
      </c>
      <c r="BWV13" t="s">
        <v>1306</v>
      </c>
      <c r="BXF13" s="1">
        <v>45663</v>
      </c>
      <c r="BXH13" t="s">
        <v>1292</v>
      </c>
      <c r="BXR13" s="1">
        <v>45643</v>
      </c>
      <c r="BXT13" t="s">
        <v>1306</v>
      </c>
      <c r="BYD13" s="1">
        <v>45631</v>
      </c>
      <c r="BYF13" t="s">
        <v>1296</v>
      </c>
      <c r="BYP13" s="1">
        <v>45649</v>
      </c>
      <c r="BYR13" t="s">
        <v>1274</v>
      </c>
    </row>
    <row r="14" spans="1:2030" x14ac:dyDescent="0.3">
      <c r="B14" t="s">
        <v>10</v>
      </c>
      <c r="C14" t="s">
        <v>1669</v>
      </c>
      <c r="N14" t="s">
        <v>27</v>
      </c>
      <c r="O14" t="s">
        <v>1670</v>
      </c>
      <c r="Z14" t="s">
        <v>1070</v>
      </c>
      <c r="AA14" t="s">
        <v>1267</v>
      </c>
      <c r="AL14" t="s">
        <v>27</v>
      </c>
      <c r="AM14" t="s">
        <v>1670</v>
      </c>
      <c r="AX14" t="s">
        <v>10</v>
      </c>
      <c r="AY14" t="s">
        <v>1669</v>
      </c>
      <c r="BJ14" t="s">
        <v>13</v>
      </c>
      <c r="BK14" t="s">
        <v>1671</v>
      </c>
      <c r="BV14" t="s">
        <v>13</v>
      </c>
      <c r="BW14" t="s">
        <v>1671</v>
      </c>
      <c r="CH14" t="s">
        <v>31</v>
      </c>
      <c r="CI14" t="s">
        <v>1672</v>
      </c>
      <c r="CT14" t="s">
        <v>13</v>
      </c>
      <c r="CU14" t="s">
        <v>1671</v>
      </c>
      <c r="DF14" t="s">
        <v>20</v>
      </c>
      <c r="DG14" t="s">
        <v>1673</v>
      </c>
      <c r="DR14" t="s">
        <v>31</v>
      </c>
      <c r="DS14" t="s">
        <v>1672</v>
      </c>
      <c r="ED14" t="s">
        <v>27</v>
      </c>
      <c r="EE14" t="s">
        <v>1670</v>
      </c>
      <c r="EP14" t="s">
        <v>1070</v>
      </c>
      <c r="EQ14" t="s">
        <v>1267</v>
      </c>
      <c r="FB14" t="s">
        <v>10</v>
      </c>
      <c r="FC14" t="s">
        <v>1669</v>
      </c>
      <c r="FN14" t="s">
        <v>10</v>
      </c>
      <c r="FO14" t="s">
        <v>1669</v>
      </c>
      <c r="FZ14" t="s">
        <v>13</v>
      </c>
      <c r="GA14" t="s">
        <v>1671</v>
      </c>
      <c r="GL14" t="s">
        <v>1070</v>
      </c>
      <c r="GM14" t="s">
        <v>1267</v>
      </c>
      <c r="GX14" t="s">
        <v>20</v>
      </c>
      <c r="GY14" t="s">
        <v>1673</v>
      </c>
      <c r="HJ14" t="s">
        <v>20</v>
      </c>
      <c r="HK14" t="s">
        <v>1673</v>
      </c>
      <c r="HV14" t="s">
        <v>13</v>
      </c>
      <c r="HW14" t="s">
        <v>1671</v>
      </c>
      <c r="IH14" t="s">
        <v>31</v>
      </c>
      <c r="II14" t="s">
        <v>1672</v>
      </c>
      <c r="IT14" t="s">
        <v>31</v>
      </c>
      <c r="IU14" t="s">
        <v>1672</v>
      </c>
      <c r="JF14" t="s">
        <v>1070</v>
      </c>
      <c r="JG14" t="s">
        <v>1267</v>
      </c>
      <c r="JR14" t="s">
        <v>10</v>
      </c>
      <c r="JS14" t="s">
        <v>1669</v>
      </c>
      <c r="KD14" t="s">
        <v>27</v>
      </c>
      <c r="KE14" t="s">
        <v>1670</v>
      </c>
      <c r="KP14" t="s">
        <v>31</v>
      </c>
      <c r="KQ14" t="s">
        <v>1672</v>
      </c>
      <c r="LB14" t="s">
        <v>10</v>
      </c>
      <c r="LC14" t="s">
        <v>1669</v>
      </c>
      <c r="LN14" t="s">
        <v>27</v>
      </c>
      <c r="LO14" t="s">
        <v>1670</v>
      </c>
      <c r="LZ14" t="s">
        <v>31</v>
      </c>
      <c r="MA14" t="s">
        <v>1672</v>
      </c>
      <c r="ML14" t="s">
        <v>10</v>
      </c>
      <c r="MM14" t="s">
        <v>1669</v>
      </c>
      <c r="MX14" t="s">
        <v>20</v>
      </c>
      <c r="MY14" t="s">
        <v>1673</v>
      </c>
      <c r="NJ14" t="s">
        <v>13</v>
      </c>
      <c r="NK14" t="s">
        <v>1671</v>
      </c>
      <c r="NV14" t="s">
        <v>31</v>
      </c>
      <c r="NW14" t="s">
        <v>1672</v>
      </c>
      <c r="OH14" t="s">
        <v>10</v>
      </c>
      <c r="OI14" t="s">
        <v>1669</v>
      </c>
      <c r="OT14" t="s">
        <v>31</v>
      </c>
      <c r="OU14" t="s">
        <v>1672</v>
      </c>
      <c r="PF14" t="s">
        <v>31</v>
      </c>
      <c r="PG14" t="s">
        <v>1672</v>
      </c>
      <c r="PR14" t="s">
        <v>10</v>
      </c>
      <c r="PS14" t="s">
        <v>1669</v>
      </c>
      <c r="QD14" t="s">
        <v>20</v>
      </c>
      <c r="QE14" t="s">
        <v>1673</v>
      </c>
      <c r="QP14" t="s">
        <v>13</v>
      </c>
      <c r="QQ14" t="s">
        <v>1671</v>
      </c>
      <c r="RB14" t="s">
        <v>13</v>
      </c>
      <c r="RC14" t="s">
        <v>1671</v>
      </c>
      <c r="RN14" t="s">
        <v>20</v>
      </c>
      <c r="RO14" t="s">
        <v>1673</v>
      </c>
      <c r="RZ14" t="s">
        <v>10</v>
      </c>
      <c r="SA14" t="s">
        <v>1669</v>
      </c>
      <c r="SL14" t="s">
        <v>20</v>
      </c>
      <c r="SM14" t="s">
        <v>1673</v>
      </c>
      <c r="SX14" t="s">
        <v>10</v>
      </c>
      <c r="SY14" t="s">
        <v>1669</v>
      </c>
      <c r="TJ14" t="s">
        <v>27</v>
      </c>
      <c r="TK14" t="s">
        <v>1670</v>
      </c>
      <c r="TV14" t="s">
        <v>20</v>
      </c>
      <c r="TW14" t="s">
        <v>1673</v>
      </c>
      <c r="UH14" t="s">
        <v>10</v>
      </c>
      <c r="UI14" t="s">
        <v>1669</v>
      </c>
      <c r="UT14" t="s">
        <v>13</v>
      </c>
      <c r="UU14" t="s">
        <v>1671</v>
      </c>
      <c r="VF14" t="s">
        <v>13</v>
      </c>
      <c r="VG14" t="s">
        <v>1671</v>
      </c>
      <c r="VR14" t="s">
        <v>10</v>
      </c>
      <c r="VS14" t="s">
        <v>1669</v>
      </c>
      <c r="WD14" t="s">
        <v>10</v>
      </c>
      <c r="WE14" t="s">
        <v>1669</v>
      </c>
      <c r="WP14" t="s">
        <v>1070</v>
      </c>
      <c r="WQ14" t="s">
        <v>1267</v>
      </c>
      <c r="XB14" t="s">
        <v>20</v>
      </c>
      <c r="XC14" t="s">
        <v>1673</v>
      </c>
      <c r="XN14" t="s">
        <v>10</v>
      </c>
      <c r="XO14" t="s">
        <v>1669</v>
      </c>
      <c r="XZ14" t="s">
        <v>27</v>
      </c>
      <c r="YA14" t="s">
        <v>1670</v>
      </c>
      <c r="YL14" t="s">
        <v>10</v>
      </c>
      <c r="YM14" t="s">
        <v>1669</v>
      </c>
      <c r="YX14" t="s">
        <v>27</v>
      </c>
      <c r="YY14" t="s">
        <v>1670</v>
      </c>
      <c r="ZJ14" t="s">
        <v>31</v>
      </c>
      <c r="ZK14" t="s">
        <v>1672</v>
      </c>
      <c r="ZV14" t="s">
        <v>10</v>
      </c>
      <c r="ZW14" t="s">
        <v>1669</v>
      </c>
      <c r="AAH14" t="s">
        <v>27</v>
      </c>
      <c r="AAI14" t="s">
        <v>1670</v>
      </c>
      <c r="AAT14" t="s">
        <v>1070</v>
      </c>
      <c r="AAU14" t="s">
        <v>1267</v>
      </c>
      <c r="ABF14" t="s">
        <v>13</v>
      </c>
      <c r="ABG14" t="s">
        <v>1671</v>
      </c>
      <c r="ABR14" t="s">
        <v>20</v>
      </c>
      <c r="ABS14" t="s">
        <v>1673</v>
      </c>
      <c r="ACD14" t="s">
        <v>1070</v>
      </c>
      <c r="ACE14" t="s">
        <v>1267</v>
      </c>
      <c r="ACP14" t="s">
        <v>10</v>
      </c>
      <c r="ACQ14" t="s">
        <v>1669</v>
      </c>
      <c r="ADB14" t="s">
        <v>27</v>
      </c>
      <c r="ADC14" t="s">
        <v>1670</v>
      </c>
      <c r="ADN14" t="s">
        <v>10</v>
      </c>
      <c r="ADO14" t="s">
        <v>1669</v>
      </c>
      <c r="ADZ14" t="s">
        <v>1070</v>
      </c>
      <c r="AEA14" t="s">
        <v>1267</v>
      </c>
      <c r="AEL14" t="s">
        <v>1070</v>
      </c>
      <c r="AEM14" t="s">
        <v>1267</v>
      </c>
      <c r="AEX14" t="s">
        <v>20</v>
      </c>
      <c r="AEY14" t="s">
        <v>1673</v>
      </c>
      <c r="AFJ14" t="s">
        <v>10</v>
      </c>
      <c r="AFK14" t="s">
        <v>1669</v>
      </c>
      <c r="AFV14" t="s">
        <v>1070</v>
      </c>
      <c r="AFW14" t="s">
        <v>1267</v>
      </c>
      <c r="AGH14" t="s">
        <v>1070</v>
      </c>
      <c r="AGI14" t="s">
        <v>1267</v>
      </c>
      <c r="AGT14" t="s">
        <v>13</v>
      </c>
      <c r="AGU14" t="s">
        <v>1671</v>
      </c>
      <c r="AHF14" t="s">
        <v>20</v>
      </c>
      <c r="AHG14" t="s">
        <v>1673</v>
      </c>
      <c r="AHR14" t="s">
        <v>10</v>
      </c>
      <c r="AHS14" t="s">
        <v>1669</v>
      </c>
      <c r="AID14" t="s">
        <v>20</v>
      </c>
      <c r="AIE14" t="s">
        <v>1673</v>
      </c>
      <c r="AIP14" t="s">
        <v>10</v>
      </c>
      <c r="AIQ14" t="s">
        <v>1669</v>
      </c>
      <c r="AJB14" t="s">
        <v>27</v>
      </c>
      <c r="AJC14" t="s">
        <v>1670</v>
      </c>
      <c r="AJN14" t="s">
        <v>27</v>
      </c>
      <c r="AJO14" t="s">
        <v>1670</v>
      </c>
      <c r="AJZ14" t="s">
        <v>13</v>
      </c>
      <c r="AKA14" t="s">
        <v>1671</v>
      </c>
      <c r="AKL14" t="s">
        <v>20</v>
      </c>
      <c r="AKM14" t="s">
        <v>1673</v>
      </c>
      <c r="AKX14" t="s">
        <v>31</v>
      </c>
      <c r="AKY14" t="s">
        <v>1672</v>
      </c>
      <c r="ALJ14" t="s">
        <v>10</v>
      </c>
      <c r="ALK14" t="s">
        <v>1669</v>
      </c>
      <c r="ALV14" t="s">
        <v>13</v>
      </c>
      <c r="ALW14" t="s">
        <v>1671</v>
      </c>
      <c r="AMH14" t="s">
        <v>13</v>
      </c>
      <c r="AMI14" t="s">
        <v>1671</v>
      </c>
      <c r="AMT14" t="s">
        <v>31</v>
      </c>
      <c r="AMU14" t="s">
        <v>1672</v>
      </c>
      <c r="ANF14" t="s">
        <v>13</v>
      </c>
      <c r="ANG14" t="s">
        <v>1671</v>
      </c>
      <c r="ANR14" t="s">
        <v>10</v>
      </c>
      <c r="ANS14" t="s">
        <v>1669</v>
      </c>
      <c r="AOD14" t="s">
        <v>10</v>
      </c>
      <c r="AOE14" t="s">
        <v>1669</v>
      </c>
      <c r="AOP14" t="s">
        <v>27</v>
      </c>
      <c r="AOQ14" t="s">
        <v>1670</v>
      </c>
      <c r="APB14" t="s">
        <v>13</v>
      </c>
      <c r="APC14" t="s">
        <v>1671</v>
      </c>
      <c r="APN14" t="s">
        <v>1070</v>
      </c>
      <c r="APO14" t="s">
        <v>1267</v>
      </c>
      <c r="APZ14" t="s">
        <v>10</v>
      </c>
      <c r="AQA14" t="s">
        <v>1669</v>
      </c>
      <c r="AQL14" t="s">
        <v>13</v>
      </c>
      <c r="AQM14" t="s">
        <v>1671</v>
      </c>
      <c r="AQX14" t="s">
        <v>10</v>
      </c>
      <c r="AQY14" t="s">
        <v>1669</v>
      </c>
      <c r="ARJ14" t="s">
        <v>13</v>
      </c>
      <c r="ARK14" t="s">
        <v>1671</v>
      </c>
      <c r="ARV14" t="s">
        <v>27</v>
      </c>
      <c r="ARW14" t="s">
        <v>1670</v>
      </c>
      <c r="ASH14" t="s">
        <v>13</v>
      </c>
      <c r="ASI14" t="s">
        <v>1671</v>
      </c>
      <c r="AST14" t="s">
        <v>10</v>
      </c>
      <c r="ASU14" t="s">
        <v>1669</v>
      </c>
      <c r="ATF14" t="s">
        <v>27</v>
      </c>
      <c r="ATG14" t="s">
        <v>1670</v>
      </c>
      <c r="ATR14" t="s">
        <v>31</v>
      </c>
      <c r="ATS14" t="s">
        <v>1672</v>
      </c>
      <c r="AUD14" t="s">
        <v>27</v>
      </c>
      <c r="AUE14" t="s">
        <v>1670</v>
      </c>
      <c r="AUP14" t="s">
        <v>20</v>
      </c>
      <c r="AUQ14" t="s">
        <v>1673</v>
      </c>
      <c r="AVB14" t="s">
        <v>27</v>
      </c>
      <c r="AVC14" t="s">
        <v>1670</v>
      </c>
      <c r="AVN14" t="s">
        <v>10</v>
      </c>
      <c r="AVO14" t="s">
        <v>1669</v>
      </c>
      <c r="AVZ14" t="s">
        <v>27</v>
      </c>
      <c r="AWA14" t="s">
        <v>1670</v>
      </c>
      <c r="AWL14" t="s">
        <v>13</v>
      </c>
      <c r="AWM14" t="s">
        <v>1671</v>
      </c>
      <c r="AWX14" t="s">
        <v>20</v>
      </c>
      <c r="AWY14" t="s">
        <v>1673</v>
      </c>
      <c r="AXJ14" t="s">
        <v>1070</v>
      </c>
      <c r="AXK14" t="s">
        <v>1267</v>
      </c>
      <c r="AXV14" t="s">
        <v>20</v>
      </c>
      <c r="AXW14" t="s">
        <v>1673</v>
      </c>
      <c r="AYH14" t="s">
        <v>27</v>
      </c>
      <c r="AYI14" t="s">
        <v>1670</v>
      </c>
      <c r="AYT14" t="s">
        <v>31</v>
      </c>
      <c r="AYU14" t="s">
        <v>1672</v>
      </c>
      <c r="AZF14" t="s">
        <v>31</v>
      </c>
      <c r="AZG14" t="s">
        <v>1672</v>
      </c>
      <c r="AZR14" t="s">
        <v>20</v>
      </c>
      <c r="AZS14" t="s">
        <v>1673</v>
      </c>
      <c r="BAD14" t="s">
        <v>20</v>
      </c>
      <c r="BAE14" t="s">
        <v>1673</v>
      </c>
      <c r="BAP14" t="s">
        <v>31</v>
      </c>
      <c r="BAQ14" t="s">
        <v>1672</v>
      </c>
      <c r="BBB14" t="s">
        <v>1070</v>
      </c>
      <c r="BBC14" t="s">
        <v>1267</v>
      </c>
      <c r="BBN14" t="s">
        <v>13</v>
      </c>
      <c r="BBO14" t="s">
        <v>1671</v>
      </c>
      <c r="BBZ14" t="s">
        <v>13</v>
      </c>
      <c r="BCA14" t="s">
        <v>1671</v>
      </c>
      <c r="BCL14" t="s">
        <v>20</v>
      </c>
      <c r="BCM14" t="s">
        <v>1673</v>
      </c>
      <c r="BCX14" t="s">
        <v>31</v>
      </c>
      <c r="BCY14" t="s">
        <v>1672</v>
      </c>
      <c r="BDJ14" t="s">
        <v>1070</v>
      </c>
      <c r="BDK14" t="s">
        <v>1267</v>
      </c>
      <c r="BDV14" t="s">
        <v>13</v>
      </c>
      <c r="BDW14" t="s">
        <v>1671</v>
      </c>
      <c r="BEH14" t="s">
        <v>10</v>
      </c>
      <c r="BEI14" t="s">
        <v>1669</v>
      </c>
      <c r="BET14" t="s">
        <v>31</v>
      </c>
      <c r="BEU14" t="s">
        <v>1672</v>
      </c>
      <c r="BFF14" t="s">
        <v>27</v>
      </c>
      <c r="BFG14" t="s">
        <v>1670</v>
      </c>
      <c r="BFR14" t="s">
        <v>31</v>
      </c>
      <c r="BFS14" t="s">
        <v>1672</v>
      </c>
      <c r="BGD14" t="s">
        <v>1070</v>
      </c>
      <c r="BGE14" t="s">
        <v>1267</v>
      </c>
      <c r="BGP14" t="s">
        <v>20</v>
      </c>
      <c r="BGQ14" t="s">
        <v>1673</v>
      </c>
      <c r="BHB14" t="s">
        <v>10</v>
      </c>
      <c r="BHC14" t="s">
        <v>1669</v>
      </c>
      <c r="BHN14" t="s">
        <v>1070</v>
      </c>
      <c r="BHO14" t="s">
        <v>1267</v>
      </c>
      <c r="BHZ14" t="s">
        <v>27</v>
      </c>
      <c r="BIA14" t="s">
        <v>1670</v>
      </c>
      <c r="BIL14" t="s">
        <v>27</v>
      </c>
      <c r="BIM14" t="s">
        <v>1670</v>
      </c>
      <c r="BIX14" t="s">
        <v>20</v>
      </c>
      <c r="BIY14" t="s">
        <v>1673</v>
      </c>
      <c r="BJJ14" t="s">
        <v>27</v>
      </c>
      <c r="BJK14" t="s">
        <v>1670</v>
      </c>
      <c r="BJV14" t="s">
        <v>13</v>
      </c>
      <c r="BJW14" t="s">
        <v>1671</v>
      </c>
      <c r="BKH14" t="s">
        <v>27</v>
      </c>
      <c r="BKI14" t="s">
        <v>1670</v>
      </c>
      <c r="BKT14" t="s">
        <v>13</v>
      </c>
      <c r="BKU14" t="s">
        <v>1671</v>
      </c>
      <c r="BLF14" t="s">
        <v>27</v>
      </c>
      <c r="BLG14" t="s">
        <v>1670</v>
      </c>
      <c r="BLR14" t="s">
        <v>27</v>
      </c>
      <c r="BLS14" t="s">
        <v>1670</v>
      </c>
      <c r="BMD14" t="s">
        <v>10</v>
      </c>
      <c r="BME14" t="s">
        <v>1669</v>
      </c>
      <c r="BMP14" t="s">
        <v>27</v>
      </c>
      <c r="BMQ14" t="s">
        <v>1670</v>
      </c>
      <c r="BNB14" t="s">
        <v>31</v>
      </c>
      <c r="BNC14" t="s">
        <v>1672</v>
      </c>
      <c r="BNN14" t="s">
        <v>13</v>
      </c>
      <c r="BNO14" t="s">
        <v>1671</v>
      </c>
      <c r="BNZ14" t="s">
        <v>1070</v>
      </c>
      <c r="BOA14" t="s">
        <v>1267</v>
      </c>
      <c r="BOL14" t="s">
        <v>1070</v>
      </c>
      <c r="BOM14" t="s">
        <v>1267</v>
      </c>
      <c r="BOX14" t="s">
        <v>13</v>
      </c>
      <c r="BOY14" t="s">
        <v>1671</v>
      </c>
      <c r="BPJ14" t="s">
        <v>10</v>
      </c>
      <c r="BPK14" t="s">
        <v>1669</v>
      </c>
      <c r="BPV14" t="s">
        <v>13</v>
      </c>
      <c r="BPW14" t="s">
        <v>1671</v>
      </c>
      <c r="BQH14" t="s">
        <v>10</v>
      </c>
      <c r="BQI14" t="s">
        <v>1669</v>
      </c>
      <c r="BQT14" t="s">
        <v>13</v>
      </c>
      <c r="BQU14" t="s">
        <v>1671</v>
      </c>
      <c r="BRF14" t="s">
        <v>10</v>
      </c>
      <c r="BRG14" t="s">
        <v>1669</v>
      </c>
      <c r="BRR14" t="s">
        <v>31</v>
      </c>
      <c r="BRS14" t="s">
        <v>1672</v>
      </c>
      <c r="BSD14" t="s">
        <v>1070</v>
      </c>
      <c r="BSE14" t="s">
        <v>1267</v>
      </c>
      <c r="BSP14" t="s">
        <v>20</v>
      </c>
      <c r="BSQ14" t="s">
        <v>1673</v>
      </c>
      <c r="BTB14" t="s">
        <v>10</v>
      </c>
      <c r="BTC14" t="s">
        <v>1669</v>
      </c>
      <c r="BTN14" t="s">
        <v>1070</v>
      </c>
      <c r="BTO14" t="s">
        <v>1267</v>
      </c>
      <c r="BTZ14" t="s">
        <v>13</v>
      </c>
      <c r="BUA14" t="s">
        <v>1671</v>
      </c>
      <c r="BUL14" t="s">
        <v>1070</v>
      </c>
      <c r="BUM14" t="s">
        <v>1267</v>
      </c>
      <c r="BUX14" t="s">
        <v>31</v>
      </c>
      <c r="BUY14" t="s">
        <v>1672</v>
      </c>
      <c r="BVJ14" t="s">
        <v>1070</v>
      </c>
      <c r="BVK14" t="s">
        <v>1267</v>
      </c>
      <c r="BVV14" t="s">
        <v>13</v>
      </c>
      <c r="BVW14" t="s">
        <v>1671</v>
      </c>
      <c r="BWH14" t="s">
        <v>31</v>
      </c>
      <c r="BWI14" t="s">
        <v>1672</v>
      </c>
      <c r="BWT14" t="s">
        <v>27</v>
      </c>
      <c r="BWU14" t="s">
        <v>1670</v>
      </c>
      <c r="BXF14" t="s">
        <v>31</v>
      </c>
      <c r="BXG14" t="s">
        <v>1672</v>
      </c>
      <c r="BXR14" t="s">
        <v>1070</v>
      </c>
      <c r="BXS14" t="s">
        <v>1267</v>
      </c>
      <c r="BYD14" t="s">
        <v>27</v>
      </c>
      <c r="BYE14" t="s">
        <v>1670</v>
      </c>
      <c r="BYP14" t="s">
        <v>27</v>
      </c>
      <c r="BYQ14" t="s">
        <v>1670</v>
      </c>
    </row>
    <row r="15" spans="1:2030" x14ac:dyDescent="0.3">
      <c r="A15" s="14" t="s">
        <v>1069</v>
      </c>
      <c r="B15" t="s">
        <v>17</v>
      </c>
      <c r="N15" t="s">
        <v>26</v>
      </c>
      <c r="Z15" t="s">
        <v>50</v>
      </c>
      <c r="AL15" t="s">
        <v>53</v>
      </c>
      <c r="AX15" t="s">
        <v>68</v>
      </c>
      <c r="BJ15" t="s">
        <v>72</v>
      </c>
      <c r="BV15" t="s">
        <v>84</v>
      </c>
      <c r="CH15" t="s">
        <v>93</v>
      </c>
      <c r="CT15" t="s">
        <v>94</v>
      </c>
      <c r="DF15" t="s">
        <v>103</v>
      </c>
      <c r="DR15" t="s">
        <v>116</v>
      </c>
      <c r="ED15" t="s">
        <v>121</v>
      </c>
      <c r="EP15" t="s">
        <v>128</v>
      </c>
      <c r="FB15" t="s">
        <v>130</v>
      </c>
      <c r="FN15" t="s">
        <v>132</v>
      </c>
      <c r="FZ15" t="s">
        <v>133</v>
      </c>
      <c r="GL15" t="s">
        <v>134</v>
      </c>
      <c r="GX15" t="s">
        <v>138</v>
      </c>
      <c r="HJ15" t="s">
        <v>141</v>
      </c>
      <c r="HV15" t="s">
        <v>153</v>
      </c>
      <c r="IH15" t="s">
        <v>157</v>
      </c>
      <c r="IT15" t="s">
        <v>163</v>
      </c>
      <c r="JF15" t="s">
        <v>173</v>
      </c>
      <c r="JR15" t="s">
        <v>174</v>
      </c>
      <c r="KD15" t="s">
        <v>187</v>
      </c>
      <c r="KP15" t="s">
        <v>188</v>
      </c>
      <c r="LB15" t="s">
        <v>199</v>
      </c>
      <c r="LN15" t="s">
        <v>206</v>
      </c>
      <c r="LZ15" t="s">
        <v>207</v>
      </c>
      <c r="ML15" t="s">
        <v>214</v>
      </c>
      <c r="MX15" t="s">
        <v>220</v>
      </c>
      <c r="NJ15" t="s">
        <v>223</v>
      </c>
      <c r="NV15" t="s">
        <v>224</v>
      </c>
      <c r="OH15" t="s">
        <v>242</v>
      </c>
      <c r="OT15" t="s">
        <v>245</v>
      </c>
      <c r="PF15" t="s">
        <v>246</v>
      </c>
      <c r="PR15" t="s">
        <v>247</v>
      </c>
      <c r="QD15" t="s">
        <v>249</v>
      </c>
      <c r="QP15" t="s">
        <v>260</v>
      </c>
      <c r="RB15" t="s">
        <v>268</v>
      </c>
      <c r="RN15" t="s">
        <v>270</v>
      </c>
      <c r="RZ15" t="s">
        <v>275</v>
      </c>
      <c r="SL15" t="s">
        <v>287</v>
      </c>
      <c r="SX15" t="s">
        <v>292</v>
      </c>
      <c r="TJ15" t="s">
        <v>299</v>
      </c>
      <c r="TV15" t="s">
        <v>302</v>
      </c>
      <c r="UH15" t="s">
        <v>306</v>
      </c>
      <c r="UT15" t="s">
        <v>314</v>
      </c>
      <c r="VF15" t="s">
        <v>317</v>
      </c>
      <c r="VR15" t="s">
        <v>319</v>
      </c>
      <c r="WD15" t="s">
        <v>321</v>
      </c>
      <c r="WP15" t="s">
        <v>328</v>
      </c>
      <c r="XB15" t="s">
        <v>340</v>
      </c>
      <c r="XN15" t="s">
        <v>353</v>
      </c>
      <c r="XZ15" t="s">
        <v>355</v>
      </c>
      <c r="YL15" t="s">
        <v>365</v>
      </c>
      <c r="YX15" t="s">
        <v>371</v>
      </c>
      <c r="ZJ15" t="s">
        <v>376</v>
      </c>
      <c r="ZV15" t="s">
        <v>378</v>
      </c>
      <c r="AAH15" t="s">
        <v>379</v>
      </c>
      <c r="AAT15" t="s">
        <v>380</v>
      </c>
      <c r="ABF15" t="s">
        <v>381</v>
      </c>
      <c r="ABR15" t="s">
        <v>390</v>
      </c>
      <c r="ACD15" t="s">
        <v>396</v>
      </c>
      <c r="ACP15" t="s">
        <v>397</v>
      </c>
      <c r="ADB15" t="s">
        <v>405</v>
      </c>
      <c r="ADN15" t="s">
        <v>415</v>
      </c>
      <c r="ADZ15" t="s">
        <v>421</v>
      </c>
      <c r="AEL15" t="s">
        <v>430</v>
      </c>
      <c r="AEX15" t="s">
        <v>432</v>
      </c>
      <c r="AFJ15" t="s">
        <v>433</v>
      </c>
      <c r="AFV15" t="s">
        <v>434</v>
      </c>
      <c r="AGH15" t="s">
        <v>442</v>
      </c>
      <c r="AGT15" t="s">
        <v>443</v>
      </c>
      <c r="AHF15" t="s">
        <v>448</v>
      </c>
      <c r="AHR15" t="s">
        <v>451</v>
      </c>
      <c r="AID15" t="s">
        <v>459</v>
      </c>
      <c r="AIP15" t="s">
        <v>464</v>
      </c>
      <c r="AJB15" t="s">
        <v>465</v>
      </c>
      <c r="AJN15" t="s">
        <v>467</v>
      </c>
      <c r="AJZ15" t="s">
        <v>476</v>
      </c>
      <c r="AKL15" t="s">
        <v>486</v>
      </c>
      <c r="AKX15" t="s">
        <v>491</v>
      </c>
      <c r="ALJ15" t="s">
        <v>505</v>
      </c>
      <c r="ALV15" t="s">
        <v>507</v>
      </c>
      <c r="AMH15" t="s">
        <v>511</v>
      </c>
      <c r="AMT15" t="s">
        <v>515</v>
      </c>
      <c r="ANF15" t="s">
        <v>521</v>
      </c>
      <c r="ANR15" t="s">
        <v>534</v>
      </c>
      <c r="AOD15" t="s">
        <v>536</v>
      </c>
      <c r="AOP15" t="s">
        <v>538</v>
      </c>
      <c r="APB15" t="s">
        <v>554</v>
      </c>
      <c r="APN15" t="s">
        <v>569</v>
      </c>
      <c r="APZ15" t="s">
        <v>576</v>
      </c>
      <c r="AQL15" t="s">
        <v>593</v>
      </c>
      <c r="AQX15" t="s">
        <v>594</v>
      </c>
      <c r="ARJ15" t="s">
        <v>598</v>
      </c>
      <c r="ARV15" t="s">
        <v>602</v>
      </c>
      <c r="ASH15" t="s">
        <v>603</v>
      </c>
      <c r="AST15" t="s">
        <v>605</v>
      </c>
      <c r="ATF15" t="s">
        <v>615</v>
      </c>
      <c r="ATR15" t="s">
        <v>623</v>
      </c>
      <c r="AUD15" t="s">
        <v>636</v>
      </c>
      <c r="AUP15" t="s">
        <v>638</v>
      </c>
      <c r="AVB15" t="s">
        <v>643</v>
      </c>
      <c r="AVN15" t="s">
        <v>644</v>
      </c>
      <c r="AVZ15" t="s">
        <v>649</v>
      </c>
      <c r="AWL15" t="s">
        <v>657</v>
      </c>
      <c r="AWX15" t="s">
        <v>658</v>
      </c>
      <c r="AXJ15" t="s">
        <v>665</v>
      </c>
      <c r="AXV15" t="s">
        <v>681</v>
      </c>
      <c r="AYH15" t="s">
        <v>687</v>
      </c>
      <c r="AYT15" t="s">
        <v>695</v>
      </c>
      <c r="AZF15" t="s">
        <v>701</v>
      </c>
      <c r="AZR15" t="s">
        <v>704</v>
      </c>
      <c r="BAD15" t="s">
        <v>706</v>
      </c>
      <c r="BAP15" t="s">
        <v>709</v>
      </c>
      <c r="BBB15" t="s">
        <v>713</v>
      </c>
      <c r="BBN15" t="s">
        <v>714</v>
      </c>
      <c r="BBZ15" t="s">
        <v>725</v>
      </c>
      <c r="BCL15" t="s">
        <v>748</v>
      </c>
      <c r="BCX15" t="s">
        <v>754</v>
      </c>
      <c r="BDJ15" t="s">
        <v>756</v>
      </c>
      <c r="BDV15" t="s">
        <v>763</v>
      </c>
      <c r="BEH15" t="s">
        <v>770</v>
      </c>
      <c r="BET15" t="s">
        <v>771</v>
      </c>
      <c r="BFF15" t="s">
        <v>772</v>
      </c>
      <c r="BFR15" t="s">
        <v>775</v>
      </c>
      <c r="BGD15" t="s">
        <v>787</v>
      </c>
      <c r="BGP15" t="s">
        <v>789</v>
      </c>
      <c r="BHB15" t="s">
        <v>790</v>
      </c>
      <c r="BHN15" t="s">
        <v>796</v>
      </c>
      <c r="BHZ15" t="s">
        <v>798</v>
      </c>
      <c r="BIL15" t="s">
        <v>811</v>
      </c>
      <c r="BIX15" t="s">
        <v>814</v>
      </c>
      <c r="BJJ15" t="s">
        <v>827</v>
      </c>
      <c r="BJV15" t="s">
        <v>846</v>
      </c>
      <c r="BKH15" t="s">
        <v>847</v>
      </c>
      <c r="BKT15" t="s">
        <v>849</v>
      </c>
      <c r="BLF15" t="s">
        <v>861</v>
      </c>
      <c r="BLR15" t="s">
        <v>868</v>
      </c>
      <c r="BMD15" t="s">
        <v>876</v>
      </c>
      <c r="BMP15" t="s">
        <v>877</v>
      </c>
      <c r="BNB15" t="s">
        <v>884</v>
      </c>
      <c r="BNN15" t="s">
        <v>888</v>
      </c>
      <c r="BNZ15" t="s">
        <v>896</v>
      </c>
      <c r="BOL15" t="s">
        <v>897</v>
      </c>
      <c r="BOX15" t="s">
        <v>911</v>
      </c>
      <c r="BPJ15" t="s">
        <v>914</v>
      </c>
      <c r="BPV15" t="s">
        <v>917</v>
      </c>
      <c r="BQH15" t="s">
        <v>918</v>
      </c>
      <c r="BQT15" t="s">
        <v>925</v>
      </c>
      <c r="BRF15" t="s">
        <v>930</v>
      </c>
      <c r="BRR15" t="s">
        <v>942</v>
      </c>
      <c r="BSD15" t="s">
        <v>944</v>
      </c>
      <c r="BSP15" t="s">
        <v>945</v>
      </c>
      <c r="BTB15" t="s">
        <v>952</v>
      </c>
      <c r="BTN15" t="s">
        <v>957</v>
      </c>
      <c r="BTZ15" t="s">
        <v>960</v>
      </c>
      <c r="BUL15" t="s">
        <v>962</v>
      </c>
      <c r="BUX15" t="s">
        <v>969</v>
      </c>
      <c r="BVJ15" t="s">
        <v>972</v>
      </c>
      <c r="BVV15" t="s">
        <v>979</v>
      </c>
      <c r="BWH15" t="s">
        <v>984</v>
      </c>
      <c r="BWT15" t="s">
        <v>985</v>
      </c>
      <c r="BXF15" t="s">
        <v>994</v>
      </c>
      <c r="BXR15" t="s">
        <v>996</v>
      </c>
      <c r="BYD15" t="s">
        <v>997</v>
      </c>
      <c r="BYP15" t="s">
        <v>1020</v>
      </c>
    </row>
    <row r="16" spans="1:2030" x14ac:dyDescent="0.3">
      <c r="A16" s="15" t="s">
        <v>18</v>
      </c>
    </row>
    <row r="17" spans="1:1" x14ac:dyDescent="0.3">
      <c r="A17" s="15" t="s">
        <v>1071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24EE-466D-4AA0-A577-366C28265535}">
  <dimension ref="A3:A10"/>
  <sheetViews>
    <sheetView workbookViewId="0">
      <selection activeCell="A3" sqref="A3"/>
    </sheetView>
  </sheetViews>
  <sheetFormatPr defaultRowHeight="14.4" x14ac:dyDescent="0.3"/>
  <cols>
    <col min="1" max="1" width="14.88671875" bestFit="1" customWidth="1"/>
    <col min="2" max="2" width="6.33203125" bestFit="1" customWidth="1"/>
  </cols>
  <sheetData>
    <row r="3" spans="1:1" x14ac:dyDescent="0.3">
      <c r="A3" s="14" t="s">
        <v>1069</v>
      </c>
    </row>
    <row r="4" spans="1:1" x14ac:dyDescent="0.3">
      <c r="A4" s="15" t="s">
        <v>27</v>
      </c>
    </row>
    <row r="5" spans="1:1" x14ac:dyDescent="0.3">
      <c r="A5" s="15" t="s">
        <v>20</v>
      </c>
    </row>
    <row r="6" spans="1:1" x14ac:dyDescent="0.3">
      <c r="A6" s="15" t="s">
        <v>10</v>
      </c>
    </row>
    <row r="7" spans="1:1" x14ac:dyDescent="0.3">
      <c r="A7" s="15" t="s">
        <v>13</v>
      </c>
    </row>
    <row r="8" spans="1:1" x14ac:dyDescent="0.3">
      <c r="A8" s="15" t="s">
        <v>31</v>
      </c>
    </row>
    <row r="9" spans="1:1" x14ac:dyDescent="0.3">
      <c r="A9" s="15" t="s">
        <v>1070</v>
      </c>
    </row>
    <row r="10" spans="1:1" x14ac:dyDescent="0.3">
      <c r="A10" s="15" t="s">
        <v>1071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CF23F-7B78-43AC-A294-E223BA713718}">
  <dimension ref="A1:AA1005"/>
  <sheetViews>
    <sheetView topLeftCell="I1" workbookViewId="0">
      <pane ySplit="1" topLeftCell="A2" activePane="bottomLeft" state="frozen"/>
      <selection pane="bottomLeft" activeCell="U1" sqref="U1"/>
    </sheetView>
  </sheetViews>
  <sheetFormatPr defaultRowHeight="14.4" x14ac:dyDescent="0.3"/>
  <cols>
    <col min="1" max="1" width="12" customWidth="1"/>
    <col min="2" max="2" width="17.6640625" customWidth="1"/>
    <col min="3" max="3" width="14.5546875" customWidth="1"/>
    <col min="4" max="4" width="13.109375" customWidth="1"/>
    <col min="5" max="5" width="15.77734375" customWidth="1"/>
    <col min="6" max="6" width="8.88671875" style="7"/>
    <col min="7" max="7" width="8.88671875" style="6"/>
    <col min="9" max="9" width="13.109375" customWidth="1"/>
    <col min="10" max="10" width="9.5546875" style="4" bestFit="1" customWidth="1"/>
    <col min="11" max="11" width="14.109375" style="11" customWidth="1"/>
    <col min="12" max="12" width="13.6640625" style="2" customWidth="1"/>
    <col min="13" max="14" width="15.21875" style="11" customWidth="1"/>
    <col min="18" max="21" width="8.88671875" style="21"/>
    <col min="22" max="22" width="10.33203125" style="22" bestFit="1" customWidth="1"/>
    <col min="23" max="27" width="8.88671875" style="21"/>
  </cols>
  <sheetData>
    <row r="1" spans="1:27" ht="86.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7" t="s">
        <v>5</v>
      </c>
      <c r="G1" s="6" t="s">
        <v>1023</v>
      </c>
      <c r="H1" t="s">
        <v>6</v>
      </c>
      <c r="I1" t="s">
        <v>7</v>
      </c>
      <c r="J1" s="4" t="s">
        <v>1022</v>
      </c>
      <c r="K1" s="11" t="s">
        <v>1059</v>
      </c>
      <c r="L1" s="2" t="s">
        <v>1058</v>
      </c>
      <c r="M1" s="11" t="s">
        <v>1056</v>
      </c>
      <c r="N1" s="11" t="s">
        <v>1057</v>
      </c>
      <c r="O1" s="11" t="s">
        <v>1060</v>
      </c>
      <c r="P1" s="13" t="s">
        <v>1061</v>
      </c>
      <c r="Q1" s="13" t="s">
        <v>1076</v>
      </c>
      <c r="R1" s="18" t="s">
        <v>1675</v>
      </c>
      <c r="S1" s="19" t="s">
        <v>1</v>
      </c>
      <c r="T1" s="19" t="s">
        <v>2</v>
      </c>
      <c r="U1" s="19" t="s">
        <v>3</v>
      </c>
      <c r="V1" s="20" t="s">
        <v>4</v>
      </c>
      <c r="W1" s="19" t="s">
        <v>1676</v>
      </c>
      <c r="X1" s="19" t="s">
        <v>1677</v>
      </c>
      <c r="Y1" s="19" t="s">
        <v>1678</v>
      </c>
      <c r="Z1" s="19" t="s">
        <v>1679</v>
      </c>
      <c r="AA1" s="19" t="s">
        <v>1680</v>
      </c>
    </row>
    <row r="2" spans="1:27" x14ac:dyDescent="0.3">
      <c r="A2">
        <v>1</v>
      </c>
      <c r="B2" t="s">
        <v>8</v>
      </c>
      <c r="C2" t="s">
        <v>9</v>
      </c>
      <c r="D2" t="s">
        <v>10</v>
      </c>
      <c r="E2" s="1">
        <v>45632</v>
      </c>
      <c r="F2" s="7" t="s">
        <v>11</v>
      </c>
      <c r="G2" s="6">
        <v>878.21</v>
      </c>
      <c r="H2">
        <v>1</v>
      </c>
      <c r="I2">
        <v>12</v>
      </c>
      <c r="J2" s="4">
        <v>23.38</v>
      </c>
      <c r="K2" s="11">
        <f>ROUND(G2,0)</f>
        <v>878</v>
      </c>
      <c r="L2" s="2">
        <f>ROUND(J2,2)</f>
        <v>23.38</v>
      </c>
      <c r="M2" s="11">
        <f>ROUNDUP(G2,0)</f>
        <v>879</v>
      </c>
      <c r="N2" s="11">
        <f>ROUNDUP(J2,0)</f>
        <v>24</v>
      </c>
      <c r="O2">
        <f>H2*G2</f>
        <v>878.21</v>
      </c>
      <c r="P2">
        <f>G2*(1-I2/100)</f>
        <v>772.82479999999998</v>
      </c>
      <c r="Q2" cm="1">
        <f t="array" ref="Q2:Q522">_xlfn._xlws.FILTER(A2:A1001,I2:I1001&gt;10)</f>
        <v>1</v>
      </c>
      <c r="R2" s="21" cm="1">
        <f t="array" ref="R2:AA1001">_xlfn._xlws.SORT(A2:J1001,7,1,FALSE)</f>
        <v>382</v>
      </c>
      <c r="S2" s="21" t="str">
        <v>Berkeley Trewhela</v>
      </c>
      <c r="T2" s="21" t="str">
        <v>Prod3</v>
      </c>
      <c r="U2" s="21" t="str">
        <v>Smartphone</v>
      </c>
      <c r="V2" s="22">
        <v>45663</v>
      </c>
      <c r="W2" s="21" t="str">
        <v>East</v>
      </c>
      <c r="X2" s="21">
        <v>1.08</v>
      </c>
      <c r="Y2" s="21">
        <v>9</v>
      </c>
      <c r="Z2" s="21">
        <v>14</v>
      </c>
      <c r="AA2" s="21">
        <v>284.8</v>
      </c>
    </row>
    <row r="3" spans="1:27" x14ac:dyDescent="0.3">
      <c r="A3">
        <v>2</v>
      </c>
      <c r="B3" t="s">
        <v>12</v>
      </c>
      <c r="C3" t="s">
        <v>9</v>
      </c>
      <c r="D3" t="s">
        <v>13</v>
      </c>
      <c r="E3" s="1">
        <v>45660</v>
      </c>
      <c r="F3" s="7" t="s">
        <v>14</v>
      </c>
      <c r="G3" s="6">
        <v>288.92</v>
      </c>
      <c r="H3">
        <v>12</v>
      </c>
      <c r="I3">
        <v>6</v>
      </c>
      <c r="J3" s="4">
        <v>282.89999999999998</v>
      </c>
      <c r="K3" s="11">
        <f>ROUND(G3,0)</f>
        <v>289</v>
      </c>
      <c r="L3" s="2">
        <f t="shared" ref="L3:L66" si="0">ROUND(J3,2)</f>
        <v>282.89999999999998</v>
      </c>
      <c r="M3" s="11">
        <f t="shared" ref="M3:M66" si="1">ROUNDUP(G3,0)</f>
        <v>289</v>
      </c>
      <c r="N3" s="11">
        <f t="shared" ref="N3:N66" si="2">ROUNDUP(J3,0)</f>
        <v>283</v>
      </c>
      <c r="O3">
        <f t="shared" ref="O3:O66" si="3">H3*G3</f>
        <v>3467.04</v>
      </c>
      <c r="P3">
        <f t="shared" ref="P3:P66" si="4">G3*(1-I3/100)</f>
        <v>271.58479999999997</v>
      </c>
      <c r="Q3">
        <v>3</v>
      </c>
      <c r="R3" s="21">
        <v>958</v>
      </c>
      <c r="S3" s="21" t="str">
        <v>Tracey Stanbra</v>
      </c>
      <c r="T3" s="21" t="str">
        <v>Prod1</v>
      </c>
      <c r="U3" s="21" t="str">
        <v>Smartphone</v>
      </c>
      <c r="V3" s="22">
        <v>45642</v>
      </c>
      <c r="W3" s="21">
        <v>0</v>
      </c>
      <c r="X3" s="21">
        <v>1.1499999999999999</v>
      </c>
      <c r="Y3" s="21">
        <v>10</v>
      </c>
      <c r="Z3" s="21">
        <v>19</v>
      </c>
      <c r="AA3" s="21">
        <v>462.4</v>
      </c>
    </row>
    <row r="4" spans="1:27" x14ac:dyDescent="0.3">
      <c r="A4">
        <v>3</v>
      </c>
      <c r="B4" t="s">
        <v>15</v>
      </c>
      <c r="C4" t="s">
        <v>16</v>
      </c>
      <c r="D4" t="s">
        <v>10</v>
      </c>
      <c r="E4" s="1">
        <v>45629</v>
      </c>
      <c r="G4" s="6">
        <v>737.01</v>
      </c>
      <c r="H4">
        <v>10</v>
      </c>
      <c r="I4">
        <v>17</v>
      </c>
      <c r="J4" s="4">
        <v>74.89</v>
      </c>
      <c r="K4" s="11">
        <f t="shared" ref="K4:K67" si="5">ROUND(G4,0)</f>
        <v>737</v>
      </c>
      <c r="L4" s="2">
        <f t="shared" si="0"/>
        <v>74.89</v>
      </c>
      <c r="M4" s="11">
        <f t="shared" si="1"/>
        <v>738</v>
      </c>
      <c r="N4" s="11">
        <f t="shared" si="2"/>
        <v>75</v>
      </c>
      <c r="O4">
        <f t="shared" si="3"/>
        <v>7370.1</v>
      </c>
      <c r="P4">
        <f t="shared" si="4"/>
        <v>611.7183</v>
      </c>
      <c r="Q4">
        <v>4</v>
      </c>
      <c r="R4" s="21">
        <v>514</v>
      </c>
      <c r="S4" s="21" t="str">
        <v>Gusta Lawles</v>
      </c>
      <c r="T4" s="21" t="str">
        <v>Prod4</v>
      </c>
      <c r="U4" s="21" t="str">
        <v>Smartphone</v>
      </c>
      <c r="V4" s="22">
        <v>45671</v>
      </c>
      <c r="W4" s="21">
        <v>0</v>
      </c>
      <c r="X4" s="21">
        <v>2.76</v>
      </c>
      <c r="Y4" s="21">
        <v>1</v>
      </c>
      <c r="Z4" s="21">
        <v>4</v>
      </c>
      <c r="AA4" s="21">
        <v>248.13</v>
      </c>
    </row>
    <row r="5" spans="1:27" x14ac:dyDescent="0.3">
      <c r="A5">
        <v>4</v>
      </c>
      <c r="B5" t="s">
        <v>17</v>
      </c>
      <c r="C5" t="s">
        <v>18</v>
      </c>
      <c r="D5" t="s">
        <v>10</v>
      </c>
      <c r="E5" s="1">
        <v>45640</v>
      </c>
      <c r="G5" s="6">
        <v>551.79</v>
      </c>
      <c r="H5">
        <v>2</v>
      </c>
      <c r="I5">
        <v>12</v>
      </c>
      <c r="J5" s="4">
        <v>300.95</v>
      </c>
      <c r="K5" s="11">
        <f t="shared" si="5"/>
        <v>552</v>
      </c>
      <c r="L5" s="2">
        <f t="shared" si="0"/>
        <v>300.95</v>
      </c>
      <c r="M5" s="11">
        <f t="shared" si="1"/>
        <v>552</v>
      </c>
      <c r="N5" s="11">
        <f t="shared" si="2"/>
        <v>301</v>
      </c>
      <c r="O5">
        <f t="shared" si="3"/>
        <v>1103.58</v>
      </c>
      <c r="P5">
        <f t="shared" si="4"/>
        <v>485.5752</v>
      </c>
      <c r="Q5">
        <v>6</v>
      </c>
      <c r="R5" s="21">
        <v>36</v>
      </c>
      <c r="S5" s="21" t="str">
        <v>Monro Ivankin</v>
      </c>
      <c r="T5" s="21">
        <v>0</v>
      </c>
      <c r="U5" s="21" t="str">
        <v>Office Chair</v>
      </c>
      <c r="V5" s="22">
        <v>45670</v>
      </c>
      <c r="W5" s="21" t="str">
        <v>South</v>
      </c>
      <c r="X5" s="21">
        <v>6.33</v>
      </c>
      <c r="Y5" s="21">
        <v>9</v>
      </c>
      <c r="Z5" s="21">
        <v>13</v>
      </c>
      <c r="AA5" s="21">
        <v>118.64</v>
      </c>
    </row>
    <row r="6" spans="1:27" x14ac:dyDescent="0.3">
      <c r="A6">
        <v>5</v>
      </c>
      <c r="B6" t="s">
        <v>19</v>
      </c>
      <c r="D6" t="s">
        <v>20</v>
      </c>
      <c r="E6" s="1">
        <v>45676</v>
      </c>
      <c r="F6" s="7" t="s">
        <v>11</v>
      </c>
      <c r="G6" s="6">
        <v>886.53</v>
      </c>
      <c r="H6">
        <v>15</v>
      </c>
      <c r="I6">
        <v>9</v>
      </c>
      <c r="J6" s="4">
        <v>327.35000000000002</v>
      </c>
      <c r="K6" s="11">
        <f t="shared" si="5"/>
        <v>887</v>
      </c>
      <c r="L6" s="2">
        <f t="shared" si="0"/>
        <v>327.35000000000002</v>
      </c>
      <c r="M6" s="11">
        <f t="shared" si="1"/>
        <v>887</v>
      </c>
      <c r="N6" s="11">
        <f t="shared" si="2"/>
        <v>328</v>
      </c>
      <c r="O6">
        <f t="shared" si="3"/>
        <v>13297.949999999999</v>
      </c>
      <c r="P6">
        <f t="shared" si="4"/>
        <v>806.7423</v>
      </c>
      <c r="Q6">
        <v>7</v>
      </c>
      <c r="R6" s="21">
        <v>847</v>
      </c>
      <c r="S6" s="21" t="str">
        <v>Godard Penley</v>
      </c>
      <c r="T6" s="21" t="str">
        <v>Prod1</v>
      </c>
      <c r="U6" s="21" t="str">
        <v>Laptop</v>
      </c>
      <c r="V6" s="22">
        <v>45674</v>
      </c>
      <c r="W6" s="21">
        <v>0</v>
      </c>
      <c r="X6" s="21">
        <v>8.09</v>
      </c>
      <c r="Y6" s="21">
        <v>4</v>
      </c>
      <c r="Z6" s="21">
        <v>6</v>
      </c>
      <c r="AA6" s="21">
        <v>219.94</v>
      </c>
    </row>
    <row r="7" spans="1:27" x14ac:dyDescent="0.3">
      <c r="A7">
        <v>6</v>
      </c>
      <c r="B7" t="s">
        <v>21</v>
      </c>
      <c r="C7" t="s">
        <v>22</v>
      </c>
      <c r="D7" t="s">
        <v>13</v>
      </c>
      <c r="E7" s="1">
        <v>45627</v>
      </c>
      <c r="G7" s="6">
        <v>529.99</v>
      </c>
      <c r="H7">
        <v>1</v>
      </c>
      <c r="I7">
        <v>15</v>
      </c>
      <c r="J7" s="4">
        <v>205.11</v>
      </c>
      <c r="K7" s="11">
        <f t="shared" si="5"/>
        <v>530</v>
      </c>
      <c r="L7" s="2">
        <f t="shared" si="0"/>
        <v>205.11</v>
      </c>
      <c r="M7" s="11">
        <f t="shared" si="1"/>
        <v>530</v>
      </c>
      <c r="N7" s="11">
        <f t="shared" si="2"/>
        <v>206</v>
      </c>
      <c r="O7">
        <f t="shared" si="3"/>
        <v>529.99</v>
      </c>
      <c r="P7">
        <f t="shared" si="4"/>
        <v>450.49149999999997</v>
      </c>
      <c r="Q7">
        <v>9</v>
      </c>
      <c r="R7" s="21">
        <v>824</v>
      </c>
      <c r="S7" s="21" t="str">
        <v>Thorvald Banat</v>
      </c>
      <c r="T7" s="21" t="str">
        <v>Prod2</v>
      </c>
      <c r="U7" s="21" t="str">
        <v>Microwave Oven</v>
      </c>
      <c r="V7" s="22">
        <v>45649</v>
      </c>
      <c r="W7" s="21">
        <v>0</v>
      </c>
      <c r="X7" s="21">
        <v>8.4700000000000006</v>
      </c>
      <c r="Y7" s="21">
        <v>9</v>
      </c>
      <c r="Z7" s="21">
        <v>4</v>
      </c>
      <c r="AA7" s="21">
        <v>290.36</v>
      </c>
    </row>
    <row r="8" spans="1:27" x14ac:dyDescent="0.3">
      <c r="A8">
        <v>7</v>
      </c>
      <c r="B8" t="s">
        <v>23</v>
      </c>
      <c r="C8" t="s">
        <v>24</v>
      </c>
      <c r="D8" t="s">
        <v>13</v>
      </c>
      <c r="E8" s="1">
        <v>45638</v>
      </c>
      <c r="G8" s="6">
        <v>780.66</v>
      </c>
      <c r="H8">
        <v>4</v>
      </c>
      <c r="I8">
        <v>17</v>
      </c>
      <c r="J8" s="4">
        <v>442.21</v>
      </c>
      <c r="K8" s="11">
        <f t="shared" si="5"/>
        <v>781</v>
      </c>
      <c r="L8" s="2">
        <f t="shared" si="0"/>
        <v>442.21</v>
      </c>
      <c r="M8" s="11">
        <f t="shared" si="1"/>
        <v>781</v>
      </c>
      <c r="N8" s="11">
        <f t="shared" si="2"/>
        <v>443</v>
      </c>
      <c r="O8">
        <f t="shared" si="3"/>
        <v>3122.64</v>
      </c>
      <c r="P8">
        <f t="shared" si="4"/>
        <v>647.94779999999992</v>
      </c>
      <c r="Q8">
        <v>10</v>
      </c>
      <c r="R8" s="21">
        <v>865</v>
      </c>
      <c r="S8" s="21" t="str">
        <v>Roger Rubinov</v>
      </c>
      <c r="T8" s="21" t="str">
        <v>Prod4</v>
      </c>
      <c r="U8" s="21" t="str">
        <v>Laptop</v>
      </c>
      <c r="V8" s="22">
        <v>45674</v>
      </c>
      <c r="W8" s="21">
        <v>0</v>
      </c>
      <c r="X8" s="21">
        <v>8.92</v>
      </c>
      <c r="Y8" s="21">
        <v>12</v>
      </c>
      <c r="Z8" s="21">
        <v>7</v>
      </c>
      <c r="AA8" s="21">
        <v>144.56</v>
      </c>
    </row>
    <row r="9" spans="1:27" x14ac:dyDescent="0.3">
      <c r="A9">
        <v>8</v>
      </c>
      <c r="B9" t="s">
        <v>25</v>
      </c>
      <c r="D9" t="s">
        <v>13</v>
      </c>
      <c r="E9" s="1">
        <v>45649</v>
      </c>
      <c r="G9" s="6">
        <v>863.85</v>
      </c>
      <c r="H9">
        <v>2</v>
      </c>
      <c r="I9">
        <v>9</v>
      </c>
      <c r="J9" s="4">
        <v>422.45</v>
      </c>
      <c r="K9" s="11">
        <f t="shared" si="5"/>
        <v>864</v>
      </c>
      <c r="L9" s="2">
        <f t="shared" si="0"/>
        <v>422.45</v>
      </c>
      <c r="M9" s="11">
        <f t="shared" si="1"/>
        <v>864</v>
      </c>
      <c r="N9" s="11">
        <f t="shared" si="2"/>
        <v>423</v>
      </c>
      <c r="O9">
        <f t="shared" si="3"/>
        <v>1727.7</v>
      </c>
      <c r="P9">
        <f t="shared" si="4"/>
        <v>786.10350000000005</v>
      </c>
      <c r="Q9">
        <v>15</v>
      </c>
      <c r="R9" s="21">
        <v>921</v>
      </c>
      <c r="S9" s="21" t="str">
        <v>Guenevere Wittier</v>
      </c>
      <c r="T9" s="21" t="str">
        <v>Prod1</v>
      </c>
      <c r="U9" s="21" t="str">
        <v>Winter Jacket</v>
      </c>
      <c r="V9" s="22">
        <v>45648</v>
      </c>
      <c r="W9" s="21" t="str">
        <v>North</v>
      </c>
      <c r="X9" s="21">
        <v>9.9700000000000006</v>
      </c>
      <c r="Y9" s="21">
        <v>3</v>
      </c>
      <c r="Z9" s="21">
        <v>1</v>
      </c>
      <c r="AA9" s="21">
        <v>291.39</v>
      </c>
    </row>
    <row r="10" spans="1:27" x14ac:dyDescent="0.3">
      <c r="A10">
        <v>9</v>
      </c>
      <c r="B10" t="s">
        <v>26</v>
      </c>
      <c r="C10" t="s">
        <v>18</v>
      </c>
      <c r="D10" t="s">
        <v>27</v>
      </c>
      <c r="E10" s="1">
        <v>45658</v>
      </c>
      <c r="G10" s="6">
        <v>313.26</v>
      </c>
      <c r="H10">
        <v>6</v>
      </c>
      <c r="I10">
        <v>19</v>
      </c>
      <c r="J10" s="4">
        <v>236.67</v>
      </c>
      <c r="K10" s="11">
        <f t="shared" si="5"/>
        <v>313</v>
      </c>
      <c r="L10" s="2">
        <f t="shared" si="0"/>
        <v>236.67</v>
      </c>
      <c r="M10" s="11">
        <f t="shared" si="1"/>
        <v>314</v>
      </c>
      <c r="N10" s="11">
        <f t="shared" si="2"/>
        <v>237</v>
      </c>
      <c r="O10">
        <f t="shared" si="3"/>
        <v>1879.56</v>
      </c>
      <c r="P10">
        <f t="shared" si="4"/>
        <v>253.7406</v>
      </c>
      <c r="Q10">
        <v>16</v>
      </c>
      <c r="R10" s="21">
        <v>934</v>
      </c>
      <c r="S10" s="21" t="str">
        <v>Easter Paiton</v>
      </c>
      <c r="T10" s="21" t="str">
        <v>Prod5</v>
      </c>
      <c r="U10" s="21" t="str">
        <v>Microwave Oven</v>
      </c>
      <c r="V10" s="22">
        <v>45661</v>
      </c>
      <c r="W10" s="21">
        <v>0</v>
      </c>
      <c r="X10" s="21">
        <v>10.57</v>
      </c>
      <c r="Y10" s="21">
        <v>11</v>
      </c>
      <c r="Z10" s="21">
        <v>5</v>
      </c>
      <c r="AA10" s="21">
        <v>385.32</v>
      </c>
    </row>
    <row r="11" spans="1:27" x14ac:dyDescent="0.3">
      <c r="A11">
        <v>10</v>
      </c>
      <c r="B11" t="s">
        <v>28</v>
      </c>
      <c r="C11" t="s">
        <v>9</v>
      </c>
      <c r="D11" t="s">
        <v>10</v>
      </c>
      <c r="E11" s="1">
        <v>45648</v>
      </c>
      <c r="G11" s="6">
        <v>72.069999999999993</v>
      </c>
      <c r="H11">
        <v>2</v>
      </c>
      <c r="I11">
        <v>20</v>
      </c>
      <c r="J11" s="4">
        <v>428.84</v>
      </c>
      <c r="K11" s="11">
        <f t="shared" si="5"/>
        <v>72</v>
      </c>
      <c r="L11" s="2">
        <f t="shared" si="0"/>
        <v>428.84</v>
      </c>
      <c r="M11" s="11">
        <f t="shared" si="1"/>
        <v>73</v>
      </c>
      <c r="N11" s="11">
        <f t="shared" si="2"/>
        <v>429</v>
      </c>
      <c r="O11">
        <f t="shared" si="3"/>
        <v>144.13999999999999</v>
      </c>
      <c r="P11">
        <f t="shared" si="4"/>
        <v>57.655999999999999</v>
      </c>
      <c r="Q11">
        <v>17</v>
      </c>
      <c r="R11" s="21">
        <v>929</v>
      </c>
      <c r="S11" s="21" t="str">
        <v>Ninette Harly</v>
      </c>
      <c r="T11" s="21" t="str">
        <v>Prod3</v>
      </c>
      <c r="U11" s="21">
        <v>0</v>
      </c>
      <c r="V11" s="22">
        <v>45650</v>
      </c>
      <c r="W11" s="21" t="str">
        <v>West</v>
      </c>
      <c r="X11" s="21">
        <v>10.83</v>
      </c>
      <c r="Y11" s="21">
        <v>14</v>
      </c>
      <c r="Z11" s="21">
        <v>13</v>
      </c>
      <c r="AA11" s="21">
        <v>38.82</v>
      </c>
    </row>
    <row r="12" spans="1:27" x14ac:dyDescent="0.3">
      <c r="A12">
        <v>11</v>
      </c>
      <c r="B12" t="s">
        <v>29</v>
      </c>
      <c r="C12" t="s">
        <v>22</v>
      </c>
      <c r="E12" s="1">
        <v>45668</v>
      </c>
      <c r="G12" s="6">
        <v>99.94</v>
      </c>
      <c r="H12">
        <v>2</v>
      </c>
      <c r="I12">
        <v>5</v>
      </c>
      <c r="J12" s="4">
        <v>51.54</v>
      </c>
      <c r="K12" s="11">
        <f t="shared" si="5"/>
        <v>100</v>
      </c>
      <c r="L12" s="2">
        <f t="shared" si="0"/>
        <v>51.54</v>
      </c>
      <c r="M12" s="11">
        <f t="shared" si="1"/>
        <v>100</v>
      </c>
      <c r="N12" s="11">
        <f t="shared" si="2"/>
        <v>52</v>
      </c>
      <c r="O12">
        <f t="shared" si="3"/>
        <v>199.88</v>
      </c>
      <c r="P12">
        <f t="shared" si="4"/>
        <v>94.942999999999998</v>
      </c>
      <c r="Q12">
        <v>18</v>
      </c>
      <c r="R12" s="21">
        <v>262</v>
      </c>
      <c r="S12" s="21" t="str">
        <v>Cyndi Walklot</v>
      </c>
      <c r="T12" s="21" t="str">
        <v>Prod2</v>
      </c>
      <c r="U12" s="21">
        <v>0</v>
      </c>
      <c r="V12" s="22">
        <v>45631</v>
      </c>
      <c r="W12" s="21" t="str">
        <v>East</v>
      </c>
      <c r="X12" s="21">
        <v>12.66</v>
      </c>
      <c r="Y12" s="21">
        <v>5</v>
      </c>
      <c r="Z12" s="21">
        <v>20</v>
      </c>
      <c r="AA12" s="21">
        <v>228.5</v>
      </c>
    </row>
    <row r="13" spans="1:27" x14ac:dyDescent="0.3">
      <c r="A13">
        <v>12</v>
      </c>
      <c r="B13" t="s">
        <v>30</v>
      </c>
      <c r="D13" t="s">
        <v>31</v>
      </c>
      <c r="E13" s="1">
        <v>45635</v>
      </c>
      <c r="F13" s="7" t="s">
        <v>14</v>
      </c>
      <c r="G13" s="6">
        <v>543.80999999999995</v>
      </c>
      <c r="H13">
        <v>13</v>
      </c>
      <c r="I13">
        <v>5</v>
      </c>
      <c r="J13" s="4">
        <v>494.47</v>
      </c>
      <c r="K13" s="11">
        <f t="shared" si="5"/>
        <v>544</v>
      </c>
      <c r="L13" s="2">
        <f t="shared" si="0"/>
        <v>494.47</v>
      </c>
      <c r="M13" s="11">
        <f t="shared" si="1"/>
        <v>544</v>
      </c>
      <c r="N13" s="11">
        <f t="shared" si="2"/>
        <v>495</v>
      </c>
      <c r="O13">
        <f t="shared" si="3"/>
        <v>7069.5299999999988</v>
      </c>
      <c r="P13">
        <f t="shared" si="4"/>
        <v>516.6194999999999</v>
      </c>
      <c r="Q13">
        <v>19</v>
      </c>
      <c r="R13" s="21">
        <v>533</v>
      </c>
      <c r="S13" s="21" t="str">
        <v>Westbrook Kitchiner</v>
      </c>
      <c r="T13" s="21" t="str">
        <v>Prod1</v>
      </c>
      <c r="U13" s="21" t="str">
        <v>Smartphone</v>
      </c>
      <c r="V13" s="22">
        <v>45659</v>
      </c>
      <c r="W13" s="21" t="str">
        <v>East</v>
      </c>
      <c r="X13" s="21">
        <v>14.3</v>
      </c>
      <c r="Y13" s="21">
        <v>11</v>
      </c>
      <c r="Z13" s="21">
        <v>4</v>
      </c>
      <c r="AA13" s="21">
        <v>295.27999999999997</v>
      </c>
    </row>
    <row r="14" spans="1:27" x14ac:dyDescent="0.3">
      <c r="A14">
        <v>13</v>
      </c>
      <c r="B14" t="s">
        <v>32</v>
      </c>
      <c r="C14" t="s">
        <v>22</v>
      </c>
      <c r="E14" s="1">
        <v>45651</v>
      </c>
      <c r="G14" s="6">
        <v>920.56</v>
      </c>
      <c r="H14">
        <v>2</v>
      </c>
      <c r="I14">
        <v>4</v>
      </c>
      <c r="J14" s="4">
        <v>155.18</v>
      </c>
      <c r="K14" s="11">
        <f t="shared" si="5"/>
        <v>921</v>
      </c>
      <c r="L14" s="2">
        <f t="shared" si="0"/>
        <v>155.18</v>
      </c>
      <c r="M14" s="11">
        <f t="shared" si="1"/>
        <v>921</v>
      </c>
      <c r="N14" s="11">
        <f t="shared" si="2"/>
        <v>156</v>
      </c>
      <c r="O14">
        <f t="shared" si="3"/>
        <v>1841.12</v>
      </c>
      <c r="P14">
        <f t="shared" si="4"/>
        <v>883.73759999999993</v>
      </c>
      <c r="Q14">
        <v>20</v>
      </c>
      <c r="R14" s="21">
        <v>919</v>
      </c>
      <c r="S14" s="21" t="str">
        <v>Celinka Biswell</v>
      </c>
      <c r="T14" s="21" t="str">
        <v>Prod3</v>
      </c>
      <c r="U14" s="21" t="str">
        <v>Office Chair</v>
      </c>
      <c r="V14" s="22">
        <v>45671</v>
      </c>
      <c r="W14" s="21" t="str">
        <v>North</v>
      </c>
      <c r="X14" s="21">
        <v>14.54</v>
      </c>
      <c r="Y14" s="21">
        <v>4</v>
      </c>
      <c r="Z14" s="21">
        <v>13</v>
      </c>
      <c r="AA14" s="21">
        <v>178.63</v>
      </c>
    </row>
    <row r="15" spans="1:27" x14ac:dyDescent="0.3">
      <c r="A15">
        <v>14</v>
      </c>
      <c r="B15" t="s">
        <v>33</v>
      </c>
      <c r="C15" t="s">
        <v>9</v>
      </c>
      <c r="D15" t="s">
        <v>13</v>
      </c>
      <c r="E15" s="1">
        <v>45637</v>
      </c>
      <c r="F15" s="7" t="s">
        <v>11</v>
      </c>
      <c r="G15" s="6">
        <v>744.81</v>
      </c>
      <c r="H15">
        <v>9</v>
      </c>
      <c r="I15">
        <v>7</v>
      </c>
      <c r="J15" s="4">
        <v>39.01</v>
      </c>
      <c r="K15" s="11">
        <f t="shared" si="5"/>
        <v>745</v>
      </c>
      <c r="L15" s="2">
        <f t="shared" si="0"/>
        <v>39.01</v>
      </c>
      <c r="M15" s="11">
        <f t="shared" si="1"/>
        <v>745</v>
      </c>
      <c r="N15" s="11">
        <f t="shared" si="2"/>
        <v>40</v>
      </c>
      <c r="O15">
        <f t="shared" si="3"/>
        <v>6703.2899999999991</v>
      </c>
      <c r="P15">
        <f t="shared" si="4"/>
        <v>692.67329999999993</v>
      </c>
      <c r="Q15">
        <v>22</v>
      </c>
      <c r="R15" s="21">
        <v>160</v>
      </c>
      <c r="S15" s="21" t="str">
        <v>Udall Farry</v>
      </c>
      <c r="T15" s="21" t="str">
        <v>Prod2</v>
      </c>
      <c r="U15" s="21" t="str">
        <v>Microwave Oven</v>
      </c>
      <c r="V15" s="22">
        <v>45664</v>
      </c>
      <c r="W15" s="21">
        <v>0</v>
      </c>
      <c r="X15" s="21">
        <v>16.07</v>
      </c>
      <c r="Y15" s="21">
        <v>9</v>
      </c>
      <c r="Z15" s="21">
        <v>8</v>
      </c>
      <c r="AA15" s="21">
        <v>101.19</v>
      </c>
    </row>
    <row r="16" spans="1:27" x14ac:dyDescent="0.3">
      <c r="A16">
        <v>15</v>
      </c>
      <c r="B16" t="s">
        <v>34</v>
      </c>
      <c r="C16" t="s">
        <v>16</v>
      </c>
      <c r="D16" t="s">
        <v>31</v>
      </c>
      <c r="E16" s="1">
        <v>45632</v>
      </c>
      <c r="F16" s="7" t="s">
        <v>35</v>
      </c>
      <c r="G16" s="6">
        <v>339.86</v>
      </c>
      <c r="H16">
        <v>4</v>
      </c>
      <c r="I16">
        <v>20</v>
      </c>
      <c r="J16" s="4">
        <v>173.79</v>
      </c>
      <c r="K16" s="11">
        <f t="shared" si="5"/>
        <v>340</v>
      </c>
      <c r="L16" s="2">
        <f t="shared" si="0"/>
        <v>173.79</v>
      </c>
      <c r="M16" s="11">
        <f t="shared" si="1"/>
        <v>340</v>
      </c>
      <c r="N16" s="11">
        <f t="shared" si="2"/>
        <v>174</v>
      </c>
      <c r="O16">
        <f t="shared" si="3"/>
        <v>1359.44</v>
      </c>
      <c r="P16">
        <f t="shared" si="4"/>
        <v>271.88800000000003</v>
      </c>
      <c r="Q16">
        <v>23</v>
      </c>
      <c r="R16" s="21">
        <v>475</v>
      </c>
      <c r="S16" s="21" t="str">
        <v>Elmer Myhan</v>
      </c>
      <c r="T16" s="21" t="str">
        <v>Prod2</v>
      </c>
      <c r="U16" s="21" t="str">
        <v>Office Chair</v>
      </c>
      <c r="V16" s="22">
        <v>45658</v>
      </c>
      <c r="W16" s="21" t="str">
        <v>East</v>
      </c>
      <c r="X16" s="21">
        <v>17.71</v>
      </c>
      <c r="Y16" s="21">
        <v>10</v>
      </c>
      <c r="Z16" s="21">
        <v>0</v>
      </c>
      <c r="AA16" s="21">
        <v>337.86</v>
      </c>
    </row>
    <row r="17" spans="1:27" x14ac:dyDescent="0.3">
      <c r="A17">
        <v>16</v>
      </c>
      <c r="B17" t="s">
        <v>36</v>
      </c>
      <c r="C17" t="s">
        <v>16</v>
      </c>
      <c r="D17" t="s">
        <v>20</v>
      </c>
      <c r="E17" s="1">
        <v>45674</v>
      </c>
      <c r="G17" s="6">
        <v>517.35</v>
      </c>
      <c r="H17">
        <v>9</v>
      </c>
      <c r="I17">
        <v>11</v>
      </c>
      <c r="J17" s="4">
        <v>280.19</v>
      </c>
      <c r="K17" s="11">
        <f t="shared" si="5"/>
        <v>517</v>
      </c>
      <c r="L17" s="2">
        <f t="shared" si="0"/>
        <v>280.19</v>
      </c>
      <c r="M17" s="11">
        <f t="shared" si="1"/>
        <v>518</v>
      </c>
      <c r="N17" s="11">
        <f t="shared" si="2"/>
        <v>281</v>
      </c>
      <c r="O17">
        <f t="shared" si="3"/>
        <v>4656.1500000000005</v>
      </c>
      <c r="P17">
        <f t="shared" si="4"/>
        <v>460.44150000000002</v>
      </c>
      <c r="Q17">
        <v>25</v>
      </c>
      <c r="R17" s="21">
        <v>691</v>
      </c>
      <c r="S17" s="21" t="str">
        <v>Colene Seyffert</v>
      </c>
      <c r="T17" s="21" t="str">
        <v>Prod5</v>
      </c>
      <c r="U17" s="21" t="str">
        <v>Winter Jacket</v>
      </c>
      <c r="V17" s="22">
        <v>45667</v>
      </c>
      <c r="W17" s="21" t="str">
        <v>East</v>
      </c>
      <c r="X17" s="21">
        <v>17.79</v>
      </c>
      <c r="Y17" s="21">
        <v>10</v>
      </c>
      <c r="Z17" s="21">
        <v>19</v>
      </c>
      <c r="AA17" s="21">
        <v>82.58</v>
      </c>
    </row>
    <row r="18" spans="1:27" x14ac:dyDescent="0.3">
      <c r="A18">
        <v>17</v>
      </c>
      <c r="B18" t="s">
        <v>37</v>
      </c>
      <c r="C18" t="s">
        <v>16</v>
      </c>
      <c r="D18" t="s">
        <v>31</v>
      </c>
      <c r="E18" s="1">
        <v>45650</v>
      </c>
      <c r="G18" s="6">
        <v>523.19000000000005</v>
      </c>
      <c r="H18">
        <v>1</v>
      </c>
      <c r="I18">
        <v>19</v>
      </c>
      <c r="J18" s="4">
        <v>366.78</v>
      </c>
      <c r="K18" s="11">
        <f t="shared" si="5"/>
        <v>523</v>
      </c>
      <c r="L18" s="2">
        <f t="shared" si="0"/>
        <v>366.78</v>
      </c>
      <c r="M18" s="11">
        <f t="shared" si="1"/>
        <v>524</v>
      </c>
      <c r="N18" s="11">
        <f t="shared" si="2"/>
        <v>367</v>
      </c>
      <c r="O18">
        <f t="shared" si="3"/>
        <v>523.19000000000005</v>
      </c>
      <c r="P18">
        <f t="shared" si="4"/>
        <v>423.78390000000007</v>
      </c>
      <c r="Q18">
        <v>26</v>
      </c>
      <c r="R18" s="21">
        <v>285</v>
      </c>
      <c r="S18" s="21" t="str">
        <v>Marlena Denslow</v>
      </c>
      <c r="T18" s="21" t="str">
        <v>Prod1</v>
      </c>
      <c r="U18" s="21" t="str">
        <v>Office Chair</v>
      </c>
      <c r="V18" s="22">
        <v>45668</v>
      </c>
      <c r="W18" s="21">
        <v>0</v>
      </c>
      <c r="X18" s="21">
        <v>18.37</v>
      </c>
      <c r="Y18" s="21">
        <v>4</v>
      </c>
      <c r="Z18" s="21">
        <v>11</v>
      </c>
      <c r="AA18" s="21">
        <v>156.72999999999999</v>
      </c>
    </row>
    <row r="19" spans="1:27" x14ac:dyDescent="0.3">
      <c r="A19">
        <v>18</v>
      </c>
      <c r="B19" t="s">
        <v>38</v>
      </c>
      <c r="C19" t="s">
        <v>16</v>
      </c>
      <c r="E19" s="1">
        <v>45645</v>
      </c>
      <c r="G19" s="6">
        <v>169.85</v>
      </c>
      <c r="H19">
        <v>9</v>
      </c>
      <c r="I19">
        <v>15</v>
      </c>
      <c r="J19" s="4">
        <v>476.43</v>
      </c>
      <c r="K19" s="11">
        <f t="shared" si="5"/>
        <v>170</v>
      </c>
      <c r="L19" s="2">
        <f t="shared" si="0"/>
        <v>476.43</v>
      </c>
      <c r="M19" s="11">
        <f t="shared" si="1"/>
        <v>170</v>
      </c>
      <c r="N19" s="11">
        <f t="shared" si="2"/>
        <v>477</v>
      </c>
      <c r="O19">
        <f t="shared" si="3"/>
        <v>1528.6499999999999</v>
      </c>
      <c r="P19">
        <f t="shared" si="4"/>
        <v>144.3725</v>
      </c>
      <c r="Q19">
        <v>27</v>
      </c>
      <c r="R19" s="21">
        <v>73</v>
      </c>
      <c r="S19" s="21" t="str">
        <v>Jess Thurling</v>
      </c>
      <c r="T19" s="21" t="str">
        <v>Prod1</v>
      </c>
      <c r="U19" s="21" t="str">
        <v>Smartphone</v>
      </c>
      <c r="V19" s="22">
        <v>45672</v>
      </c>
      <c r="W19" s="21">
        <v>0</v>
      </c>
      <c r="X19" s="21">
        <v>18.739999999999998</v>
      </c>
      <c r="Y19" s="21">
        <v>7</v>
      </c>
      <c r="Z19" s="21">
        <v>17</v>
      </c>
      <c r="AA19" s="21">
        <v>158.84</v>
      </c>
    </row>
    <row r="20" spans="1:27" x14ac:dyDescent="0.3">
      <c r="A20">
        <v>19</v>
      </c>
      <c r="B20" t="s">
        <v>39</v>
      </c>
      <c r="C20" t="s">
        <v>16</v>
      </c>
      <c r="D20" t="s">
        <v>27</v>
      </c>
      <c r="E20" s="1">
        <v>45670</v>
      </c>
      <c r="G20" s="6">
        <v>942.91</v>
      </c>
      <c r="H20">
        <v>6</v>
      </c>
      <c r="I20">
        <v>15</v>
      </c>
      <c r="J20" s="4">
        <v>320.77</v>
      </c>
      <c r="K20" s="11">
        <f t="shared" si="5"/>
        <v>943</v>
      </c>
      <c r="L20" s="2">
        <f t="shared" si="0"/>
        <v>320.77</v>
      </c>
      <c r="M20" s="11">
        <f t="shared" si="1"/>
        <v>943</v>
      </c>
      <c r="N20" s="11">
        <f t="shared" si="2"/>
        <v>321</v>
      </c>
      <c r="O20">
        <f t="shared" si="3"/>
        <v>5657.46</v>
      </c>
      <c r="P20">
        <f t="shared" si="4"/>
        <v>801.47349999999994</v>
      </c>
      <c r="Q20">
        <v>28</v>
      </c>
      <c r="R20" s="21">
        <v>1000</v>
      </c>
      <c r="S20" s="21" t="str">
        <v>Annmaria McGrath</v>
      </c>
      <c r="T20" s="21">
        <v>0</v>
      </c>
      <c r="U20" s="21" t="str">
        <v>Smartphone</v>
      </c>
      <c r="V20" s="22">
        <v>45665</v>
      </c>
      <c r="W20" s="21">
        <v>0</v>
      </c>
      <c r="X20" s="21">
        <v>19.32</v>
      </c>
      <c r="Y20" s="21">
        <v>12</v>
      </c>
      <c r="Z20" s="21">
        <v>6</v>
      </c>
      <c r="AA20" s="21">
        <v>255.49</v>
      </c>
    </row>
    <row r="21" spans="1:27" x14ac:dyDescent="0.3">
      <c r="A21">
        <v>20</v>
      </c>
      <c r="B21" t="s">
        <v>40</v>
      </c>
      <c r="C21" t="s">
        <v>16</v>
      </c>
      <c r="D21" t="s">
        <v>27</v>
      </c>
      <c r="E21" s="1">
        <v>45660</v>
      </c>
      <c r="G21" s="6">
        <v>695.78</v>
      </c>
      <c r="H21">
        <v>1</v>
      </c>
      <c r="I21">
        <v>13</v>
      </c>
      <c r="J21" s="4">
        <v>233.14</v>
      </c>
      <c r="K21" s="11">
        <f t="shared" si="5"/>
        <v>696</v>
      </c>
      <c r="L21" s="2">
        <f t="shared" si="0"/>
        <v>233.14</v>
      </c>
      <c r="M21" s="11">
        <f t="shared" si="1"/>
        <v>696</v>
      </c>
      <c r="N21" s="11">
        <f t="shared" si="2"/>
        <v>234</v>
      </c>
      <c r="O21">
        <f t="shared" si="3"/>
        <v>695.78</v>
      </c>
      <c r="P21">
        <f t="shared" si="4"/>
        <v>605.32859999999994</v>
      </c>
      <c r="Q21">
        <v>31</v>
      </c>
      <c r="R21" s="21">
        <v>273</v>
      </c>
      <c r="S21" s="21" t="str">
        <v>Denys Pinel</v>
      </c>
      <c r="T21" s="21" t="str">
        <v>Prod5</v>
      </c>
      <c r="U21" s="21" t="str">
        <v>Microwave Oven</v>
      </c>
      <c r="V21" s="22">
        <v>45670</v>
      </c>
      <c r="W21" s="21">
        <v>0</v>
      </c>
      <c r="X21" s="21">
        <v>19.48</v>
      </c>
      <c r="Y21" s="21">
        <v>6</v>
      </c>
      <c r="Z21" s="21">
        <v>1</v>
      </c>
      <c r="AA21" s="21">
        <v>61.44</v>
      </c>
    </row>
    <row r="22" spans="1:27" x14ac:dyDescent="0.3">
      <c r="A22">
        <v>21</v>
      </c>
      <c r="B22" t="s">
        <v>41</v>
      </c>
      <c r="C22" t="s">
        <v>16</v>
      </c>
      <c r="D22" t="s">
        <v>13</v>
      </c>
      <c r="E22" s="1">
        <v>45630</v>
      </c>
      <c r="G22" s="6">
        <v>314.11</v>
      </c>
      <c r="H22">
        <v>8</v>
      </c>
      <c r="I22">
        <v>6</v>
      </c>
      <c r="J22" s="4">
        <v>6.76</v>
      </c>
      <c r="K22" s="11">
        <f t="shared" si="5"/>
        <v>314</v>
      </c>
      <c r="L22" s="2">
        <f t="shared" si="0"/>
        <v>6.76</v>
      </c>
      <c r="M22" s="11">
        <f t="shared" si="1"/>
        <v>315</v>
      </c>
      <c r="N22" s="11">
        <f t="shared" si="2"/>
        <v>7</v>
      </c>
      <c r="O22">
        <f t="shared" si="3"/>
        <v>2512.88</v>
      </c>
      <c r="P22">
        <f t="shared" si="4"/>
        <v>295.26339999999999</v>
      </c>
      <c r="Q22">
        <v>32</v>
      </c>
      <c r="R22" s="21">
        <v>242</v>
      </c>
      <c r="S22" s="21" t="str">
        <v>Chrysler Stanbrooke</v>
      </c>
      <c r="T22" s="21" t="str">
        <v>Prod5</v>
      </c>
      <c r="U22" s="21" t="str">
        <v>Smartphone</v>
      </c>
      <c r="V22" s="22">
        <v>45638</v>
      </c>
      <c r="W22" s="21">
        <v>0</v>
      </c>
      <c r="X22" s="21">
        <v>20.47</v>
      </c>
      <c r="Y22" s="21">
        <v>2</v>
      </c>
      <c r="Z22" s="21">
        <v>7</v>
      </c>
      <c r="AA22" s="21">
        <v>467.6</v>
      </c>
    </row>
    <row r="23" spans="1:27" x14ac:dyDescent="0.3">
      <c r="A23">
        <v>22</v>
      </c>
      <c r="B23" t="s">
        <v>42</v>
      </c>
      <c r="C23" t="s">
        <v>9</v>
      </c>
      <c r="D23" t="s">
        <v>13</v>
      </c>
      <c r="E23" s="1">
        <v>45653</v>
      </c>
      <c r="F23" s="7" t="s">
        <v>43</v>
      </c>
      <c r="G23" s="6">
        <v>898.7</v>
      </c>
      <c r="H23">
        <v>3</v>
      </c>
      <c r="I23">
        <v>16</v>
      </c>
      <c r="J23" s="4">
        <v>498.41</v>
      </c>
      <c r="K23" s="11">
        <f t="shared" si="5"/>
        <v>899</v>
      </c>
      <c r="L23" s="2">
        <f t="shared" si="0"/>
        <v>498.41</v>
      </c>
      <c r="M23" s="11">
        <f t="shared" si="1"/>
        <v>899</v>
      </c>
      <c r="N23" s="11">
        <f t="shared" si="2"/>
        <v>499</v>
      </c>
      <c r="O23">
        <f t="shared" si="3"/>
        <v>2696.1000000000004</v>
      </c>
      <c r="P23">
        <f t="shared" si="4"/>
        <v>754.90800000000002</v>
      </c>
      <c r="Q23">
        <v>34</v>
      </c>
      <c r="R23" s="21">
        <v>935</v>
      </c>
      <c r="S23" s="21" t="str">
        <v>Ivonne Simeon</v>
      </c>
      <c r="T23" s="21" t="str">
        <v>Prod4</v>
      </c>
      <c r="U23" s="21" t="str">
        <v>Laptop</v>
      </c>
      <c r="V23" s="22">
        <v>45649</v>
      </c>
      <c r="W23" s="21">
        <v>0</v>
      </c>
      <c r="X23" s="21">
        <v>21.09</v>
      </c>
      <c r="Y23" s="21">
        <v>4</v>
      </c>
      <c r="Z23" s="21">
        <v>16</v>
      </c>
      <c r="AA23" s="21">
        <v>405.65</v>
      </c>
    </row>
    <row r="24" spans="1:27" x14ac:dyDescent="0.3">
      <c r="A24">
        <v>23</v>
      </c>
      <c r="B24" t="s">
        <v>44</v>
      </c>
      <c r="D24" t="s">
        <v>13</v>
      </c>
      <c r="E24" s="1">
        <v>45660</v>
      </c>
      <c r="F24" s="7" t="s">
        <v>14</v>
      </c>
      <c r="G24" s="6">
        <v>438</v>
      </c>
      <c r="H24">
        <v>2</v>
      </c>
      <c r="I24">
        <v>13</v>
      </c>
      <c r="J24" s="4">
        <v>317.41000000000003</v>
      </c>
      <c r="K24" s="11">
        <f t="shared" si="5"/>
        <v>438</v>
      </c>
      <c r="L24" s="2">
        <f t="shared" si="0"/>
        <v>317.41000000000003</v>
      </c>
      <c r="M24" s="11">
        <f t="shared" si="1"/>
        <v>438</v>
      </c>
      <c r="N24" s="11">
        <f t="shared" si="2"/>
        <v>318</v>
      </c>
      <c r="O24">
        <f t="shared" si="3"/>
        <v>876</v>
      </c>
      <c r="P24">
        <f t="shared" si="4"/>
        <v>381.06</v>
      </c>
      <c r="Q24">
        <v>36</v>
      </c>
      <c r="R24" s="21">
        <v>889</v>
      </c>
      <c r="S24" s="21" t="str">
        <v>Veda Hudspeth</v>
      </c>
      <c r="T24" s="21">
        <v>0</v>
      </c>
      <c r="U24" s="21" t="str">
        <v>Laptop</v>
      </c>
      <c r="V24" s="22">
        <v>45669</v>
      </c>
      <c r="W24" s="21">
        <v>0</v>
      </c>
      <c r="X24" s="21">
        <v>23.58</v>
      </c>
      <c r="Y24" s="21">
        <v>7</v>
      </c>
      <c r="Z24" s="21">
        <v>17</v>
      </c>
      <c r="AA24" s="21">
        <v>269.06</v>
      </c>
    </row>
    <row r="25" spans="1:27" x14ac:dyDescent="0.3">
      <c r="A25">
        <v>24</v>
      </c>
      <c r="B25" t="s">
        <v>45</v>
      </c>
      <c r="C25" t="s">
        <v>22</v>
      </c>
      <c r="D25" t="s">
        <v>20</v>
      </c>
      <c r="E25" s="1">
        <v>45630</v>
      </c>
      <c r="F25" s="7" t="s">
        <v>35</v>
      </c>
      <c r="G25" s="6">
        <v>388.31</v>
      </c>
      <c r="H25">
        <v>1</v>
      </c>
      <c r="I25">
        <v>5</v>
      </c>
      <c r="J25" s="4">
        <v>308.24</v>
      </c>
      <c r="K25" s="11">
        <f t="shared" si="5"/>
        <v>388</v>
      </c>
      <c r="L25" s="2">
        <f t="shared" si="0"/>
        <v>308.24</v>
      </c>
      <c r="M25" s="11">
        <f t="shared" si="1"/>
        <v>389</v>
      </c>
      <c r="N25" s="11">
        <f t="shared" si="2"/>
        <v>309</v>
      </c>
      <c r="O25">
        <f t="shared" si="3"/>
        <v>388.31</v>
      </c>
      <c r="P25">
        <f t="shared" si="4"/>
        <v>368.89449999999999</v>
      </c>
      <c r="Q25">
        <v>37</v>
      </c>
      <c r="R25" s="21">
        <v>513</v>
      </c>
      <c r="S25" s="21" t="str">
        <v>Zola Blais</v>
      </c>
      <c r="T25" s="21" t="str">
        <v>Prod1</v>
      </c>
      <c r="U25" s="21" t="str">
        <v>Office Chair</v>
      </c>
      <c r="V25" s="22">
        <v>45630</v>
      </c>
      <c r="W25" s="21" t="str">
        <v>East</v>
      </c>
      <c r="X25" s="21">
        <v>24.75</v>
      </c>
      <c r="Y25" s="21">
        <v>12</v>
      </c>
      <c r="Z25" s="21">
        <v>6</v>
      </c>
      <c r="AA25" s="21">
        <v>134.05000000000001</v>
      </c>
    </row>
    <row r="26" spans="1:27" x14ac:dyDescent="0.3">
      <c r="A26">
        <v>25</v>
      </c>
      <c r="B26" t="s">
        <v>46</v>
      </c>
      <c r="C26" t="s">
        <v>22</v>
      </c>
      <c r="D26" t="s">
        <v>27</v>
      </c>
      <c r="E26" s="1">
        <v>45646</v>
      </c>
      <c r="F26" s="7" t="s">
        <v>43</v>
      </c>
      <c r="G26" s="6">
        <v>503.23</v>
      </c>
      <c r="H26">
        <v>8</v>
      </c>
      <c r="I26">
        <v>17</v>
      </c>
      <c r="J26" s="4">
        <v>387.07</v>
      </c>
      <c r="K26" s="11">
        <f t="shared" si="5"/>
        <v>503</v>
      </c>
      <c r="L26" s="2">
        <f t="shared" si="0"/>
        <v>387.07</v>
      </c>
      <c r="M26" s="11">
        <f t="shared" si="1"/>
        <v>504</v>
      </c>
      <c r="N26" s="11">
        <f t="shared" si="2"/>
        <v>388</v>
      </c>
      <c r="O26">
        <f t="shared" si="3"/>
        <v>4025.84</v>
      </c>
      <c r="P26">
        <f t="shared" si="4"/>
        <v>417.68090000000001</v>
      </c>
      <c r="Q26">
        <v>39</v>
      </c>
      <c r="R26" s="21">
        <v>956</v>
      </c>
      <c r="S26" s="21" t="str">
        <v>Broddie Brou</v>
      </c>
      <c r="T26" s="21">
        <v>0</v>
      </c>
      <c r="U26" s="21" t="str">
        <v>Microwave Oven</v>
      </c>
      <c r="V26" s="22">
        <v>45653</v>
      </c>
      <c r="W26" s="21" t="str">
        <v>South</v>
      </c>
      <c r="X26" s="21">
        <v>26.7</v>
      </c>
      <c r="Y26" s="21">
        <v>12</v>
      </c>
      <c r="Z26" s="21">
        <v>5</v>
      </c>
      <c r="AA26" s="21">
        <v>145.21</v>
      </c>
    </row>
    <row r="27" spans="1:27" x14ac:dyDescent="0.3">
      <c r="A27">
        <v>26</v>
      </c>
      <c r="B27" t="s">
        <v>47</v>
      </c>
      <c r="C27" t="s">
        <v>22</v>
      </c>
      <c r="E27" s="1">
        <v>45642</v>
      </c>
      <c r="G27" s="6">
        <v>622.89</v>
      </c>
      <c r="H27">
        <v>9</v>
      </c>
      <c r="I27">
        <v>18</v>
      </c>
      <c r="J27" s="4">
        <v>29.79</v>
      </c>
      <c r="K27" s="11">
        <f t="shared" si="5"/>
        <v>623</v>
      </c>
      <c r="L27" s="2">
        <f t="shared" si="0"/>
        <v>29.79</v>
      </c>
      <c r="M27" s="11">
        <f t="shared" si="1"/>
        <v>623</v>
      </c>
      <c r="N27" s="11">
        <f t="shared" si="2"/>
        <v>30</v>
      </c>
      <c r="O27">
        <f t="shared" si="3"/>
        <v>5606.01</v>
      </c>
      <c r="P27">
        <f t="shared" si="4"/>
        <v>510.76980000000003</v>
      </c>
      <c r="Q27">
        <v>40</v>
      </c>
      <c r="R27" s="21">
        <v>912</v>
      </c>
      <c r="S27" s="21" t="str">
        <v>Halette Pauling</v>
      </c>
      <c r="T27" s="21" t="str">
        <v>Prod3</v>
      </c>
      <c r="U27" s="21" t="str">
        <v>Laptop</v>
      </c>
      <c r="V27" s="22">
        <v>45641</v>
      </c>
      <c r="W27" s="21">
        <v>0</v>
      </c>
      <c r="X27" s="21">
        <v>27.31</v>
      </c>
      <c r="Y27" s="21">
        <v>1</v>
      </c>
      <c r="Z27" s="21">
        <v>10</v>
      </c>
      <c r="AA27" s="21">
        <v>253.6</v>
      </c>
    </row>
    <row r="28" spans="1:27" x14ac:dyDescent="0.3">
      <c r="A28">
        <v>27</v>
      </c>
      <c r="B28" t="s">
        <v>48</v>
      </c>
      <c r="C28" t="s">
        <v>24</v>
      </c>
      <c r="D28" t="s">
        <v>27</v>
      </c>
      <c r="E28" s="1">
        <v>45676</v>
      </c>
      <c r="G28" s="6">
        <v>811.41</v>
      </c>
      <c r="H28">
        <v>1</v>
      </c>
      <c r="I28">
        <v>11</v>
      </c>
      <c r="J28" s="4">
        <v>207.95</v>
      </c>
      <c r="K28" s="11">
        <f t="shared" si="5"/>
        <v>811</v>
      </c>
      <c r="L28" s="2">
        <f t="shared" si="0"/>
        <v>207.95</v>
      </c>
      <c r="M28" s="11">
        <f t="shared" si="1"/>
        <v>812</v>
      </c>
      <c r="N28" s="11">
        <f t="shared" si="2"/>
        <v>208</v>
      </c>
      <c r="O28">
        <f t="shared" si="3"/>
        <v>811.41</v>
      </c>
      <c r="P28">
        <f t="shared" si="4"/>
        <v>722.1549</v>
      </c>
      <c r="Q28">
        <v>41</v>
      </c>
      <c r="R28" s="21">
        <v>439</v>
      </c>
      <c r="S28" s="21" t="str">
        <v>Court Duckering</v>
      </c>
      <c r="T28" s="21">
        <v>0</v>
      </c>
      <c r="U28" s="21" t="str">
        <v>Winter Jacket</v>
      </c>
      <c r="V28" s="22">
        <v>45666</v>
      </c>
      <c r="W28" s="21" t="str">
        <v>North</v>
      </c>
      <c r="X28" s="21">
        <v>27.35</v>
      </c>
      <c r="Y28" s="21">
        <v>7</v>
      </c>
      <c r="Z28" s="21">
        <v>13</v>
      </c>
      <c r="AA28" s="21">
        <v>53.85</v>
      </c>
    </row>
    <row r="29" spans="1:27" x14ac:dyDescent="0.3">
      <c r="A29">
        <v>28</v>
      </c>
      <c r="B29" t="s">
        <v>49</v>
      </c>
      <c r="C29" t="s">
        <v>16</v>
      </c>
      <c r="D29" t="s">
        <v>20</v>
      </c>
      <c r="E29" s="1">
        <v>45671</v>
      </c>
      <c r="F29" s="7" t="s">
        <v>43</v>
      </c>
      <c r="G29" s="6">
        <v>596.89</v>
      </c>
      <c r="H29">
        <v>12</v>
      </c>
      <c r="I29">
        <v>14</v>
      </c>
      <c r="J29" s="4">
        <v>396.75</v>
      </c>
      <c r="K29" s="11">
        <f t="shared" si="5"/>
        <v>597</v>
      </c>
      <c r="L29" s="2">
        <f t="shared" si="0"/>
        <v>396.75</v>
      </c>
      <c r="M29" s="11">
        <f t="shared" si="1"/>
        <v>597</v>
      </c>
      <c r="N29" s="11">
        <f t="shared" si="2"/>
        <v>397</v>
      </c>
      <c r="O29">
        <f t="shared" si="3"/>
        <v>7162.68</v>
      </c>
      <c r="P29">
        <f t="shared" si="4"/>
        <v>513.32539999999995</v>
      </c>
      <c r="Q29">
        <v>43</v>
      </c>
      <c r="R29" s="21">
        <v>728</v>
      </c>
      <c r="S29" s="21" t="str">
        <v>Teddie Quinsee</v>
      </c>
      <c r="T29" s="21" t="str">
        <v>Prod2</v>
      </c>
      <c r="U29" s="21" t="str">
        <v>Smartphone</v>
      </c>
      <c r="V29" s="22">
        <v>45665</v>
      </c>
      <c r="W29" s="21" t="str">
        <v>South</v>
      </c>
      <c r="X29" s="21">
        <v>28.65</v>
      </c>
      <c r="Y29" s="21">
        <v>1</v>
      </c>
      <c r="Z29" s="21">
        <v>6</v>
      </c>
      <c r="AA29" s="21">
        <v>431.12</v>
      </c>
    </row>
    <row r="30" spans="1:27" x14ac:dyDescent="0.3">
      <c r="A30">
        <v>29</v>
      </c>
      <c r="B30" t="s">
        <v>50</v>
      </c>
      <c r="C30" t="s">
        <v>18</v>
      </c>
      <c r="E30" s="1">
        <v>45662</v>
      </c>
      <c r="G30" s="6">
        <v>949.45</v>
      </c>
      <c r="H30">
        <v>1</v>
      </c>
      <c r="I30">
        <v>5</v>
      </c>
      <c r="J30" s="4">
        <v>480.48</v>
      </c>
      <c r="K30" s="11">
        <f t="shared" si="5"/>
        <v>949</v>
      </c>
      <c r="L30" s="2">
        <f t="shared" si="0"/>
        <v>480.48</v>
      </c>
      <c r="M30" s="11">
        <f t="shared" si="1"/>
        <v>950</v>
      </c>
      <c r="N30" s="11">
        <f t="shared" si="2"/>
        <v>481</v>
      </c>
      <c r="O30">
        <f t="shared" si="3"/>
        <v>949.45</v>
      </c>
      <c r="P30">
        <f t="shared" si="4"/>
        <v>901.97749999999996</v>
      </c>
      <c r="Q30">
        <v>45</v>
      </c>
      <c r="R30" s="21">
        <v>759</v>
      </c>
      <c r="S30" s="21" t="str">
        <v>Ambros Switsur</v>
      </c>
      <c r="T30" s="21" t="str">
        <v>Prod2</v>
      </c>
      <c r="U30" s="21" t="str">
        <v>Winter Jacket</v>
      </c>
      <c r="V30" s="22">
        <v>45637</v>
      </c>
      <c r="W30" s="21">
        <v>0</v>
      </c>
      <c r="X30" s="21">
        <v>29.15</v>
      </c>
      <c r="Y30" s="21">
        <v>15</v>
      </c>
      <c r="Z30" s="21">
        <v>1</v>
      </c>
      <c r="AA30" s="21">
        <v>162.56</v>
      </c>
    </row>
    <row r="31" spans="1:27" x14ac:dyDescent="0.3">
      <c r="A31">
        <v>30</v>
      </c>
      <c r="B31" t="s">
        <v>51</v>
      </c>
      <c r="D31" t="s">
        <v>31</v>
      </c>
      <c r="E31" s="1">
        <v>45633</v>
      </c>
      <c r="F31" s="7" t="s">
        <v>43</v>
      </c>
      <c r="G31" s="6">
        <v>623.21</v>
      </c>
      <c r="H31">
        <v>15</v>
      </c>
      <c r="I31">
        <v>2</v>
      </c>
      <c r="J31" s="4">
        <v>213.09</v>
      </c>
      <c r="K31" s="11">
        <f t="shared" si="5"/>
        <v>623</v>
      </c>
      <c r="L31" s="2">
        <f t="shared" si="0"/>
        <v>213.09</v>
      </c>
      <c r="M31" s="11">
        <f t="shared" si="1"/>
        <v>624</v>
      </c>
      <c r="N31" s="11">
        <f t="shared" si="2"/>
        <v>214</v>
      </c>
      <c r="O31">
        <f t="shared" si="3"/>
        <v>9348.1500000000015</v>
      </c>
      <c r="P31">
        <f t="shared" si="4"/>
        <v>610.74580000000003</v>
      </c>
      <c r="Q31">
        <v>48</v>
      </c>
      <c r="R31" s="21">
        <v>236</v>
      </c>
      <c r="S31" s="21" t="str">
        <v>Conan Worboys</v>
      </c>
      <c r="T31" s="21" t="str">
        <v>Prod2</v>
      </c>
      <c r="U31" s="21" t="str">
        <v>Microwave Oven</v>
      </c>
      <c r="V31" s="22">
        <v>45639</v>
      </c>
      <c r="W31" s="21" t="str">
        <v>South</v>
      </c>
      <c r="X31" s="21">
        <v>29.41</v>
      </c>
      <c r="Y31" s="21">
        <v>5</v>
      </c>
      <c r="Z31" s="21">
        <v>20</v>
      </c>
      <c r="AA31" s="21">
        <v>121.8</v>
      </c>
    </row>
    <row r="32" spans="1:27" x14ac:dyDescent="0.3">
      <c r="A32">
        <v>31</v>
      </c>
      <c r="B32" t="s">
        <v>52</v>
      </c>
      <c r="C32" t="s">
        <v>22</v>
      </c>
      <c r="E32" s="1">
        <v>45646</v>
      </c>
      <c r="G32" s="6">
        <v>549.26</v>
      </c>
      <c r="H32">
        <v>14</v>
      </c>
      <c r="I32">
        <v>15</v>
      </c>
      <c r="J32" s="4">
        <v>230.95</v>
      </c>
      <c r="K32" s="11">
        <f t="shared" si="5"/>
        <v>549</v>
      </c>
      <c r="L32" s="2">
        <f t="shared" si="0"/>
        <v>230.95</v>
      </c>
      <c r="M32" s="11">
        <f t="shared" si="1"/>
        <v>550</v>
      </c>
      <c r="N32" s="11">
        <f t="shared" si="2"/>
        <v>231</v>
      </c>
      <c r="O32">
        <f t="shared" si="3"/>
        <v>7689.6399999999994</v>
      </c>
      <c r="P32">
        <f t="shared" si="4"/>
        <v>466.87099999999998</v>
      </c>
      <c r="Q32">
        <v>54</v>
      </c>
      <c r="R32" s="21">
        <v>831</v>
      </c>
      <c r="S32" s="21" t="str">
        <v>Worthy Raggitt</v>
      </c>
      <c r="T32" s="21" t="str">
        <v>Prod5</v>
      </c>
      <c r="U32" s="21" t="str">
        <v>Smartphone</v>
      </c>
      <c r="V32" s="22">
        <v>45668</v>
      </c>
      <c r="W32" s="21">
        <v>0</v>
      </c>
      <c r="X32" s="21">
        <v>32.909999999999997</v>
      </c>
      <c r="Y32" s="21">
        <v>15</v>
      </c>
      <c r="Z32" s="21">
        <v>10</v>
      </c>
      <c r="AA32" s="21">
        <v>113.59</v>
      </c>
    </row>
    <row r="33" spans="1:27" x14ac:dyDescent="0.3">
      <c r="A33">
        <v>32</v>
      </c>
      <c r="B33" t="s">
        <v>53</v>
      </c>
      <c r="C33" t="s">
        <v>18</v>
      </c>
      <c r="D33" t="s">
        <v>27</v>
      </c>
      <c r="E33" s="1">
        <v>45663</v>
      </c>
      <c r="G33" s="6">
        <v>509.98</v>
      </c>
      <c r="H33">
        <v>13</v>
      </c>
      <c r="I33">
        <v>15</v>
      </c>
      <c r="J33" s="4">
        <v>91.84</v>
      </c>
      <c r="K33" s="11">
        <f t="shared" si="5"/>
        <v>510</v>
      </c>
      <c r="L33" s="2">
        <f t="shared" si="0"/>
        <v>91.84</v>
      </c>
      <c r="M33" s="11">
        <f t="shared" si="1"/>
        <v>510</v>
      </c>
      <c r="N33" s="11">
        <f t="shared" si="2"/>
        <v>92</v>
      </c>
      <c r="O33">
        <f t="shared" si="3"/>
        <v>6629.74</v>
      </c>
      <c r="P33">
        <f t="shared" si="4"/>
        <v>433.483</v>
      </c>
      <c r="Q33">
        <v>59</v>
      </c>
      <c r="R33" s="21">
        <v>940</v>
      </c>
      <c r="S33" s="21" t="str">
        <v>Romona Imm</v>
      </c>
      <c r="T33" s="21">
        <v>0</v>
      </c>
      <c r="U33" s="21">
        <v>0</v>
      </c>
      <c r="V33" s="22">
        <v>45652</v>
      </c>
      <c r="W33" s="21" t="str">
        <v>West</v>
      </c>
      <c r="X33" s="21">
        <v>34.380000000000003</v>
      </c>
      <c r="Y33" s="21">
        <v>8</v>
      </c>
      <c r="Z33" s="21">
        <v>16</v>
      </c>
      <c r="AA33" s="21">
        <v>37.54</v>
      </c>
    </row>
    <row r="34" spans="1:27" x14ac:dyDescent="0.3">
      <c r="A34">
        <v>33</v>
      </c>
      <c r="B34" t="s">
        <v>54</v>
      </c>
      <c r="C34" t="s">
        <v>24</v>
      </c>
      <c r="E34" s="1">
        <v>45637</v>
      </c>
      <c r="G34" s="6">
        <v>475.21</v>
      </c>
      <c r="H34">
        <v>6</v>
      </c>
      <c r="I34">
        <v>5</v>
      </c>
      <c r="J34" s="4">
        <v>494.31</v>
      </c>
      <c r="K34" s="11">
        <f t="shared" si="5"/>
        <v>475</v>
      </c>
      <c r="L34" s="2">
        <f t="shared" si="0"/>
        <v>494.31</v>
      </c>
      <c r="M34" s="11">
        <f t="shared" si="1"/>
        <v>476</v>
      </c>
      <c r="N34" s="11">
        <f t="shared" si="2"/>
        <v>495</v>
      </c>
      <c r="O34">
        <f t="shared" si="3"/>
        <v>2851.2599999999998</v>
      </c>
      <c r="P34">
        <f t="shared" si="4"/>
        <v>451.44949999999994</v>
      </c>
      <c r="Q34">
        <v>61</v>
      </c>
      <c r="R34" s="21">
        <v>206</v>
      </c>
      <c r="S34" s="21" t="str">
        <v>Katya Liles</v>
      </c>
      <c r="T34" s="21">
        <v>0</v>
      </c>
      <c r="U34" s="21" t="str">
        <v>Office Chair</v>
      </c>
      <c r="V34" s="22">
        <v>45657</v>
      </c>
      <c r="W34" s="21">
        <v>0</v>
      </c>
      <c r="X34" s="21">
        <v>35.47</v>
      </c>
      <c r="Y34" s="21">
        <v>3</v>
      </c>
      <c r="Z34" s="21">
        <v>15</v>
      </c>
      <c r="AA34" s="21">
        <v>188.12</v>
      </c>
    </row>
    <row r="35" spans="1:27" x14ac:dyDescent="0.3">
      <c r="A35">
        <v>34</v>
      </c>
      <c r="B35" t="s">
        <v>55</v>
      </c>
      <c r="E35" s="1">
        <v>45675</v>
      </c>
      <c r="G35" s="6">
        <v>878.79</v>
      </c>
      <c r="H35">
        <v>2</v>
      </c>
      <c r="I35">
        <v>16</v>
      </c>
      <c r="J35" s="4">
        <v>227.05</v>
      </c>
      <c r="K35" s="11">
        <f t="shared" si="5"/>
        <v>879</v>
      </c>
      <c r="L35" s="2">
        <f t="shared" si="0"/>
        <v>227.05</v>
      </c>
      <c r="M35" s="11">
        <f t="shared" si="1"/>
        <v>879</v>
      </c>
      <c r="N35" s="11">
        <f t="shared" si="2"/>
        <v>228</v>
      </c>
      <c r="O35">
        <f t="shared" si="3"/>
        <v>1757.58</v>
      </c>
      <c r="P35">
        <f t="shared" si="4"/>
        <v>738.18359999999996</v>
      </c>
      <c r="Q35">
        <v>62</v>
      </c>
      <c r="R35" s="21">
        <v>494</v>
      </c>
      <c r="S35" s="21" t="str">
        <v>Carson Hynes</v>
      </c>
      <c r="T35" s="21" t="str">
        <v>Prod1</v>
      </c>
      <c r="U35" s="21" t="str">
        <v>Winter Jacket</v>
      </c>
      <c r="V35" s="22">
        <v>45635</v>
      </c>
      <c r="W35" s="21" t="str">
        <v>East</v>
      </c>
      <c r="X35" s="21">
        <v>35.549999999999997</v>
      </c>
      <c r="Y35" s="21">
        <v>4</v>
      </c>
      <c r="Z35" s="21">
        <v>16</v>
      </c>
      <c r="AA35" s="21">
        <v>369.08</v>
      </c>
    </row>
    <row r="36" spans="1:27" x14ac:dyDescent="0.3">
      <c r="A36">
        <v>35</v>
      </c>
      <c r="B36" t="s">
        <v>56</v>
      </c>
      <c r="C36" t="s">
        <v>22</v>
      </c>
      <c r="D36" t="s">
        <v>20</v>
      </c>
      <c r="E36" s="1">
        <v>45675</v>
      </c>
      <c r="G36" s="6">
        <v>349.37</v>
      </c>
      <c r="H36">
        <v>4</v>
      </c>
      <c r="I36">
        <v>0</v>
      </c>
      <c r="J36" s="4">
        <v>267.98</v>
      </c>
      <c r="K36" s="11">
        <f t="shared" si="5"/>
        <v>349</v>
      </c>
      <c r="L36" s="2">
        <f t="shared" si="0"/>
        <v>267.98</v>
      </c>
      <c r="M36" s="11">
        <f t="shared" si="1"/>
        <v>350</v>
      </c>
      <c r="N36" s="11">
        <f t="shared" si="2"/>
        <v>268</v>
      </c>
      <c r="O36">
        <f t="shared" si="3"/>
        <v>1397.48</v>
      </c>
      <c r="P36">
        <f t="shared" si="4"/>
        <v>349.37</v>
      </c>
      <c r="Q36">
        <v>67</v>
      </c>
      <c r="R36" s="21">
        <v>247</v>
      </c>
      <c r="S36" s="21" t="str">
        <v>Nils Goodboddy</v>
      </c>
      <c r="T36" s="21" t="str">
        <v>Prod1</v>
      </c>
      <c r="U36" s="21" t="str">
        <v>Smartphone</v>
      </c>
      <c r="V36" s="22">
        <v>45659</v>
      </c>
      <c r="W36" s="21">
        <v>0</v>
      </c>
      <c r="X36" s="21">
        <v>38.450000000000003</v>
      </c>
      <c r="Y36" s="21">
        <v>6</v>
      </c>
      <c r="Z36" s="21">
        <v>19</v>
      </c>
      <c r="AA36" s="21">
        <v>279.24</v>
      </c>
    </row>
    <row r="37" spans="1:27" x14ac:dyDescent="0.3">
      <c r="A37">
        <v>36</v>
      </c>
      <c r="B37" t="s">
        <v>57</v>
      </c>
      <c r="D37" t="s">
        <v>10</v>
      </c>
      <c r="E37" s="1">
        <v>45670</v>
      </c>
      <c r="F37" s="7" t="s">
        <v>14</v>
      </c>
      <c r="G37" s="6">
        <v>6.33</v>
      </c>
      <c r="H37">
        <v>9</v>
      </c>
      <c r="I37">
        <v>13</v>
      </c>
      <c r="J37" s="4">
        <v>118.64</v>
      </c>
      <c r="K37" s="11">
        <f t="shared" si="5"/>
        <v>6</v>
      </c>
      <c r="L37" s="2">
        <f t="shared" si="0"/>
        <v>118.64</v>
      </c>
      <c r="M37" s="11">
        <f t="shared" si="1"/>
        <v>7</v>
      </c>
      <c r="N37" s="11">
        <f t="shared" si="2"/>
        <v>119</v>
      </c>
      <c r="O37">
        <f t="shared" si="3"/>
        <v>56.97</v>
      </c>
      <c r="P37">
        <f t="shared" si="4"/>
        <v>5.5071000000000003</v>
      </c>
      <c r="Q37">
        <v>68</v>
      </c>
      <c r="R37" s="21">
        <v>788</v>
      </c>
      <c r="S37" s="21" t="str">
        <v>Charlene Brothwell</v>
      </c>
      <c r="T37" s="21" t="str">
        <v>Prod2</v>
      </c>
      <c r="U37" s="21" t="str">
        <v>Winter Jacket</v>
      </c>
      <c r="V37" s="22">
        <v>45659</v>
      </c>
      <c r="W37" s="21" t="str">
        <v>West</v>
      </c>
      <c r="X37" s="21">
        <v>39.15</v>
      </c>
      <c r="Y37" s="21">
        <v>5</v>
      </c>
      <c r="Z37" s="21">
        <v>16</v>
      </c>
      <c r="AA37" s="21">
        <v>414.97</v>
      </c>
    </row>
    <row r="38" spans="1:27" x14ac:dyDescent="0.3">
      <c r="A38">
        <v>37</v>
      </c>
      <c r="B38" t="s">
        <v>58</v>
      </c>
      <c r="C38" t="s">
        <v>24</v>
      </c>
      <c r="D38" t="s">
        <v>31</v>
      </c>
      <c r="E38" s="1">
        <v>45636</v>
      </c>
      <c r="G38" s="6">
        <v>740.22</v>
      </c>
      <c r="H38">
        <v>5</v>
      </c>
      <c r="I38">
        <v>17</v>
      </c>
      <c r="J38" s="4">
        <v>98.63</v>
      </c>
      <c r="K38" s="11">
        <f t="shared" si="5"/>
        <v>740</v>
      </c>
      <c r="L38" s="2">
        <f t="shared" si="0"/>
        <v>98.63</v>
      </c>
      <c r="M38" s="11">
        <f t="shared" si="1"/>
        <v>741</v>
      </c>
      <c r="N38" s="11">
        <f t="shared" si="2"/>
        <v>99</v>
      </c>
      <c r="O38">
        <f t="shared" si="3"/>
        <v>3701.1000000000004</v>
      </c>
      <c r="P38">
        <f t="shared" si="4"/>
        <v>614.38260000000002</v>
      </c>
      <c r="Q38">
        <v>69</v>
      </c>
      <c r="R38" s="21">
        <v>190</v>
      </c>
      <c r="S38" s="21" t="str">
        <v>Saundra Spybey</v>
      </c>
      <c r="T38" s="21">
        <v>0</v>
      </c>
      <c r="U38" s="21" t="str">
        <v>Winter Jacket</v>
      </c>
      <c r="V38" s="22">
        <v>45656</v>
      </c>
      <c r="W38" s="21" t="str">
        <v>West</v>
      </c>
      <c r="X38" s="21">
        <v>39.659999999999997</v>
      </c>
      <c r="Y38" s="21">
        <v>3</v>
      </c>
      <c r="Z38" s="21">
        <v>7</v>
      </c>
      <c r="AA38" s="21">
        <v>182.65</v>
      </c>
    </row>
    <row r="39" spans="1:27" x14ac:dyDescent="0.3">
      <c r="A39">
        <v>38</v>
      </c>
      <c r="B39" t="s">
        <v>59</v>
      </c>
      <c r="C39" t="s">
        <v>22</v>
      </c>
      <c r="D39" t="s">
        <v>10</v>
      </c>
      <c r="E39" s="1">
        <v>45629</v>
      </c>
      <c r="G39" s="6">
        <v>171.13</v>
      </c>
      <c r="H39">
        <v>5</v>
      </c>
      <c r="I39">
        <v>3</v>
      </c>
      <c r="J39" s="4">
        <v>105.48</v>
      </c>
      <c r="K39" s="11">
        <f t="shared" si="5"/>
        <v>171</v>
      </c>
      <c r="L39" s="2">
        <f t="shared" si="0"/>
        <v>105.48</v>
      </c>
      <c r="M39" s="11">
        <f t="shared" si="1"/>
        <v>172</v>
      </c>
      <c r="N39" s="11">
        <f t="shared" si="2"/>
        <v>106</v>
      </c>
      <c r="O39">
        <f t="shared" si="3"/>
        <v>855.65</v>
      </c>
      <c r="P39">
        <f t="shared" si="4"/>
        <v>165.99609999999998</v>
      </c>
      <c r="Q39">
        <v>73</v>
      </c>
      <c r="R39" s="21">
        <v>985</v>
      </c>
      <c r="S39" s="21" t="str">
        <v>Barbabra Evemy</v>
      </c>
      <c r="T39" s="21" t="str">
        <v>Prod2</v>
      </c>
      <c r="U39" s="21">
        <v>0</v>
      </c>
      <c r="V39" s="22">
        <v>45643</v>
      </c>
      <c r="W39" s="21">
        <v>0</v>
      </c>
      <c r="X39" s="21">
        <v>40.18</v>
      </c>
      <c r="Y39" s="21">
        <v>9</v>
      </c>
      <c r="Z39" s="21">
        <v>10</v>
      </c>
      <c r="AA39" s="21">
        <v>43.6</v>
      </c>
    </row>
    <row r="40" spans="1:27" x14ac:dyDescent="0.3">
      <c r="A40">
        <v>39</v>
      </c>
      <c r="B40" t="s">
        <v>60</v>
      </c>
      <c r="C40" t="s">
        <v>22</v>
      </c>
      <c r="E40" s="1">
        <v>45632</v>
      </c>
      <c r="F40" s="7" t="s">
        <v>14</v>
      </c>
      <c r="G40" s="6">
        <v>898.59</v>
      </c>
      <c r="H40">
        <v>9</v>
      </c>
      <c r="I40">
        <v>18</v>
      </c>
      <c r="J40" s="4">
        <v>480.52</v>
      </c>
      <c r="K40" s="11">
        <f t="shared" si="5"/>
        <v>899</v>
      </c>
      <c r="L40" s="2">
        <f t="shared" si="0"/>
        <v>480.52</v>
      </c>
      <c r="M40" s="11">
        <f t="shared" si="1"/>
        <v>899</v>
      </c>
      <c r="N40" s="11">
        <f t="shared" si="2"/>
        <v>481</v>
      </c>
      <c r="O40">
        <f t="shared" si="3"/>
        <v>8087.31</v>
      </c>
      <c r="P40">
        <f t="shared" si="4"/>
        <v>736.8438000000001</v>
      </c>
      <c r="Q40">
        <v>74</v>
      </c>
      <c r="R40" s="21">
        <v>936</v>
      </c>
      <c r="S40" s="21" t="str">
        <v>Matti Phillps</v>
      </c>
      <c r="T40" s="21" t="str">
        <v>Prod1</v>
      </c>
      <c r="U40" s="21">
        <v>0</v>
      </c>
      <c r="V40" s="22">
        <v>45671</v>
      </c>
      <c r="W40" s="21" t="str">
        <v>East</v>
      </c>
      <c r="X40" s="21">
        <v>40.21</v>
      </c>
      <c r="Y40" s="21">
        <v>6</v>
      </c>
      <c r="Z40" s="21">
        <v>16</v>
      </c>
      <c r="AA40" s="21">
        <v>126.78</v>
      </c>
    </row>
    <row r="41" spans="1:27" x14ac:dyDescent="0.3">
      <c r="A41">
        <v>40</v>
      </c>
      <c r="B41" t="s">
        <v>61</v>
      </c>
      <c r="C41" t="s">
        <v>9</v>
      </c>
      <c r="E41" s="1">
        <v>45652</v>
      </c>
      <c r="G41" s="6">
        <v>986.94</v>
      </c>
      <c r="H41">
        <v>12</v>
      </c>
      <c r="I41">
        <v>11</v>
      </c>
      <c r="J41" s="4">
        <v>194.92</v>
      </c>
      <c r="K41" s="11">
        <f t="shared" si="5"/>
        <v>987</v>
      </c>
      <c r="L41" s="2">
        <f t="shared" si="0"/>
        <v>194.92</v>
      </c>
      <c r="M41" s="11">
        <f t="shared" si="1"/>
        <v>987</v>
      </c>
      <c r="N41" s="11">
        <f t="shared" si="2"/>
        <v>195</v>
      </c>
      <c r="O41">
        <f t="shared" si="3"/>
        <v>11843.28</v>
      </c>
      <c r="P41">
        <f t="shared" si="4"/>
        <v>878.37660000000005</v>
      </c>
      <c r="Q41">
        <v>76</v>
      </c>
      <c r="R41" s="21">
        <v>945</v>
      </c>
      <c r="S41" s="21" t="str">
        <v>Quinlan Stegers</v>
      </c>
      <c r="T41" s="21" t="str">
        <v>Prod5</v>
      </c>
      <c r="U41" s="21" t="str">
        <v>Smartphone</v>
      </c>
      <c r="V41" s="22">
        <v>45645</v>
      </c>
      <c r="W41" s="21">
        <v>0</v>
      </c>
      <c r="X41" s="21">
        <v>42.89</v>
      </c>
      <c r="Y41" s="21">
        <v>11</v>
      </c>
      <c r="Z41" s="21">
        <v>2</v>
      </c>
      <c r="AA41" s="21">
        <v>87.85</v>
      </c>
    </row>
    <row r="42" spans="1:27" x14ac:dyDescent="0.3">
      <c r="A42">
        <v>41</v>
      </c>
      <c r="B42" t="s">
        <v>62</v>
      </c>
      <c r="C42" t="s">
        <v>24</v>
      </c>
      <c r="D42" t="s">
        <v>10</v>
      </c>
      <c r="E42" s="1">
        <v>45631</v>
      </c>
      <c r="G42" s="6">
        <v>969.15</v>
      </c>
      <c r="H42">
        <v>1</v>
      </c>
      <c r="I42">
        <v>11</v>
      </c>
      <c r="J42" s="4">
        <v>298.54000000000002</v>
      </c>
      <c r="K42" s="11">
        <f t="shared" si="5"/>
        <v>969</v>
      </c>
      <c r="L42" s="2">
        <f t="shared" si="0"/>
        <v>298.54000000000002</v>
      </c>
      <c r="M42" s="11">
        <f t="shared" si="1"/>
        <v>970</v>
      </c>
      <c r="N42" s="11">
        <f t="shared" si="2"/>
        <v>299</v>
      </c>
      <c r="O42">
        <f t="shared" si="3"/>
        <v>969.15</v>
      </c>
      <c r="P42">
        <f t="shared" si="4"/>
        <v>862.54349999999999</v>
      </c>
      <c r="Q42">
        <v>78</v>
      </c>
      <c r="R42" s="21">
        <v>67</v>
      </c>
      <c r="S42" s="21" t="str">
        <v>Melodie Slessor</v>
      </c>
      <c r="T42" s="21" t="str">
        <v>Prod5</v>
      </c>
      <c r="U42" s="21">
        <v>0</v>
      </c>
      <c r="V42" s="22">
        <v>45655</v>
      </c>
      <c r="W42" s="21" t="str">
        <v>South</v>
      </c>
      <c r="X42" s="21">
        <v>43.92</v>
      </c>
      <c r="Y42" s="21">
        <v>5</v>
      </c>
      <c r="Z42" s="21">
        <v>13</v>
      </c>
      <c r="AA42" s="21">
        <v>0.97</v>
      </c>
    </row>
    <row r="43" spans="1:27" x14ac:dyDescent="0.3">
      <c r="A43">
        <v>42</v>
      </c>
      <c r="B43" t="s">
        <v>63</v>
      </c>
      <c r="D43" t="s">
        <v>20</v>
      </c>
      <c r="E43" s="1">
        <v>45648</v>
      </c>
      <c r="F43" s="7" t="s">
        <v>35</v>
      </c>
      <c r="G43" s="6">
        <v>779.56</v>
      </c>
      <c r="H43">
        <v>1</v>
      </c>
      <c r="I43">
        <v>9</v>
      </c>
      <c r="J43" s="4">
        <v>368.75</v>
      </c>
      <c r="K43" s="11">
        <f t="shared" si="5"/>
        <v>780</v>
      </c>
      <c r="L43" s="2">
        <f t="shared" si="0"/>
        <v>368.75</v>
      </c>
      <c r="M43" s="11">
        <f t="shared" si="1"/>
        <v>780</v>
      </c>
      <c r="N43" s="11">
        <f t="shared" si="2"/>
        <v>369</v>
      </c>
      <c r="O43">
        <f t="shared" si="3"/>
        <v>779.56</v>
      </c>
      <c r="P43">
        <f t="shared" si="4"/>
        <v>709.39959999999996</v>
      </c>
      <c r="Q43">
        <v>80</v>
      </c>
      <c r="R43" s="21">
        <v>943</v>
      </c>
      <c r="S43" s="21" t="str">
        <v>Whitby Vlasyuk</v>
      </c>
      <c r="T43" s="21" t="str">
        <v>Prod3</v>
      </c>
      <c r="U43" s="21" t="str">
        <v>Smartphone</v>
      </c>
      <c r="V43" s="22">
        <v>45652</v>
      </c>
      <c r="W43" s="21">
        <v>0</v>
      </c>
      <c r="X43" s="21">
        <v>46.82</v>
      </c>
      <c r="Y43" s="21">
        <v>1</v>
      </c>
      <c r="Z43" s="21">
        <v>14</v>
      </c>
      <c r="AA43" s="21">
        <v>60</v>
      </c>
    </row>
    <row r="44" spans="1:27" x14ac:dyDescent="0.3">
      <c r="A44">
        <v>43</v>
      </c>
      <c r="B44" t="s">
        <v>64</v>
      </c>
      <c r="C44" t="s">
        <v>9</v>
      </c>
      <c r="D44" t="s">
        <v>13</v>
      </c>
      <c r="E44" s="1">
        <v>45674</v>
      </c>
      <c r="G44" s="6">
        <v>207.76</v>
      </c>
      <c r="H44">
        <v>1</v>
      </c>
      <c r="I44">
        <v>12</v>
      </c>
      <c r="J44" s="4">
        <v>434.7</v>
      </c>
      <c r="K44" s="11">
        <f t="shared" si="5"/>
        <v>208</v>
      </c>
      <c r="L44" s="2">
        <f t="shared" si="0"/>
        <v>434.7</v>
      </c>
      <c r="M44" s="11">
        <f t="shared" si="1"/>
        <v>208</v>
      </c>
      <c r="N44" s="11">
        <f t="shared" si="2"/>
        <v>435</v>
      </c>
      <c r="O44">
        <f t="shared" si="3"/>
        <v>207.76</v>
      </c>
      <c r="P44">
        <f t="shared" si="4"/>
        <v>182.8288</v>
      </c>
      <c r="Q44">
        <v>81</v>
      </c>
      <c r="R44" s="21">
        <v>381</v>
      </c>
      <c r="S44" s="21" t="str">
        <v>Lennard Feldberg</v>
      </c>
      <c r="T44" s="21">
        <v>0</v>
      </c>
      <c r="U44" s="21" t="str">
        <v>Winter Jacket</v>
      </c>
      <c r="V44" s="22">
        <v>45629</v>
      </c>
      <c r="W44" s="21">
        <v>0</v>
      </c>
      <c r="X44" s="21">
        <v>47.11</v>
      </c>
      <c r="Y44" s="21">
        <v>3</v>
      </c>
      <c r="Z44" s="21">
        <v>20</v>
      </c>
      <c r="AA44" s="21">
        <v>74.989999999999995</v>
      </c>
    </row>
    <row r="45" spans="1:27" x14ac:dyDescent="0.3">
      <c r="A45">
        <v>44</v>
      </c>
      <c r="B45" t="s">
        <v>65</v>
      </c>
      <c r="C45" t="s">
        <v>9</v>
      </c>
      <c r="D45" t="s">
        <v>10</v>
      </c>
      <c r="E45" s="1">
        <v>45642</v>
      </c>
      <c r="G45" s="6">
        <v>904.36</v>
      </c>
      <c r="H45">
        <v>15</v>
      </c>
      <c r="I45">
        <v>8</v>
      </c>
      <c r="J45" s="4">
        <v>52.14</v>
      </c>
      <c r="K45" s="11">
        <f t="shared" si="5"/>
        <v>904</v>
      </c>
      <c r="L45" s="2">
        <f t="shared" si="0"/>
        <v>52.14</v>
      </c>
      <c r="M45" s="11">
        <f t="shared" si="1"/>
        <v>905</v>
      </c>
      <c r="N45" s="11">
        <f t="shared" si="2"/>
        <v>53</v>
      </c>
      <c r="O45">
        <f t="shared" si="3"/>
        <v>13565.4</v>
      </c>
      <c r="P45">
        <f t="shared" si="4"/>
        <v>832.01120000000003</v>
      </c>
      <c r="Q45">
        <v>84</v>
      </c>
      <c r="R45" s="21">
        <v>444</v>
      </c>
      <c r="S45" s="21" t="str">
        <v>Carlyn Scamerden</v>
      </c>
      <c r="T45" s="21" t="str">
        <v>Prod1</v>
      </c>
      <c r="U45" s="21" t="str">
        <v>Laptop</v>
      </c>
      <c r="V45" s="22">
        <v>45641</v>
      </c>
      <c r="W45" s="21">
        <v>0</v>
      </c>
      <c r="X45" s="21">
        <v>47.12</v>
      </c>
      <c r="Y45" s="21">
        <v>10</v>
      </c>
      <c r="Z45" s="21">
        <v>3</v>
      </c>
      <c r="AA45" s="21">
        <v>363.1</v>
      </c>
    </row>
    <row r="46" spans="1:27" x14ac:dyDescent="0.3">
      <c r="A46">
        <v>45</v>
      </c>
      <c r="B46" t="s">
        <v>66</v>
      </c>
      <c r="C46" t="s">
        <v>16</v>
      </c>
      <c r="D46" t="s">
        <v>20</v>
      </c>
      <c r="E46" s="1">
        <v>45633</v>
      </c>
      <c r="G46" s="6">
        <v>815.97</v>
      </c>
      <c r="H46">
        <v>4</v>
      </c>
      <c r="I46">
        <v>15</v>
      </c>
      <c r="J46" s="4">
        <v>363.81</v>
      </c>
      <c r="K46" s="11">
        <f t="shared" si="5"/>
        <v>816</v>
      </c>
      <c r="L46" s="2">
        <f t="shared" si="0"/>
        <v>363.81</v>
      </c>
      <c r="M46" s="11">
        <f t="shared" si="1"/>
        <v>816</v>
      </c>
      <c r="N46" s="11">
        <f t="shared" si="2"/>
        <v>364</v>
      </c>
      <c r="O46">
        <f t="shared" si="3"/>
        <v>3263.88</v>
      </c>
      <c r="P46">
        <f t="shared" si="4"/>
        <v>693.57450000000006</v>
      </c>
      <c r="Q46">
        <v>88</v>
      </c>
      <c r="R46" s="21">
        <v>771</v>
      </c>
      <c r="S46" s="21" t="str">
        <v>Adriaens Whitehouse</v>
      </c>
      <c r="T46" s="21" t="str">
        <v>Prod3</v>
      </c>
      <c r="U46" s="21">
        <v>0</v>
      </c>
      <c r="V46" s="22">
        <v>45635</v>
      </c>
      <c r="W46" s="21">
        <v>0</v>
      </c>
      <c r="X46" s="21">
        <v>47.28</v>
      </c>
      <c r="Y46" s="21">
        <v>7</v>
      </c>
      <c r="Z46" s="21">
        <v>8</v>
      </c>
      <c r="AA46" s="21">
        <v>154.08000000000001</v>
      </c>
    </row>
    <row r="47" spans="1:27" x14ac:dyDescent="0.3">
      <c r="A47">
        <v>46</v>
      </c>
      <c r="B47" t="s">
        <v>67</v>
      </c>
      <c r="C47" t="s">
        <v>9</v>
      </c>
      <c r="D47" t="s">
        <v>27</v>
      </c>
      <c r="E47" s="1">
        <v>45671</v>
      </c>
      <c r="F47" s="7" t="s">
        <v>11</v>
      </c>
      <c r="G47" s="6">
        <v>935.2</v>
      </c>
      <c r="H47">
        <v>14</v>
      </c>
      <c r="I47">
        <v>5</v>
      </c>
      <c r="J47" s="4">
        <v>295.26</v>
      </c>
      <c r="K47" s="11">
        <f t="shared" si="5"/>
        <v>935</v>
      </c>
      <c r="L47" s="2">
        <f t="shared" si="0"/>
        <v>295.26</v>
      </c>
      <c r="M47" s="11">
        <f t="shared" si="1"/>
        <v>936</v>
      </c>
      <c r="N47" s="11">
        <f t="shared" si="2"/>
        <v>296</v>
      </c>
      <c r="O47">
        <f t="shared" si="3"/>
        <v>13092.800000000001</v>
      </c>
      <c r="P47">
        <f t="shared" si="4"/>
        <v>888.44</v>
      </c>
      <c r="Q47">
        <v>89</v>
      </c>
      <c r="R47" s="21">
        <v>801</v>
      </c>
      <c r="S47" s="21" t="str">
        <v>Ulberto Bennike</v>
      </c>
      <c r="T47" s="21" t="str">
        <v>Prod2</v>
      </c>
      <c r="U47" s="21" t="str">
        <v>Smartphone</v>
      </c>
      <c r="V47" s="22">
        <v>45669</v>
      </c>
      <c r="W47" s="21">
        <v>0</v>
      </c>
      <c r="X47" s="21">
        <v>48.43</v>
      </c>
      <c r="Y47" s="21">
        <v>9</v>
      </c>
      <c r="Z47" s="21">
        <v>8</v>
      </c>
      <c r="AA47" s="21">
        <v>248.84</v>
      </c>
    </row>
    <row r="48" spans="1:27" x14ac:dyDescent="0.3">
      <c r="A48">
        <v>47</v>
      </c>
      <c r="B48" t="s">
        <v>68</v>
      </c>
      <c r="C48" t="s">
        <v>18</v>
      </c>
      <c r="D48" t="s">
        <v>10</v>
      </c>
      <c r="E48" s="1">
        <v>45657</v>
      </c>
      <c r="G48" s="6">
        <v>601.97</v>
      </c>
      <c r="H48">
        <v>8</v>
      </c>
      <c r="I48">
        <v>2</v>
      </c>
      <c r="J48" s="4">
        <v>19.510000000000002</v>
      </c>
      <c r="K48" s="11">
        <f t="shared" si="5"/>
        <v>602</v>
      </c>
      <c r="L48" s="2">
        <f t="shared" si="0"/>
        <v>19.510000000000002</v>
      </c>
      <c r="M48" s="11">
        <f t="shared" si="1"/>
        <v>602</v>
      </c>
      <c r="N48" s="11">
        <f t="shared" si="2"/>
        <v>20</v>
      </c>
      <c r="O48">
        <f t="shared" si="3"/>
        <v>4815.76</v>
      </c>
      <c r="P48">
        <f t="shared" si="4"/>
        <v>589.93060000000003</v>
      </c>
      <c r="Q48">
        <v>90</v>
      </c>
      <c r="R48" s="21">
        <v>83</v>
      </c>
      <c r="S48" s="21" t="str">
        <v>Conchita Verbrugghen</v>
      </c>
      <c r="T48" s="21" t="str">
        <v>Prod2</v>
      </c>
      <c r="U48" s="21" t="str">
        <v>Smartphone</v>
      </c>
      <c r="V48" s="22">
        <v>45668</v>
      </c>
      <c r="W48" s="21">
        <v>0</v>
      </c>
      <c r="X48" s="21">
        <v>53.53</v>
      </c>
      <c r="Y48" s="21">
        <v>11</v>
      </c>
      <c r="Z48" s="21">
        <v>5</v>
      </c>
      <c r="AA48" s="21">
        <v>165.8</v>
      </c>
    </row>
    <row r="49" spans="1:27" x14ac:dyDescent="0.3">
      <c r="A49">
        <v>48</v>
      </c>
      <c r="B49" t="s">
        <v>69</v>
      </c>
      <c r="D49" t="s">
        <v>13</v>
      </c>
      <c r="E49" s="1">
        <v>45638</v>
      </c>
      <c r="G49" s="6">
        <v>330.42</v>
      </c>
      <c r="H49">
        <v>14</v>
      </c>
      <c r="I49">
        <v>14</v>
      </c>
      <c r="J49" s="4">
        <v>468.4</v>
      </c>
      <c r="K49" s="11">
        <f t="shared" si="5"/>
        <v>330</v>
      </c>
      <c r="L49" s="2">
        <f t="shared" si="0"/>
        <v>468.4</v>
      </c>
      <c r="M49" s="11">
        <f t="shared" si="1"/>
        <v>331</v>
      </c>
      <c r="N49" s="11">
        <f t="shared" si="2"/>
        <v>469</v>
      </c>
      <c r="O49">
        <f t="shared" si="3"/>
        <v>4625.88</v>
      </c>
      <c r="P49">
        <f t="shared" si="4"/>
        <v>284.16120000000001</v>
      </c>
      <c r="Q49">
        <v>92</v>
      </c>
      <c r="R49" s="21">
        <v>56</v>
      </c>
      <c r="S49" s="21" t="str">
        <v>Mano Emmert</v>
      </c>
      <c r="T49" s="21" t="str">
        <v>Prod5</v>
      </c>
      <c r="U49" s="21" t="str">
        <v>Winter Jacket</v>
      </c>
      <c r="V49" s="22">
        <v>45661</v>
      </c>
      <c r="W49" s="21">
        <v>0</v>
      </c>
      <c r="X49" s="21">
        <v>53.65</v>
      </c>
      <c r="Y49" s="21">
        <v>4</v>
      </c>
      <c r="Z49" s="21">
        <v>2</v>
      </c>
      <c r="AA49" s="21">
        <v>44.67</v>
      </c>
    </row>
    <row r="50" spans="1:27" x14ac:dyDescent="0.3">
      <c r="A50">
        <v>49</v>
      </c>
      <c r="B50" t="s">
        <v>70</v>
      </c>
      <c r="C50" t="s">
        <v>9</v>
      </c>
      <c r="E50" s="1">
        <v>45634</v>
      </c>
      <c r="F50" s="7" t="s">
        <v>43</v>
      </c>
      <c r="G50" s="6">
        <v>748.87</v>
      </c>
      <c r="H50">
        <v>10</v>
      </c>
      <c r="I50">
        <v>6</v>
      </c>
      <c r="J50" s="4">
        <v>240.67</v>
      </c>
      <c r="K50" s="11">
        <f t="shared" si="5"/>
        <v>749</v>
      </c>
      <c r="L50" s="2">
        <f t="shared" si="0"/>
        <v>240.67</v>
      </c>
      <c r="M50" s="11">
        <f t="shared" si="1"/>
        <v>749</v>
      </c>
      <c r="N50" s="11">
        <f t="shared" si="2"/>
        <v>241</v>
      </c>
      <c r="O50">
        <f t="shared" si="3"/>
        <v>7488.7</v>
      </c>
      <c r="P50">
        <f t="shared" si="4"/>
        <v>703.93779999999992</v>
      </c>
      <c r="Q50">
        <v>94</v>
      </c>
      <c r="R50" s="21">
        <v>624</v>
      </c>
      <c r="S50" s="21" t="str">
        <v>Grazia Brunotti</v>
      </c>
      <c r="T50" s="21" t="str">
        <v>Prod2</v>
      </c>
      <c r="U50" s="21">
        <v>0</v>
      </c>
      <c r="V50" s="22">
        <v>45639</v>
      </c>
      <c r="W50" s="21">
        <v>0</v>
      </c>
      <c r="X50" s="21">
        <v>53.7</v>
      </c>
      <c r="Y50" s="21">
        <v>6</v>
      </c>
      <c r="Z50" s="21">
        <v>0</v>
      </c>
      <c r="AA50" s="21">
        <v>128.06</v>
      </c>
    </row>
    <row r="51" spans="1:27" x14ac:dyDescent="0.3">
      <c r="A51">
        <v>50</v>
      </c>
      <c r="B51" t="s">
        <v>71</v>
      </c>
      <c r="C51" t="s">
        <v>9</v>
      </c>
      <c r="D51" t="s">
        <v>13</v>
      </c>
      <c r="E51" s="1">
        <v>45652</v>
      </c>
      <c r="G51" s="6">
        <v>329.58</v>
      </c>
      <c r="H51">
        <v>10</v>
      </c>
      <c r="I51">
        <v>5</v>
      </c>
      <c r="J51" s="4">
        <v>206.93</v>
      </c>
      <c r="K51" s="11">
        <f t="shared" si="5"/>
        <v>330</v>
      </c>
      <c r="L51" s="2">
        <f t="shared" si="0"/>
        <v>206.93</v>
      </c>
      <c r="M51" s="11">
        <f t="shared" si="1"/>
        <v>330</v>
      </c>
      <c r="N51" s="11">
        <f t="shared" si="2"/>
        <v>207</v>
      </c>
      <c r="O51">
        <f t="shared" si="3"/>
        <v>3295.7999999999997</v>
      </c>
      <c r="P51">
        <f t="shared" si="4"/>
        <v>313.10099999999994</v>
      </c>
      <c r="Q51">
        <v>97</v>
      </c>
      <c r="R51" s="21">
        <v>309</v>
      </c>
      <c r="S51" s="21" t="str">
        <v>Rudiger Lauxmann</v>
      </c>
      <c r="T51" s="21" t="str">
        <v>Prod5</v>
      </c>
      <c r="U51" s="21">
        <v>0</v>
      </c>
      <c r="V51" s="22">
        <v>45642</v>
      </c>
      <c r="W51" s="21">
        <v>0</v>
      </c>
      <c r="X51" s="21">
        <v>54.42</v>
      </c>
      <c r="Y51" s="21">
        <v>13</v>
      </c>
      <c r="Z51" s="21">
        <v>19</v>
      </c>
      <c r="AA51" s="21">
        <v>426.36</v>
      </c>
    </row>
    <row r="52" spans="1:27" x14ac:dyDescent="0.3">
      <c r="A52">
        <v>51</v>
      </c>
      <c r="B52" t="s">
        <v>72</v>
      </c>
      <c r="C52" t="s">
        <v>18</v>
      </c>
      <c r="D52" t="s">
        <v>13</v>
      </c>
      <c r="E52" s="1">
        <v>45635</v>
      </c>
      <c r="F52" s="7" t="s">
        <v>11</v>
      </c>
      <c r="G52" s="6">
        <v>394.8</v>
      </c>
      <c r="H52">
        <v>10</v>
      </c>
      <c r="I52">
        <v>7</v>
      </c>
      <c r="J52" s="4">
        <v>214.35</v>
      </c>
      <c r="K52" s="11">
        <f t="shared" si="5"/>
        <v>395</v>
      </c>
      <c r="L52" s="2">
        <f t="shared" si="0"/>
        <v>214.35</v>
      </c>
      <c r="M52" s="11">
        <f t="shared" si="1"/>
        <v>395</v>
      </c>
      <c r="N52" s="11">
        <f t="shared" si="2"/>
        <v>215</v>
      </c>
      <c r="O52">
        <f t="shared" si="3"/>
        <v>3948</v>
      </c>
      <c r="P52">
        <f t="shared" si="4"/>
        <v>367.16399999999999</v>
      </c>
      <c r="Q52">
        <v>99</v>
      </c>
      <c r="R52" s="21">
        <v>736</v>
      </c>
      <c r="S52" s="21" t="str">
        <v>Coreen Symcock</v>
      </c>
      <c r="T52" s="21" t="str">
        <v>Prod2</v>
      </c>
      <c r="U52" s="21">
        <v>0</v>
      </c>
      <c r="V52" s="22">
        <v>45656</v>
      </c>
      <c r="W52" s="21">
        <v>0</v>
      </c>
      <c r="X52" s="21">
        <v>55.17</v>
      </c>
      <c r="Y52" s="21">
        <v>15</v>
      </c>
      <c r="Z52" s="21">
        <v>8</v>
      </c>
      <c r="AA52" s="21">
        <v>73.44</v>
      </c>
    </row>
    <row r="53" spans="1:27" x14ac:dyDescent="0.3">
      <c r="A53">
        <v>52</v>
      </c>
      <c r="B53" t="s">
        <v>73</v>
      </c>
      <c r="D53" t="s">
        <v>31</v>
      </c>
      <c r="E53" s="1">
        <v>45647</v>
      </c>
      <c r="G53" s="6">
        <v>967.26</v>
      </c>
      <c r="H53">
        <v>2</v>
      </c>
      <c r="I53">
        <v>3</v>
      </c>
      <c r="J53" s="4">
        <v>341.81</v>
      </c>
      <c r="K53" s="11">
        <f t="shared" si="5"/>
        <v>967</v>
      </c>
      <c r="L53" s="2">
        <f t="shared" si="0"/>
        <v>341.81</v>
      </c>
      <c r="M53" s="11">
        <f t="shared" si="1"/>
        <v>968</v>
      </c>
      <c r="N53" s="11">
        <f t="shared" si="2"/>
        <v>342</v>
      </c>
      <c r="O53">
        <f t="shared" si="3"/>
        <v>1934.52</v>
      </c>
      <c r="P53">
        <f t="shared" si="4"/>
        <v>938.24219999999991</v>
      </c>
      <c r="Q53">
        <v>101</v>
      </c>
      <c r="R53" s="21">
        <v>222</v>
      </c>
      <c r="S53" s="21" t="str">
        <v>Arlen Lisle</v>
      </c>
      <c r="T53" s="21">
        <v>0</v>
      </c>
      <c r="U53" s="21" t="str">
        <v>Winter Jacket</v>
      </c>
      <c r="V53" s="22">
        <v>45649</v>
      </c>
      <c r="W53" s="21">
        <v>0</v>
      </c>
      <c r="X53" s="21">
        <v>56.93</v>
      </c>
      <c r="Y53" s="21">
        <v>10</v>
      </c>
      <c r="Z53" s="21">
        <v>1</v>
      </c>
      <c r="AA53" s="21">
        <v>337.9</v>
      </c>
    </row>
    <row r="54" spans="1:27" x14ac:dyDescent="0.3">
      <c r="A54">
        <v>53</v>
      </c>
      <c r="B54" t="s">
        <v>74</v>
      </c>
      <c r="C54" t="s">
        <v>24</v>
      </c>
      <c r="D54" t="s">
        <v>27</v>
      </c>
      <c r="E54" s="1">
        <v>45669</v>
      </c>
      <c r="F54" s="7" t="s">
        <v>11</v>
      </c>
      <c r="G54" s="6">
        <v>933.79</v>
      </c>
      <c r="H54">
        <v>3</v>
      </c>
      <c r="I54">
        <v>5</v>
      </c>
      <c r="J54" s="4">
        <v>265.82</v>
      </c>
      <c r="K54" s="11">
        <f t="shared" si="5"/>
        <v>934</v>
      </c>
      <c r="L54" s="2">
        <f t="shared" si="0"/>
        <v>265.82</v>
      </c>
      <c r="M54" s="11">
        <f t="shared" si="1"/>
        <v>934</v>
      </c>
      <c r="N54" s="11">
        <f t="shared" si="2"/>
        <v>266</v>
      </c>
      <c r="O54">
        <f t="shared" si="3"/>
        <v>2801.37</v>
      </c>
      <c r="P54">
        <f t="shared" si="4"/>
        <v>887.1004999999999</v>
      </c>
      <c r="Q54">
        <v>102</v>
      </c>
      <c r="R54" s="21">
        <v>659</v>
      </c>
      <c r="S54" s="21" t="str">
        <v>Mariette Balfe</v>
      </c>
      <c r="T54" s="21" t="str">
        <v>Prod3</v>
      </c>
      <c r="U54" s="21" t="str">
        <v>Smartphone</v>
      </c>
      <c r="V54" s="22">
        <v>45653</v>
      </c>
      <c r="W54" s="21">
        <v>0</v>
      </c>
      <c r="X54" s="21">
        <v>57.4</v>
      </c>
      <c r="Y54" s="21">
        <v>3</v>
      </c>
      <c r="Z54" s="21">
        <v>8</v>
      </c>
      <c r="AA54" s="21">
        <v>459.54</v>
      </c>
    </row>
    <row r="55" spans="1:27" x14ac:dyDescent="0.3">
      <c r="A55">
        <v>54</v>
      </c>
      <c r="B55" t="s">
        <v>75</v>
      </c>
      <c r="C55" t="s">
        <v>24</v>
      </c>
      <c r="E55" s="1">
        <v>45669</v>
      </c>
      <c r="G55" s="6">
        <v>507.63</v>
      </c>
      <c r="H55">
        <v>5</v>
      </c>
      <c r="I55">
        <v>20</v>
      </c>
      <c r="J55" s="4">
        <v>118.13</v>
      </c>
      <c r="K55" s="11">
        <f t="shared" si="5"/>
        <v>508</v>
      </c>
      <c r="L55" s="2">
        <f t="shared" si="0"/>
        <v>118.13</v>
      </c>
      <c r="M55" s="11">
        <f t="shared" si="1"/>
        <v>508</v>
      </c>
      <c r="N55" s="11">
        <f t="shared" si="2"/>
        <v>119</v>
      </c>
      <c r="O55">
        <f t="shared" si="3"/>
        <v>2538.15</v>
      </c>
      <c r="P55">
        <f t="shared" si="4"/>
        <v>406.10400000000004</v>
      </c>
      <c r="Q55">
        <v>103</v>
      </c>
      <c r="R55" s="21">
        <v>137</v>
      </c>
      <c r="S55" s="21" t="str">
        <v>Dannie Mose</v>
      </c>
      <c r="T55" s="21">
        <v>0</v>
      </c>
      <c r="U55" s="21" t="str">
        <v>Smartphone</v>
      </c>
      <c r="V55" s="22">
        <v>45644</v>
      </c>
      <c r="W55" s="21" t="str">
        <v>South</v>
      </c>
      <c r="X55" s="21">
        <v>58.27</v>
      </c>
      <c r="Y55" s="21">
        <v>5</v>
      </c>
      <c r="Z55" s="21">
        <v>11</v>
      </c>
      <c r="AA55" s="21">
        <v>273.94</v>
      </c>
    </row>
    <row r="56" spans="1:27" x14ac:dyDescent="0.3">
      <c r="A56">
        <v>55</v>
      </c>
      <c r="B56" t="s">
        <v>76</v>
      </c>
      <c r="D56" t="s">
        <v>10</v>
      </c>
      <c r="E56" s="1">
        <v>45641</v>
      </c>
      <c r="G56" s="6">
        <v>496.58</v>
      </c>
      <c r="H56">
        <v>6</v>
      </c>
      <c r="I56">
        <v>0</v>
      </c>
      <c r="J56" s="4">
        <v>322.73</v>
      </c>
      <c r="K56" s="11">
        <f t="shared" si="5"/>
        <v>497</v>
      </c>
      <c r="L56" s="2">
        <f t="shared" si="0"/>
        <v>322.73</v>
      </c>
      <c r="M56" s="11">
        <f t="shared" si="1"/>
        <v>497</v>
      </c>
      <c r="N56" s="11">
        <f t="shared" si="2"/>
        <v>323</v>
      </c>
      <c r="O56">
        <f t="shared" si="3"/>
        <v>2979.48</v>
      </c>
      <c r="P56">
        <f t="shared" si="4"/>
        <v>496.58</v>
      </c>
      <c r="Q56">
        <v>105</v>
      </c>
      <c r="R56" s="21">
        <v>261</v>
      </c>
      <c r="S56" s="21" t="str">
        <v>Alma Purkins</v>
      </c>
      <c r="T56" s="21" t="str">
        <v>Prod3</v>
      </c>
      <c r="U56" s="21" t="str">
        <v>Microwave Oven</v>
      </c>
      <c r="V56" s="22">
        <v>45659</v>
      </c>
      <c r="W56" s="21">
        <v>0</v>
      </c>
      <c r="X56" s="21">
        <v>59.44</v>
      </c>
      <c r="Y56" s="21">
        <v>2</v>
      </c>
      <c r="Z56" s="21">
        <v>16</v>
      </c>
      <c r="AA56" s="21">
        <v>160.41999999999999</v>
      </c>
    </row>
    <row r="57" spans="1:27" x14ac:dyDescent="0.3">
      <c r="A57">
        <v>56</v>
      </c>
      <c r="B57" t="s">
        <v>77</v>
      </c>
      <c r="C57" t="s">
        <v>24</v>
      </c>
      <c r="D57" t="s">
        <v>31</v>
      </c>
      <c r="E57" s="1">
        <v>45661</v>
      </c>
      <c r="G57" s="6">
        <v>53.65</v>
      </c>
      <c r="H57">
        <v>4</v>
      </c>
      <c r="I57">
        <v>2</v>
      </c>
      <c r="J57" s="4">
        <v>44.67</v>
      </c>
      <c r="K57" s="11">
        <f t="shared" si="5"/>
        <v>54</v>
      </c>
      <c r="L57" s="2">
        <f t="shared" si="0"/>
        <v>44.67</v>
      </c>
      <c r="M57" s="11">
        <f t="shared" si="1"/>
        <v>54</v>
      </c>
      <c r="N57" s="11">
        <f t="shared" si="2"/>
        <v>45</v>
      </c>
      <c r="O57">
        <f t="shared" si="3"/>
        <v>214.6</v>
      </c>
      <c r="P57">
        <f t="shared" si="4"/>
        <v>52.576999999999998</v>
      </c>
      <c r="Q57">
        <v>106</v>
      </c>
      <c r="R57" s="21">
        <v>633</v>
      </c>
      <c r="S57" s="21" t="str">
        <v>Lotte Ladbrooke</v>
      </c>
      <c r="T57" s="21" t="str">
        <v>Prod5</v>
      </c>
      <c r="U57" s="21" t="str">
        <v>Smartphone</v>
      </c>
      <c r="V57" s="22">
        <v>45650</v>
      </c>
      <c r="W57" s="21">
        <v>0</v>
      </c>
      <c r="X57" s="21">
        <v>61.17</v>
      </c>
      <c r="Y57" s="21">
        <v>2</v>
      </c>
      <c r="Z57" s="21">
        <v>20</v>
      </c>
      <c r="AA57" s="21">
        <v>436.28</v>
      </c>
    </row>
    <row r="58" spans="1:27" x14ac:dyDescent="0.3">
      <c r="A58">
        <v>57</v>
      </c>
      <c r="B58" t="s">
        <v>78</v>
      </c>
      <c r="C58" t="s">
        <v>9</v>
      </c>
      <c r="D58" t="s">
        <v>10</v>
      </c>
      <c r="E58" s="1">
        <v>45669</v>
      </c>
      <c r="F58" s="7" t="s">
        <v>43</v>
      </c>
      <c r="G58" s="6">
        <v>293.44</v>
      </c>
      <c r="H58">
        <v>14</v>
      </c>
      <c r="I58">
        <v>9</v>
      </c>
      <c r="J58" s="4">
        <v>152.63</v>
      </c>
      <c r="K58" s="11">
        <f t="shared" si="5"/>
        <v>293</v>
      </c>
      <c r="L58" s="2">
        <f t="shared" si="0"/>
        <v>152.63</v>
      </c>
      <c r="M58" s="11">
        <f t="shared" si="1"/>
        <v>294</v>
      </c>
      <c r="N58" s="11">
        <f t="shared" si="2"/>
        <v>153</v>
      </c>
      <c r="O58">
        <f t="shared" si="3"/>
        <v>4108.16</v>
      </c>
      <c r="P58">
        <f t="shared" si="4"/>
        <v>267.03039999999999</v>
      </c>
      <c r="Q58">
        <v>109</v>
      </c>
      <c r="R58" s="21">
        <v>838</v>
      </c>
      <c r="S58" s="21" t="str">
        <v>Jerrie Silvester</v>
      </c>
      <c r="T58" s="21" t="str">
        <v>Prod3</v>
      </c>
      <c r="U58" s="21" t="str">
        <v>Laptop</v>
      </c>
      <c r="V58" s="22">
        <v>45663</v>
      </c>
      <c r="W58" s="21">
        <v>0</v>
      </c>
      <c r="X58" s="21">
        <v>61.78</v>
      </c>
      <c r="Y58" s="21">
        <v>15</v>
      </c>
      <c r="Z58" s="21">
        <v>9</v>
      </c>
      <c r="AA58" s="21">
        <v>134.94999999999999</v>
      </c>
    </row>
    <row r="59" spans="1:27" x14ac:dyDescent="0.3">
      <c r="A59">
        <v>58</v>
      </c>
      <c r="B59" t="s">
        <v>79</v>
      </c>
      <c r="C59" t="s">
        <v>9</v>
      </c>
      <c r="D59" t="s">
        <v>10</v>
      </c>
      <c r="E59" s="1">
        <v>45655</v>
      </c>
      <c r="F59" s="7" t="s">
        <v>14</v>
      </c>
      <c r="G59" s="6">
        <v>206.55</v>
      </c>
      <c r="H59">
        <v>6</v>
      </c>
      <c r="I59">
        <v>2</v>
      </c>
      <c r="J59" s="4">
        <v>78.77</v>
      </c>
      <c r="K59" s="11">
        <f t="shared" si="5"/>
        <v>207</v>
      </c>
      <c r="L59" s="2">
        <f t="shared" si="0"/>
        <v>78.77</v>
      </c>
      <c r="M59" s="11">
        <f t="shared" si="1"/>
        <v>207</v>
      </c>
      <c r="N59" s="11">
        <f t="shared" si="2"/>
        <v>79</v>
      </c>
      <c r="O59">
        <f t="shared" si="3"/>
        <v>1239.3000000000002</v>
      </c>
      <c r="P59">
        <f t="shared" si="4"/>
        <v>202.41900000000001</v>
      </c>
      <c r="Q59">
        <v>112</v>
      </c>
      <c r="R59" s="21">
        <v>506</v>
      </c>
      <c r="S59" s="21" t="str">
        <v>Claudette Rehn</v>
      </c>
      <c r="T59" s="21" t="str">
        <v>Prod5</v>
      </c>
      <c r="U59" s="21" t="str">
        <v>Laptop</v>
      </c>
      <c r="V59" s="22">
        <v>45669</v>
      </c>
      <c r="W59" s="21">
        <v>0</v>
      </c>
      <c r="X59" s="21">
        <v>62.48</v>
      </c>
      <c r="Y59" s="21">
        <v>14</v>
      </c>
      <c r="Z59" s="21">
        <v>15</v>
      </c>
      <c r="AA59" s="21">
        <v>133.27000000000001</v>
      </c>
    </row>
    <row r="60" spans="1:27" x14ac:dyDescent="0.3">
      <c r="A60">
        <v>59</v>
      </c>
      <c r="B60" t="s">
        <v>80</v>
      </c>
      <c r="C60" t="s">
        <v>9</v>
      </c>
      <c r="D60" t="s">
        <v>27</v>
      </c>
      <c r="E60" s="1">
        <v>45654</v>
      </c>
      <c r="F60" s="7" t="s">
        <v>43</v>
      </c>
      <c r="G60" s="6">
        <v>198.84</v>
      </c>
      <c r="H60">
        <v>15</v>
      </c>
      <c r="I60">
        <v>20</v>
      </c>
      <c r="J60" s="4">
        <v>225.52</v>
      </c>
      <c r="K60" s="11">
        <f t="shared" si="5"/>
        <v>199</v>
      </c>
      <c r="L60" s="2">
        <f t="shared" si="0"/>
        <v>225.52</v>
      </c>
      <c r="M60" s="11">
        <f t="shared" si="1"/>
        <v>199</v>
      </c>
      <c r="N60" s="11">
        <f t="shared" si="2"/>
        <v>226</v>
      </c>
      <c r="O60">
        <f t="shared" si="3"/>
        <v>2982.6</v>
      </c>
      <c r="P60">
        <f t="shared" si="4"/>
        <v>159.072</v>
      </c>
      <c r="Q60">
        <v>113</v>
      </c>
      <c r="R60" s="21">
        <v>521</v>
      </c>
      <c r="S60" s="21" t="str">
        <v>Josephine Faunch</v>
      </c>
      <c r="T60" s="21" t="str">
        <v>Prod2</v>
      </c>
      <c r="U60" s="21" t="str">
        <v>Microwave Oven</v>
      </c>
      <c r="V60" s="22">
        <v>45671</v>
      </c>
      <c r="W60" s="21">
        <v>0</v>
      </c>
      <c r="X60" s="21">
        <v>64.510000000000005</v>
      </c>
      <c r="Y60" s="21">
        <v>11</v>
      </c>
      <c r="Z60" s="21">
        <v>10</v>
      </c>
      <c r="AA60" s="21">
        <v>71.739999999999995</v>
      </c>
    </row>
    <row r="61" spans="1:27" x14ac:dyDescent="0.3">
      <c r="A61">
        <v>60</v>
      </c>
      <c r="B61" t="s">
        <v>81</v>
      </c>
      <c r="C61" t="s">
        <v>22</v>
      </c>
      <c r="E61" s="1">
        <v>45667</v>
      </c>
      <c r="G61" s="6">
        <v>617.80999999999995</v>
      </c>
      <c r="H61">
        <v>13</v>
      </c>
      <c r="I61">
        <v>0</v>
      </c>
      <c r="J61" s="4">
        <v>376.54</v>
      </c>
      <c r="K61" s="11">
        <f t="shared" si="5"/>
        <v>618</v>
      </c>
      <c r="L61" s="2">
        <f t="shared" si="0"/>
        <v>376.54</v>
      </c>
      <c r="M61" s="11">
        <f t="shared" si="1"/>
        <v>618</v>
      </c>
      <c r="N61" s="11">
        <f t="shared" si="2"/>
        <v>377</v>
      </c>
      <c r="O61">
        <f t="shared" si="3"/>
        <v>8031.5299999999988</v>
      </c>
      <c r="P61">
        <f t="shared" si="4"/>
        <v>617.80999999999995</v>
      </c>
      <c r="Q61">
        <v>114</v>
      </c>
      <c r="R61" s="21">
        <v>646</v>
      </c>
      <c r="S61" s="21" t="str">
        <v>Gannie Maylott</v>
      </c>
      <c r="T61" s="21" t="str">
        <v>Prod2</v>
      </c>
      <c r="U61" s="21" t="str">
        <v>Office Chair</v>
      </c>
      <c r="V61" s="22">
        <v>45656</v>
      </c>
      <c r="W61" s="21" t="str">
        <v>South</v>
      </c>
      <c r="X61" s="21">
        <v>70.650000000000006</v>
      </c>
      <c r="Y61" s="21">
        <v>10</v>
      </c>
      <c r="Z61" s="21">
        <v>11</v>
      </c>
      <c r="AA61" s="21">
        <v>158.94</v>
      </c>
    </row>
    <row r="62" spans="1:27" x14ac:dyDescent="0.3">
      <c r="A62">
        <v>61</v>
      </c>
      <c r="B62" t="s">
        <v>82</v>
      </c>
      <c r="C62" t="s">
        <v>9</v>
      </c>
      <c r="D62" t="s">
        <v>10</v>
      </c>
      <c r="E62" s="1">
        <v>45630</v>
      </c>
      <c r="G62" s="6">
        <v>898.08</v>
      </c>
      <c r="H62">
        <v>7</v>
      </c>
      <c r="I62">
        <v>20</v>
      </c>
      <c r="J62" s="4">
        <v>408.93</v>
      </c>
      <c r="K62" s="11">
        <f t="shared" si="5"/>
        <v>898</v>
      </c>
      <c r="L62" s="2">
        <f t="shared" si="0"/>
        <v>408.93</v>
      </c>
      <c r="M62" s="11">
        <f t="shared" si="1"/>
        <v>899</v>
      </c>
      <c r="N62" s="11">
        <f t="shared" si="2"/>
        <v>409</v>
      </c>
      <c r="O62">
        <f t="shared" si="3"/>
        <v>6286.56</v>
      </c>
      <c r="P62">
        <f t="shared" si="4"/>
        <v>718.46400000000006</v>
      </c>
      <c r="Q62">
        <v>115</v>
      </c>
      <c r="R62" s="21">
        <v>174</v>
      </c>
      <c r="S62" s="21" t="str">
        <v>Janifer Mountlow</v>
      </c>
      <c r="T62" s="21">
        <v>0</v>
      </c>
      <c r="U62" s="21" t="str">
        <v>Winter Jacket</v>
      </c>
      <c r="V62" s="22">
        <v>45662</v>
      </c>
      <c r="W62" s="21">
        <v>0</v>
      </c>
      <c r="X62" s="21">
        <v>71.14</v>
      </c>
      <c r="Y62" s="21">
        <v>4</v>
      </c>
      <c r="Z62" s="21">
        <v>14</v>
      </c>
      <c r="AA62" s="21">
        <v>233.2</v>
      </c>
    </row>
    <row r="63" spans="1:27" x14ac:dyDescent="0.3">
      <c r="A63">
        <v>62</v>
      </c>
      <c r="B63" t="s">
        <v>83</v>
      </c>
      <c r="C63" t="s">
        <v>22</v>
      </c>
      <c r="D63" t="s">
        <v>31</v>
      </c>
      <c r="E63" s="1">
        <v>45645</v>
      </c>
      <c r="G63" s="6">
        <v>727.17</v>
      </c>
      <c r="H63">
        <v>10</v>
      </c>
      <c r="I63">
        <v>13</v>
      </c>
      <c r="J63" s="4">
        <v>423.71</v>
      </c>
      <c r="K63" s="11">
        <f t="shared" si="5"/>
        <v>727</v>
      </c>
      <c r="L63" s="2">
        <f t="shared" si="0"/>
        <v>423.71</v>
      </c>
      <c r="M63" s="11">
        <f t="shared" si="1"/>
        <v>728</v>
      </c>
      <c r="N63" s="11">
        <f t="shared" si="2"/>
        <v>424</v>
      </c>
      <c r="O63">
        <f t="shared" si="3"/>
        <v>7271.7</v>
      </c>
      <c r="P63">
        <f t="shared" si="4"/>
        <v>632.63789999999995</v>
      </c>
      <c r="Q63">
        <v>119</v>
      </c>
      <c r="R63" s="21">
        <v>10</v>
      </c>
      <c r="S63" s="21" t="str">
        <v>Ingrid Billows</v>
      </c>
      <c r="T63" s="21" t="str">
        <v>Prod3</v>
      </c>
      <c r="U63" s="21" t="str">
        <v>Office Chair</v>
      </c>
      <c r="V63" s="22">
        <v>45648</v>
      </c>
      <c r="W63" s="21">
        <v>0</v>
      </c>
      <c r="X63" s="21">
        <v>72.069999999999993</v>
      </c>
      <c r="Y63" s="21">
        <v>2</v>
      </c>
      <c r="Z63" s="21">
        <v>20</v>
      </c>
      <c r="AA63" s="21">
        <v>428.84</v>
      </c>
    </row>
    <row r="64" spans="1:27" x14ac:dyDescent="0.3">
      <c r="A64">
        <v>63</v>
      </c>
      <c r="B64" t="s">
        <v>84</v>
      </c>
      <c r="C64" t="s">
        <v>18</v>
      </c>
      <c r="D64" t="s">
        <v>13</v>
      </c>
      <c r="E64" s="1">
        <v>45654</v>
      </c>
      <c r="G64" s="6">
        <v>521.65</v>
      </c>
      <c r="H64">
        <v>3</v>
      </c>
      <c r="I64">
        <v>9</v>
      </c>
      <c r="J64" s="4">
        <v>232.1</v>
      </c>
      <c r="K64" s="11">
        <f t="shared" si="5"/>
        <v>522</v>
      </c>
      <c r="L64" s="2">
        <f t="shared" si="0"/>
        <v>232.1</v>
      </c>
      <c r="M64" s="11">
        <f t="shared" si="1"/>
        <v>522</v>
      </c>
      <c r="N64" s="11">
        <f t="shared" si="2"/>
        <v>233</v>
      </c>
      <c r="O64">
        <f t="shared" si="3"/>
        <v>1564.9499999999998</v>
      </c>
      <c r="P64">
        <f t="shared" si="4"/>
        <v>474.70150000000001</v>
      </c>
      <c r="Q64">
        <v>121</v>
      </c>
      <c r="R64" s="21">
        <v>841</v>
      </c>
      <c r="S64" s="21" t="str">
        <v>Gayla Scholte</v>
      </c>
      <c r="T64" s="21" t="str">
        <v>Prod5</v>
      </c>
      <c r="U64" s="21" t="str">
        <v>Winter Jacket</v>
      </c>
      <c r="V64" s="22">
        <v>45631</v>
      </c>
      <c r="W64" s="21">
        <v>0</v>
      </c>
      <c r="X64" s="21">
        <v>74.37</v>
      </c>
      <c r="Y64" s="21">
        <v>7</v>
      </c>
      <c r="Z64" s="21">
        <v>4</v>
      </c>
      <c r="AA64" s="21">
        <v>380.76</v>
      </c>
    </row>
    <row r="65" spans="1:27" x14ac:dyDescent="0.3">
      <c r="A65">
        <v>64</v>
      </c>
      <c r="B65" t="s">
        <v>85</v>
      </c>
      <c r="C65" t="s">
        <v>16</v>
      </c>
      <c r="D65" t="s">
        <v>10</v>
      </c>
      <c r="E65" s="1">
        <v>45671</v>
      </c>
      <c r="F65" s="7" t="s">
        <v>43</v>
      </c>
      <c r="G65" s="6">
        <v>823.63</v>
      </c>
      <c r="H65">
        <v>2</v>
      </c>
      <c r="I65">
        <v>2</v>
      </c>
      <c r="J65" s="4">
        <v>485.93</v>
      </c>
      <c r="K65" s="11">
        <f t="shared" si="5"/>
        <v>824</v>
      </c>
      <c r="L65" s="2">
        <f t="shared" si="0"/>
        <v>485.93</v>
      </c>
      <c r="M65" s="11">
        <f t="shared" si="1"/>
        <v>824</v>
      </c>
      <c r="N65" s="11">
        <f t="shared" si="2"/>
        <v>486</v>
      </c>
      <c r="O65">
        <f t="shared" si="3"/>
        <v>1647.26</v>
      </c>
      <c r="P65">
        <f t="shared" si="4"/>
        <v>807.15739999999994</v>
      </c>
      <c r="Q65">
        <v>122</v>
      </c>
      <c r="R65" s="21">
        <v>117</v>
      </c>
      <c r="S65" s="21" t="str">
        <v>Birgit Kurton</v>
      </c>
      <c r="T65" s="21" t="str">
        <v>Prod1</v>
      </c>
      <c r="U65" s="21" t="str">
        <v>Microwave Oven</v>
      </c>
      <c r="V65" s="22">
        <v>45664</v>
      </c>
      <c r="W65" s="21">
        <v>0</v>
      </c>
      <c r="X65" s="21">
        <v>74.38</v>
      </c>
      <c r="Y65" s="21">
        <v>9</v>
      </c>
      <c r="Z65" s="21">
        <v>4</v>
      </c>
      <c r="AA65" s="21">
        <v>133.97</v>
      </c>
    </row>
    <row r="66" spans="1:27" x14ac:dyDescent="0.3">
      <c r="A66">
        <v>65</v>
      </c>
      <c r="B66" t="s">
        <v>86</v>
      </c>
      <c r="C66" t="s">
        <v>24</v>
      </c>
      <c r="D66" t="s">
        <v>31</v>
      </c>
      <c r="E66" s="1">
        <v>45674</v>
      </c>
      <c r="G66" s="6">
        <v>976.23</v>
      </c>
      <c r="H66">
        <v>2</v>
      </c>
      <c r="I66">
        <v>2</v>
      </c>
      <c r="J66" s="4">
        <v>193.63</v>
      </c>
      <c r="K66" s="11">
        <f t="shared" si="5"/>
        <v>976</v>
      </c>
      <c r="L66" s="2">
        <f t="shared" si="0"/>
        <v>193.63</v>
      </c>
      <c r="M66" s="11">
        <f t="shared" si="1"/>
        <v>977</v>
      </c>
      <c r="N66" s="11">
        <f t="shared" si="2"/>
        <v>194</v>
      </c>
      <c r="O66">
        <f t="shared" si="3"/>
        <v>1952.46</v>
      </c>
      <c r="P66">
        <f t="shared" si="4"/>
        <v>956.70540000000005</v>
      </c>
      <c r="Q66">
        <v>123</v>
      </c>
      <c r="R66" s="21">
        <v>748</v>
      </c>
      <c r="S66" s="21" t="str">
        <v>Kalindi Scading</v>
      </c>
      <c r="T66" s="21" t="str">
        <v>Prod5</v>
      </c>
      <c r="U66" s="21" t="str">
        <v>Winter Jacket</v>
      </c>
      <c r="V66" s="22">
        <v>45672</v>
      </c>
      <c r="W66" s="21">
        <v>0</v>
      </c>
      <c r="X66" s="21">
        <v>75.02</v>
      </c>
      <c r="Y66" s="21">
        <v>3</v>
      </c>
      <c r="Z66" s="21">
        <v>6</v>
      </c>
      <c r="AA66" s="21">
        <v>478.17</v>
      </c>
    </row>
    <row r="67" spans="1:27" x14ac:dyDescent="0.3">
      <c r="A67">
        <v>66</v>
      </c>
      <c r="B67" t="s">
        <v>87</v>
      </c>
      <c r="C67" t="s">
        <v>9</v>
      </c>
      <c r="D67" t="s">
        <v>20</v>
      </c>
      <c r="E67" s="1">
        <v>45641</v>
      </c>
      <c r="F67" s="7" t="s">
        <v>14</v>
      </c>
      <c r="G67" s="6">
        <v>93.9</v>
      </c>
      <c r="H67">
        <v>8</v>
      </c>
      <c r="I67">
        <v>7</v>
      </c>
      <c r="J67" s="4">
        <v>487.14</v>
      </c>
      <c r="K67" s="11">
        <f t="shared" si="5"/>
        <v>94</v>
      </c>
      <c r="L67" s="2">
        <f t="shared" ref="L67:L130" si="6">ROUND(J67,2)</f>
        <v>487.14</v>
      </c>
      <c r="M67" s="11">
        <f t="shared" ref="M67:M130" si="7">ROUNDUP(G67,0)</f>
        <v>94</v>
      </c>
      <c r="N67" s="11">
        <f t="shared" ref="N67:N130" si="8">ROUNDUP(J67,0)</f>
        <v>488</v>
      </c>
      <c r="O67">
        <f t="shared" ref="O67:O130" si="9">H67*G67</f>
        <v>751.2</v>
      </c>
      <c r="P67">
        <f t="shared" ref="P67:P130" si="10">G67*(1-I67/100)</f>
        <v>87.326999999999998</v>
      </c>
      <c r="Q67">
        <v>124</v>
      </c>
      <c r="R67" s="21">
        <v>897</v>
      </c>
      <c r="S67" s="21" t="str">
        <v>Carleen Coate</v>
      </c>
      <c r="T67" s="21" t="str">
        <v>Prod1</v>
      </c>
      <c r="U67" s="21" t="str">
        <v>Office Chair</v>
      </c>
      <c r="V67" s="22">
        <v>45675</v>
      </c>
      <c r="W67" s="21" t="str">
        <v>West</v>
      </c>
      <c r="X67" s="21">
        <v>76.16</v>
      </c>
      <c r="Y67" s="21">
        <v>6</v>
      </c>
      <c r="Z67" s="21">
        <v>5</v>
      </c>
      <c r="AA67" s="21">
        <v>485.54</v>
      </c>
    </row>
    <row r="68" spans="1:27" x14ac:dyDescent="0.3">
      <c r="A68">
        <v>67</v>
      </c>
      <c r="B68" t="s">
        <v>88</v>
      </c>
      <c r="C68" t="s">
        <v>24</v>
      </c>
      <c r="E68" s="1">
        <v>45655</v>
      </c>
      <c r="F68" s="7" t="s">
        <v>14</v>
      </c>
      <c r="G68" s="6">
        <v>43.92</v>
      </c>
      <c r="H68">
        <v>5</v>
      </c>
      <c r="I68">
        <v>13</v>
      </c>
      <c r="J68" s="4">
        <v>0.97</v>
      </c>
      <c r="K68" s="11">
        <f t="shared" ref="K68:K131" si="11">ROUND(G68,0)</f>
        <v>44</v>
      </c>
      <c r="L68" s="2">
        <f t="shared" si="6"/>
        <v>0.97</v>
      </c>
      <c r="M68" s="11">
        <f t="shared" si="7"/>
        <v>44</v>
      </c>
      <c r="N68" s="11">
        <f t="shared" si="8"/>
        <v>1</v>
      </c>
      <c r="O68">
        <f t="shared" si="9"/>
        <v>219.60000000000002</v>
      </c>
      <c r="P68">
        <f t="shared" si="10"/>
        <v>38.2104</v>
      </c>
      <c r="Q68">
        <v>126</v>
      </c>
      <c r="R68" s="21">
        <v>653</v>
      </c>
      <c r="S68" s="21" t="str">
        <v>Jeniece Hempel</v>
      </c>
      <c r="T68" s="21">
        <v>0</v>
      </c>
      <c r="U68" s="21">
        <v>0</v>
      </c>
      <c r="V68" s="22">
        <v>45670</v>
      </c>
      <c r="W68" s="21" t="str">
        <v>East</v>
      </c>
      <c r="X68" s="21">
        <v>76.540000000000006</v>
      </c>
      <c r="Y68" s="21">
        <v>2</v>
      </c>
      <c r="Z68" s="21">
        <v>1</v>
      </c>
      <c r="AA68" s="21">
        <v>87.43</v>
      </c>
    </row>
    <row r="69" spans="1:27" x14ac:dyDescent="0.3">
      <c r="A69">
        <v>68</v>
      </c>
      <c r="B69" t="s">
        <v>89</v>
      </c>
      <c r="C69" t="s">
        <v>24</v>
      </c>
      <c r="D69" t="s">
        <v>27</v>
      </c>
      <c r="E69" s="1">
        <v>45643</v>
      </c>
      <c r="F69" s="7" t="s">
        <v>14</v>
      </c>
      <c r="G69" s="6">
        <v>703.5</v>
      </c>
      <c r="H69">
        <v>12</v>
      </c>
      <c r="I69">
        <v>11</v>
      </c>
      <c r="J69" s="4">
        <v>329.38</v>
      </c>
      <c r="K69" s="11">
        <f t="shared" si="11"/>
        <v>704</v>
      </c>
      <c r="L69" s="2">
        <f t="shared" si="6"/>
        <v>329.38</v>
      </c>
      <c r="M69" s="11">
        <f t="shared" si="7"/>
        <v>704</v>
      </c>
      <c r="N69" s="11">
        <f t="shared" si="8"/>
        <v>330</v>
      </c>
      <c r="O69">
        <f t="shared" si="9"/>
        <v>8442</v>
      </c>
      <c r="P69">
        <f t="shared" si="10"/>
        <v>626.11500000000001</v>
      </c>
      <c r="Q69">
        <v>127</v>
      </c>
      <c r="R69" s="21">
        <v>827</v>
      </c>
      <c r="S69" s="21" t="str">
        <v>Almira Croley</v>
      </c>
      <c r="T69" s="21" t="str">
        <v>Prod5</v>
      </c>
      <c r="U69" s="21" t="str">
        <v>Office Chair</v>
      </c>
      <c r="V69" s="22">
        <v>45651</v>
      </c>
      <c r="W69" s="21" t="str">
        <v>West</v>
      </c>
      <c r="X69" s="21">
        <v>77.53</v>
      </c>
      <c r="Y69" s="21">
        <v>2</v>
      </c>
      <c r="Z69" s="21">
        <v>11</v>
      </c>
      <c r="AA69" s="21">
        <v>314.14</v>
      </c>
    </row>
    <row r="70" spans="1:27" x14ac:dyDescent="0.3">
      <c r="A70">
        <v>69</v>
      </c>
      <c r="B70" t="s">
        <v>90</v>
      </c>
      <c r="C70" t="s">
        <v>16</v>
      </c>
      <c r="D70" t="s">
        <v>31</v>
      </c>
      <c r="E70" s="1">
        <v>45641</v>
      </c>
      <c r="G70" s="6">
        <v>303.20999999999998</v>
      </c>
      <c r="H70">
        <v>2</v>
      </c>
      <c r="I70">
        <v>12</v>
      </c>
      <c r="J70" s="4">
        <v>486.35</v>
      </c>
      <c r="K70" s="11">
        <f t="shared" si="11"/>
        <v>303</v>
      </c>
      <c r="L70" s="2">
        <f t="shared" si="6"/>
        <v>486.35</v>
      </c>
      <c r="M70" s="11">
        <f t="shared" si="7"/>
        <v>304</v>
      </c>
      <c r="N70" s="11">
        <f t="shared" si="8"/>
        <v>487</v>
      </c>
      <c r="O70">
        <f t="shared" si="9"/>
        <v>606.41999999999996</v>
      </c>
      <c r="P70">
        <f t="shared" si="10"/>
        <v>266.82479999999998</v>
      </c>
      <c r="Q70">
        <v>130</v>
      </c>
      <c r="R70" s="21">
        <v>194</v>
      </c>
      <c r="S70" s="21" t="str">
        <v>Polly Rushbury</v>
      </c>
      <c r="T70" s="21">
        <v>0</v>
      </c>
      <c r="U70" s="21" t="str">
        <v>Winter Jacket</v>
      </c>
      <c r="V70" s="22">
        <v>45629</v>
      </c>
      <c r="W70" s="21">
        <v>0</v>
      </c>
      <c r="X70" s="21">
        <v>77.88</v>
      </c>
      <c r="Y70" s="21">
        <v>9</v>
      </c>
      <c r="Z70" s="21">
        <v>15</v>
      </c>
      <c r="AA70" s="21">
        <v>93.79</v>
      </c>
    </row>
    <row r="71" spans="1:27" x14ac:dyDescent="0.3">
      <c r="A71">
        <v>70</v>
      </c>
      <c r="B71" t="s">
        <v>91</v>
      </c>
      <c r="C71" t="s">
        <v>22</v>
      </c>
      <c r="D71" t="s">
        <v>20</v>
      </c>
      <c r="E71" s="1">
        <v>45633</v>
      </c>
      <c r="F71" s="7" t="s">
        <v>11</v>
      </c>
      <c r="G71" s="6">
        <v>257.25</v>
      </c>
      <c r="H71">
        <v>4</v>
      </c>
      <c r="I71">
        <v>6</v>
      </c>
      <c r="J71" s="4">
        <v>193.38</v>
      </c>
      <c r="K71" s="11">
        <f t="shared" si="11"/>
        <v>257</v>
      </c>
      <c r="L71" s="2">
        <f t="shared" si="6"/>
        <v>193.38</v>
      </c>
      <c r="M71" s="11">
        <f t="shared" si="7"/>
        <v>258</v>
      </c>
      <c r="N71" s="11">
        <f t="shared" si="8"/>
        <v>194</v>
      </c>
      <c r="O71">
        <f t="shared" si="9"/>
        <v>1029</v>
      </c>
      <c r="P71">
        <f t="shared" si="10"/>
        <v>241.815</v>
      </c>
      <c r="Q71">
        <v>131</v>
      </c>
      <c r="R71" s="21">
        <v>510</v>
      </c>
      <c r="S71" s="21" t="str">
        <v>Sibby Wybourne</v>
      </c>
      <c r="T71" s="21" t="str">
        <v>Prod4</v>
      </c>
      <c r="U71" s="21" t="str">
        <v>Laptop</v>
      </c>
      <c r="V71" s="22">
        <v>45654</v>
      </c>
      <c r="W71" s="21" t="str">
        <v>North</v>
      </c>
      <c r="X71" s="21">
        <v>80.400000000000006</v>
      </c>
      <c r="Y71" s="21">
        <v>3</v>
      </c>
      <c r="Z71" s="21">
        <v>12</v>
      </c>
      <c r="AA71" s="21">
        <v>248.45</v>
      </c>
    </row>
    <row r="72" spans="1:27" x14ac:dyDescent="0.3">
      <c r="A72">
        <v>71</v>
      </c>
      <c r="B72" t="s">
        <v>92</v>
      </c>
      <c r="C72" t="s">
        <v>24</v>
      </c>
      <c r="E72" s="1">
        <v>45668</v>
      </c>
      <c r="F72" s="7" t="s">
        <v>35</v>
      </c>
      <c r="G72" s="6">
        <v>925.66</v>
      </c>
      <c r="H72">
        <v>2</v>
      </c>
      <c r="I72">
        <v>7</v>
      </c>
      <c r="J72" s="4">
        <v>115.97</v>
      </c>
      <c r="K72" s="11">
        <f t="shared" si="11"/>
        <v>926</v>
      </c>
      <c r="L72" s="2">
        <f t="shared" si="6"/>
        <v>115.97</v>
      </c>
      <c r="M72" s="11">
        <f t="shared" si="7"/>
        <v>926</v>
      </c>
      <c r="N72" s="11">
        <f t="shared" si="8"/>
        <v>116</v>
      </c>
      <c r="O72">
        <f t="shared" si="9"/>
        <v>1851.32</v>
      </c>
      <c r="P72">
        <f t="shared" si="10"/>
        <v>860.86379999999997</v>
      </c>
      <c r="Q72">
        <v>132</v>
      </c>
      <c r="R72" s="21">
        <v>527</v>
      </c>
      <c r="S72" s="21" t="str">
        <v>Jen Minchinton</v>
      </c>
      <c r="T72" s="21" t="str">
        <v>Prod4</v>
      </c>
      <c r="U72" s="21" t="str">
        <v>Winter Jacket</v>
      </c>
      <c r="V72" s="22">
        <v>45640</v>
      </c>
      <c r="W72" s="21">
        <v>0</v>
      </c>
      <c r="X72" s="21">
        <v>80.45</v>
      </c>
      <c r="Y72" s="21">
        <v>4</v>
      </c>
      <c r="Z72" s="21">
        <v>16</v>
      </c>
      <c r="AA72" s="21">
        <v>102.79</v>
      </c>
    </row>
    <row r="73" spans="1:27" x14ac:dyDescent="0.3">
      <c r="A73">
        <v>72</v>
      </c>
      <c r="B73" t="s">
        <v>93</v>
      </c>
      <c r="C73" t="s">
        <v>18</v>
      </c>
      <c r="D73" t="s">
        <v>31</v>
      </c>
      <c r="E73" s="1">
        <v>45663</v>
      </c>
      <c r="G73" s="6">
        <v>528.97</v>
      </c>
      <c r="H73">
        <v>2</v>
      </c>
      <c r="I73">
        <v>1</v>
      </c>
      <c r="J73" s="4">
        <v>469.88</v>
      </c>
      <c r="K73" s="11">
        <f t="shared" si="11"/>
        <v>529</v>
      </c>
      <c r="L73" s="2">
        <f t="shared" si="6"/>
        <v>469.88</v>
      </c>
      <c r="M73" s="11">
        <f t="shared" si="7"/>
        <v>529</v>
      </c>
      <c r="N73" s="11">
        <f t="shared" si="8"/>
        <v>470</v>
      </c>
      <c r="O73">
        <f t="shared" si="9"/>
        <v>1057.94</v>
      </c>
      <c r="P73">
        <f t="shared" si="10"/>
        <v>523.68029999999999</v>
      </c>
      <c r="Q73">
        <v>133</v>
      </c>
      <c r="R73" s="21">
        <v>458</v>
      </c>
      <c r="S73" s="21" t="str">
        <v>Sophey Livingston</v>
      </c>
      <c r="T73" s="21" t="str">
        <v>Prod4</v>
      </c>
      <c r="U73" s="21" t="str">
        <v>Microwave Oven</v>
      </c>
      <c r="V73" s="22">
        <v>45660</v>
      </c>
      <c r="W73" s="21" t="str">
        <v>West</v>
      </c>
      <c r="X73" s="21">
        <v>82.34</v>
      </c>
      <c r="Y73" s="21">
        <v>8</v>
      </c>
      <c r="Z73" s="21">
        <v>11</v>
      </c>
      <c r="AA73" s="21">
        <v>422.29</v>
      </c>
    </row>
    <row r="74" spans="1:27" x14ac:dyDescent="0.3">
      <c r="A74">
        <v>73</v>
      </c>
      <c r="B74" t="s">
        <v>94</v>
      </c>
      <c r="C74" t="s">
        <v>18</v>
      </c>
      <c r="D74" t="s">
        <v>13</v>
      </c>
      <c r="E74" s="1">
        <v>45672</v>
      </c>
      <c r="G74" s="6">
        <v>18.739999999999998</v>
      </c>
      <c r="H74">
        <v>7</v>
      </c>
      <c r="I74">
        <v>17</v>
      </c>
      <c r="J74" s="4">
        <v>158.84</v>
      </c>
      <c r="K74" s="11">
        <f t="shared" si="11"/>
        <v>19</v>
      </c>
      <c r="L74" s="2">
        <f t="shared" si="6"/>
        <v>158.84</v>
      </c>
      <c r="M74" s="11">
        <f t="shared" si="7"/>
        <v>19</v>
      </c>
      <c r="N74" s="11">
        <f t="shared" si="8"/>
        <v>159</v>
      </c>
      <c r="O74">
        <f t="shared" si="9"/>
        <v>131.17999999999998</v>
      </c>
      <c r="P74">
        <f t="shared" si="10"/>
        <v>15.554199999999998</v>
      </c>
      <c r="Q74">
        <v>134</v>
      </c>
      <c r="R74" s="21">
        <v>311</v>
      </c>
      <c r="S74" s="21" t="str">
        <v>Sunny Asty</v>
      </c>
      <c r="T74" s="21" t="str">
        <v>Prod2</v>
      </c>
      <c r="U74" s="21" t="str">
        <v>Laptop</v>
      </c>
      <c r="V74" s="22">
        <v>45632</v>
      </c>
      <c r="W74" s="21">
        <v>0</v>
      </c>
      <c r="X74" s="21">
        <v>83.08</v>
      </c>
      <c r="Y74" s="21">
        <v>3</v>
      </c>
      <c r="Z74" s="21">
        <v>9</v>
      </c>
      <c r="AA74" s="21">
        <v>79.19</v>
      </c>
    </row>
    <row r="75" spans="1:27" x14ac:dyDescent="0.3">
      <c r="A75">
        <v>74</v>
      </c>
      <c r="B75" t="s">
        <v>95</v>
      </c>
      <c r="C75" t="s">
        <v>24</v>
      </c>
      <c r="D75" t="s">
        <v>10</v>
      </c>
      <c r="E75" s="1">
        <v>45657</v>
      </c>
      <c r="G75" s="6">
        <v>740.66</v>
      </c>
      <c r="H75">
        <v>10</v>
      </c>
      <c r="I75">
        <v>12</v>
      </c>
      <c r="J75" s="4">
        <v>198.67</v>
      </c>
      <c r="K75" s="11">
        <f t="shared" si="11"/>
        <v>741</v>
      </c>
      <c r="L75" s="2">
        <f t="shared" si="6"/>
        <v>198.67</v>
      </c>
      <c r="M75" s="11">
        <f t="shared" si="7"/>
        <v>741</v>
      </c>
      <c r="N75" s="11">
        <f t="shared" si="8"/>
        <v>199</v>
      </c>
      <c r="O75">
        <f t="shared" si="9"/>
        <v>7406.5999999999995</v>
      </c>
      <c r="P75">
        <f t="shared" si="10"/>
        <v>651.7808</v>
      </c>
      <c r="Q75">
        <v>137</v>
      </c>
      <c r="R75" s="21">
        <v>134</v>
      </c>
      <c r="S75" s="21" t="str">
        <v>Renaud Yurkiewicz</v>
      </c>
      <c r="T75" s="21" t="str">
        <v>Prod3</v>
      </c>
      <c r="U75" s="21" t="str">
        <v>Office Chair</v>
      </c>
      <c r="V75" s="22">
        <v>45657</v>
      </c>
      <c r="W75" s="21" t="str">
        <v>South</v>
      </c>
      <c r="X75" s="21">
        <v>85.14</v>
      </c>
      <c r="Y75" s="21">
        <v>12</v>
      </c>
      <c r="Z75" s="21">
        <v>13</v>
      </c>
      <c r="AA75" s="21">
        <v>347.28</v>
      </c>
    </row>
    <row r="76" spans="1:27" x14ac:dyDescent="0.3">
      <c r="A76">
        <v>75</v>
      </c>
      <c r="B76" t="s">
        <v>96</v>
      </c>
      <c r="D76" t="s">
        <v>31</v>
      </c>
      <c r="E76" s="1">
        <v>45674</v>
      </c>
      <c r="F76" s="7" t="s">
        <v>35</v>
      </c>
      <c r="G76" s="6">
        <v>582.97</v>
      </c>
      <c r="H76">
        <v>7</v>
      </c>
      <c r="I76">
        <v>3</v>
      </c>
      <c r="J76" s="4">
        <v>349.98</v>
      </c>
      <c r="K76" s="11">
        <f t="shared" si="11"/>
        <v>583</v>
      </c>
      <c r="L76" s="2">
        <f t="shared" si="6"/>
        <v>349.98</v>
      </c>
      <c r="M76" s="11">
        <f t="shared" si="7"/>
        <v>583</v>
      </c>
      <c r="N76" s="11">
        <f t="shared" si="8"/>
        <v>350</v>
      </c>
      <c r="O76">
        <f t="shared" si="9"/>
        <v>4080.79</v>
      </c>
      <c r="P76">
        <f t="shared" si="10"/>
        <v>565.48090000000002</v>
      </c>
      <c r="Q76">
        <v>138</v>
      </c>
      <c r="R76" s="21">
        <v>403</v>
      </c>
      <c r="S76" s="21" t="str">
        <v>Bill Morican</v>
      </c>
      <c r="T76" s="21">
        <v>0</v>
      </c>
      <c r="U76" s="21" t="str">
        <v>Winter Jacket</v>
      </c>
      <c r="V76" s="22">
        <v>45640</v>
      </c>
      <c r="W76" s="21" t="str">
        <v>North</v>
      </c>
      <c r="X76" s="21">
        <v>85.57</v>
      </c>
      <c r="Y76" s="21">
        <v>7</v>
      </c>
      <c r="Z76" s="21">
        <v>1</v>
      </c>
      <c r="AA76" s="21">
        <v>83.7</v>
      </c>
    </row>
    <row r="77" spans="1:27" x14ac:dyDescent="0.3">
      <c r="A77">
        <v>76</v>
      </c>
      <c r="B77" t="s">
        <v>97</v>
      </c>
      <c r="C77" t="s">
        <v>24</v>
      </c>
      <c r="D77" t="s">
        <v>31</v>
      </c>
      <c r="E77" s="1">
        <v>45631</v>
      </c>
      <c r="F77" s="7" t="s">
        <v>11</v>
      </c>
      <c r="G77" s="6">
        <v>985.38</v>
      </c>
      <c r="H77">
        <v>3</v>
      </c>
      <c r="I77">
        <v>17</v>
      </c>
      <c r="J77" s="4">
        <v>164.65</v>
      </c>
      <c r="K77" s="11">
        <f t="shared" si="11"/>
        <v>985</v>
      </c>
      <c r="L77" s="2">
        <f t="shared" si="6"/>
        <v>164.65</v>
      </c>
      <c r="M77" s="11">
        <f t="shared" si="7"/>
        <v>986</v>
      </c>
      <c r="N77" s="11">
        <f t="shared" si="8"/>
        <v>165</v>
      </c>
      <c r="O77">
        <f t="shared" si="9"/>
        <v>2956.14</v>
      </c>
      <c r="P77">
        <f t="shared" si="10"/>
        <v>817.86539999999991</v>
      </c>
      <c r="Q77">
        <v>139</v>
      </c>
      <c r="R77" s="21">
        <v>328</v>
      </c>
      <c r="S77" s="21" t="str">
        <v>Hieronymus Ferrillio</v>
      </c>
      <c r="T77" s="21" t="str">
        <v>Prod2</v>
      </c>
      <c r="U77" s="21" t="str">
        <v>Laptop</v>
      </c>
      <c r="V77" s="22">
        <v>45632</v>
      </c>
      <c r="W77" s="21">
        <v>0</v>
      </c>
      <c r="X77" s="21">
        <v>86.24</v>
      </c>
      <c r="Y77" s="21">
        <v>7</v>
      </c>
      <c r="Z77" s="21">
        <v>9</v>
      </c>
      <c r="AA77" s="21">
        <v>227.48</v>
      </c>
    </row>
    <row r="78" spans="1:27" x14ac:dyDescent="0.3">
      <c r="A78">
        <v>77</v>
      </c>
      <c r="B78" t="s">
        <v>98</v>
      </c>
      <c r="C78" t="s">
        <v>22</v>
      </c>
      <c r="D78" t="s">
        <v>20</v>
      </c>
      <c r="E78" s="1">
        <v>45663</v>
      </c>
      <c r="G78" s="6">
        <v>252.97</v>
      </c>
      <c r="H78">
        <v>8</v>
      </c>
      <c r="I78">
        <v>6</v>
      </c>
      <c r="J78" s="4">
        <v>102.77</v>
      </c>
      <c r="K78" s="11">
        <f t="shared" si="11"/>
        <v>253</v>
      </c>
      <c r="L78" s="2">
        <f t="shared" si="6"/>
        <v>102.77</v>
      </c>
      <c r="M78" s="11">
        <f t="shared" si="7"/>
        <v>253</v>
      </c>
      <c r="N78" s="11">
        <f t="shared" si="8"/>
        <v>103</v>
      </c>
      <c r="O78">
        <f t="shared" si="9"/>
        <v>2023.76</v>
      </c>
      <c r="P78">
        <f t="shared" si="10"/>
        <v>237.79179999999999</v>
      </c>
      <c r="Q78">
        <v>143</v>
      </c>
      <c r="R78" s="21">
        <v>598</v>
      </c>
      <c r="S78" s="21" t="str">
        <v>Obidiah Westberg</v>
      </c>
      <c r="T78" s="21">
        <v>0</v>
      </c>
      <c r="U78" s="21" t="str">
        <v>Office Chair</v>
      </c>
      <c r="V78" s="22">
        <v>45673</v>
      </c>
      <c r="W78" s="21">
        <v>0</v>
      </c>
      <c r="X78" s="21">
        <v>89.72</v>
      </c>
      <c r="Y78" s="21">
        <v>15</v>
      </c>
      <c r="Z78" s="21">
        <v>16</v>
      </c>
      <c r="AA78" s="21">
        <v>404.48</v>
      </c>
    </row>
    <row r="79" spans="1:27" x14ac:dyDescent="0.3">
      <c r="A79">
        <v>78</v>
      </c>
      <c r="B79" t="s">
        <v>99</v>
      </c>
      <c r="C79" t="s">
        <v>16</v>
      </c>
      <c r="D79" t="s">
        <v>13</v>
      </c>
      <c r="E79" s="1">
        <v>45632</v>
      </c>
      <c r="G79" s="6">
        <v>508.96</v>
      </c>
      <c r="H79">
        <v>4</v>
      </c>
      <c r="I79">
        <v>17</v>
      </c>
      <c r="J79" s="4">
        <v>472.77</v>
      </c>
      <c r="K79" s="11">
        <f t="shared" si="11"/>
        <v>509</v>
      </c>
      <c r="L79" s="2">
        <f t="shared" si="6"/>
        <v>472.77</v>
      </c>
      <c r="M79" s="11">
        <f t="shared" si="7"/>
        <v>509</v>
      </c>
      <c r="N79" s="11">
        <f t="shared" si="8"/>
        <v>473</v>
      </c>
      <c r="O79">
        <f t="shared" si="9"/>
        <v>2035.84</v>
      </c>
      <c r="P79">
        <f t="shared" si="10"/>
        <v>422.43679999999995</v>
      </c>
      <c r="Q79">
        <v>144</v>
      </c>
      <c r="R79" s="21">
        <v>599</v>
      </c>
      <c r="S79" s="21" t="str">
        <v>Cheri Gonsalvo</v>
      </c>
      <c r="T79" s="21" t="str">
        <v>Prod3</v>
      </c>
      <c r="U79" s="21" t="str">
        <v>Winter Jacket</v>
      </c>
      <c r="V79" s="22">
        <v>45629</v>
      </c>
      <c r="W79" s="21">
        <v>0</v>
      </c>
      <c r="X79" s="21">
        <v>90.12</v>
      </c>
      <c r="Y79" s="21">
        <v>9</v>
      </c>
      <c r="Z79" s="21">
        <v>11</v>
      </c>
      <c r="AA79" s="21">
        <v>388.13</v>
      </c>
    </row>
    <row r="80" spans="1:27" x14ac:dyDescent="0.3">
      <c r="A80">
        <v>79</v>
      </c>
      <c r="B80" t="s">
        <v>100</v>
      </c>
      <c r="C80" t="s">
        <v>22</v>
      </c>
      <c r="D80" t="s">
        <v>31</v>
      </c>
      <c r="E80" s="1">
        <v>45632</v>
      </c>
      <c r="G80" s="6">
        <v>477.83</v>
      </c>
      <c r="H80">
        <v>2</v>
      </c>
      <c r="I80">
        <v>5</v>
      </c>
      <c r="J80" s="4">
        <v>17.23</v>
      </c>
      <c r="K80" s="11">
        <f t="shared" si="11"/>
        <v>478</v>
      </c>
      <c r="L80" s="2">
        <f t="shared" si="6"/>
        <v>17.23</v>
      </c>
      <c r="M80" s="11">
        <f t="shared" si="7"/>
        <v>478</v>
      </c>
      <c r="N80" s="11">
        <f t="shared" si="8"/>
        <v>18</v>
      </c>
      <c r="O80">
        <f t="shared" si="9"/>
        <v>955.66</v>
      </c>
      <c r="P80">
        <f t="shared" si="10"/>
        <v>453.93849999999998</v>
      </c>
      <c r="Q80">
        <v>145</v>
      </c>
      <c r="R80" s="21">
        <v>66</v>
      </c>
      <c r="S80" s="21" t="str">
        <v>Kaitlynn Mapes</v>
      </c>
      <c r="T80" s="21" t="str">
        <v>Prod3</v>
      </c>
      <c r="U80" s="21" t="str">
        <v>Microwave Oven</v>
      </c>
      <c r="V80" s="22">
        <v>45641</v>
      </c>
      <c r="W80" s="21" t="str">
        <v>South</v>
      </c>
      <c r="X80" s="21">
        <v>93.9</v>
      </c>
      <c r="Y80" s="21">
        <v>8</v>
      </c>
      <c r="Z80" s="21">
        <v>7</v>
      </c>
      <c r="AA80" s="21">
        <v>487.14</v>
      </c>
    </row>
    <row r="81" spans="1:27" x14ac:dyDescent="0.3">
      <c r="A81">
        <v>80</v>
      </c>
      <c r="B81" t="s">
        <v>101</v>
      </c>
      <c r="C81" t="s">
        <v>16</v>
      </c>
      <c r="D81" t="s">
        <v>20</v>
      </c>
      <c r="E81" s="1">
        <v>45672</v>
      </c>
      <c r="G81" s="6">
        <v>437.48</v>
      </c>
      <c r="H81">
        <v>4</v>
      </c>
      <c r="I81">
        <v>12</v>
      </c>
      <c r="J81" s="4">
        <v>149.28</v>
      </c>
      <c r="K81" s="11">
        <f t="shared" si="11"/>
        <v>437</v>
      </c>
      <c r="L81" s="2">
        <f t="shared" si="6"/>
        <v>149.28</v>
      </c>
      <c r="M81" s="11">
        <f t="shared" si="7"/>
        <v>438</v>
      </c>
      <c r="N81" s="11">
        <f t="shared" si="8"/>
        <v>150</v>
      </c>
      <c r="O81">
        <f t="shared" si="9"/>
        <v>1749.92</v>
      </c>
      <c r="P81">
        <f t="shared" si="10"/>
        <v>384.98240000000004</v>
      </c>
      <c r="Q81">
        <v>148</v>
      </c>
      <c r="R81" s="21">
        <v>741</v>
      </c>
      <c r="S81" s="21" t="str">
        <v>Maegan Lannen</v>
      </c>
      <c r="T81" s="21" t="str">
        <v>Prod4</v>
      </c>
      <c r="U81" s="21" t="str">
        <v>Laptop</v>
      </c>
      <c r="V81" s="22">
        <v>45665</v>
      </c>
      <c r="W81" s="21">
        <v>0</v>
      </c>
      <c r="X81" s="21">
        <v>96.67</v>
      </c>
      <c r="Y81" s="21">
        <v>13</v>
      </c>
      <c r="Z81" s="21">
        <v>8</v>
      </c>
      <c r="AA81" s="21">
        <v>393.98</v>
      </c>
    </row>
    <row r="82" spans="1:27" x14ac:dyDescent="0.3">
      <c r="A82">
        <v>81</v>
      </c>
      <c r="B82" t="s">
        <v>102</v>
      </c>
      <c r="C82" t="s">
        <v>16</v>
      </c>
      <c r="E82" s="1">
        <v>45660</v>
      </c>
      <c r="F82" s="7" t="s">
        <v>14</v>
      </c>
      <c r="G82" s="6">
        <v>903.05</v>
      </c>
      <c r="H82">
        <v>1</v>
      </c>
      <c r="I82">
        <v>14</v>
      </c>
      <c r="J82" s="4">
        <v>66.08</v>
      </c>
      <c r="K82" s="11">
        <f t="shared" si="11"/>
        <v>903</v>
      </c>
      <c r="L82" s="2">
        <f t="shared" si="6"/>
        <v>66.08</v>
      </c>
      <c r="M82" s="11">
        <f t="shared" si="7"/>
        <v>904</v>
      </c>
      <c r="N82" s="11">
        <f t="shared" si="8"/>
        <v>67</v>
      </c>
      <c r="O82">
        <f t="shared" si="9"/>
        <v>903.05</v>
      </c>
      <c r="P82">
        <f t="shared" si="10"/>
        <v>776.62299999999993</v>
      </c>
      <c r="Q82">
        <v>151</v>
      </c>
      <c r="R82" s="21">
        <v>165</v>
      </c>
      <c r="S82" s="21" t="str">
        <v>Cyndie Gouch</v>
      </c>
      <c r="T82" s="21">
        <v>0</v>
      </c>
      <c r="U82" s="21" t="str">
        <v>Laptop</v>
      </c>
      <c r="V82" s="22">
        <v>45635</v>
      </c>
      <c r="W82" s="21">
        <v>0</v>
      </c>
      <c r="X82" s="21">
        <v>97.24</v>
      </c>
      <c r="Y82" s="21">
        <v>12</v>
      </c>
      <c r="Z82" s="21">
        <v>12</v>
      </c>
      <c r="AA82" s="21">
        <v>273.06</v>
      </c>
    </row>
    <row r="83" spans="1:27" x14ac:dyDescent="0.3">
      <c r="A83">
        <v>82</v>
      </c>
      <c r="B83" t="s">
        <v>103</v>
      </c>
      <c r="C83" t="s">
        <v>18</v>
      </c>
      <c r="D83" t="s">
        <v>20</v>
      </c>
      <c r="E83" s="1">
        <v>45651</v>
      </c>
      <c r="G83" s="6">
        <v>569.48</v>
      </c>
      <c r="H83">
        <v>10</v>
      </c>
      <c r="I83">
        <v>6</v>
      </c>
      <c r="J83" s="4">
        <v>320.97000000000003</v>
      </c>
      <c r="K83" s="11">
        <f t="shared" si="11"/>
        <v>569</v>
      </c>
      <c r="L83" s="2">
        <f t="shared" si="6"/>
        <v>320.97000000000003</v>
      </c>
      <c r="M83" s="11">
        <f t="shared" si="7"/>
        <v>570</v>
      </c>
      <c r="N83" s="11">
        <f t="shared" si="8"/>
        <v>321</v>
      </c>
      <c r="O83">
        <f t="shared" si="9"/>
        <v>5694.8</v>
      </c>
      <c r="P83">
        <f t="shared" si="10"/>
        <v>535.31119999999999</v>
      </c>
      <c r="Q83">
        <v>153</v>
      </c>
      <c r="R83" s="21">
        <v>308</v>
      </c>
      <c r="S83" s="21" t="str">
        <v>Duncan Dahlbom</v>
      </c>
      <c r="T83" s="21" t="str">
        <v>Prod4</v>
      </c>
      <c r="U83" s="21" t="str">
        <v>Laptop</v>
      </c>
      <c r="V83" s="22">
        <v>45663</v>
      </c>
      <c r="W83" s="21" t="str">
        <v>East</v>
      </c>
      <c r="X83" s="21">
        <v>97.99</v>
      </c>
      <c r="Y83" s="21">
        <v>7</v>
      </c>
      <c r="Z83" s="21">
        <v>14</v>
      </c>
      <c r="AA83" s="21">
        <v>345.93</v>
      </c>
    </row>
    <row r="84" spans="1:27" x14ac:dyDescent="0.3">
      <c r="A84">
        <v>83</v>
      </c>
      <c r="B84" t="s">
        <v>104</v>
      </c>
      <c r="C84" t="s">
        <v>16</v>
      </c>
      <c r="D84" t="s">
        <v>13</v>
      </c>
      <c r="E84" s="1">
        <v>45668</v>
      </c>
      <c r="G84" s="6">
        <v>53.53</v>
      </c>
      <c r="H84">
        <v>11</v>
      </c>
      <c r="I84">
        <v>5</v>
      </c>
      <c r="J84" s="4">
        <v>165.8</v>
      </c>
      <c r="K84" s="11">
        <f t="shared" si="11"/>
        <v>54</v>
      </c>
      <c r="L84" s="2">
        <f t="shared" si="6"/>
        <v>165.8</v>
      </c>
      <c r="M84" s="11">
        <f t="shared" si="7"/>
        <v>54</v>
      </c>
      <c r="N84" s="11">
        <f t="shared" si="8"/>
        <v>166</v>
      </c>
      <c r="O84">
        <f t="shared" si="9"/>
        <v>588.83000000000004</v>
      </c>
      <c r="P84">
        <f t="shared" si="10"/>
        <v>50.853499999999997</v>
      </c>
      <c r="Q84">
        <v>155</v>
      </c>
      <c r="R84" s="21">
        <v>11</v>
      </c>
      <c r="S84" s="21" t="str">
        <v>Luciano Clayborn</v>
      </c>
      <c r="T84" s="21" t="str">
        <v>Prod4</v>
      </c>
      <c r="U84" s="21">
        <v>0</v>
      </c>
      <c r="V84" s="22">
        <v>45668</v>
      </c>
      <c r="W84" s="21">
        <v>0</v>
      </c>
      <c r="X84" s="21">
        <v>99.94</v>
      </c>
      <c r="Y84" s="21">
        <v>2</v>
      </c>
      <c r="Z84" s="21">
        <v>5</v>
      </c>
      <c r="AA84" s="21">
        <v>51.54</v>
      </c>
    </row>
    <row r="85" spans="1:27" x14ac:dyDescent="0.3">
      <c r="A85">
        <v>84</v>
      </c>
      <c r="B85" t="s">
        <v>105</v>
      </c>
      <c r="C85" t="s">
        <v>24</v>
      </c>
      <c r="D85" t="s">
        <v>10</v>
      </c>
      <c r="E85" s="1">
        <v>45654</v>
      </c>
      <c r="G85" s="6">
        <v>191.56</v>
      </c>
      <c r="H85">
        <v>13</v>
      </c>
      <c r="I85">
        <v>13</v>
      </c>
      <c r="J85" s="4">
        <v>44.01</v>
      </c>
      <c r="K85" s="11">
        <f t="shared" si="11"/>
        <v>192</v>
      </c>
      <c r="L85" s="2">
        <f t="shared" si="6"/>
        <v>44.01</v>
      </c>
      <c r="M85" s="11">
        <f t="shared" si="7"/>
        <v>192</v>
      </c>
      <c r="N85" s="11">
        <f t="shared" si="8"/>
        <v>45</v>
      </c>
      <c r="O85">
        <f t="shared" si="9"/>
        <v>2490.2800000000002</v>
      </c>
      <c r="P85">
        <f t="shared" si="10"/>
        <v>166.65719999999999</v>
      </c>
      <c r="Q85">
        <v>159</v>
      </c>
      <c r="R85" s="21">
        <v>103</v>
      </c>
      <c r="S85" s="21" t="str">
        <v>Charil Ivison</v>
      </c>
      <c r="T85" s="21">
        <v>0</v>
      </c>
      <c r="U85" s="21" t="str">
        <v>Winter Jacket</v>
      </c>
      <c r="V85" s="22">
        <v>45674</v>
      </c>
      <c r="W85" s="21">
        <v>0</v>
      </c>
      <c r="X85" s="21">
        <v>100.36</v>
      </c>
      <c r="Y85" s="21">
        <v>4</v>
      </c>
      <c r="Z85" s="21">
        <v>16</v>
      </c>
      <c r="AA85" s="21">
        <v>435.69</v>
      </c>
    </row>
    <row r="86" spans="1:27" x14ac:dyDescent="0.3">
      <c r="A86">
        <v>85</v>
      </c>
      <c r="B86" t="s">
        <v>106</v>
      </c>
      <c r="C86" t="s">
        <v>24</v>
      </c>
      <c r="D86" t="s">
        <v>27</v>
      </c>
      <c r="E86" s="1">
        <v>45670</v>
      </c>
      <c r="G86" s="6">
        <v>293.12</v>
      </c>
      <c r="H86">
        <v>3</v>
      </c>
      <c r="I86">
        <v>1</v>
      </c>
      <c r="J86" s="4">
        <v>432.96</v>
      </c>
      <c r="K86" s="11">
        <f t="shared" si="11"/>
        <v>293</v>
      </c>
      <c r="L86" s="2">
        <f t="shared" si="6"/>
        <v>432.96</v>
      </c>
      <c r="M86" s="11">
        <f t="shared" si="7"/>
        <v>294</v>
      </c>
      <c r="N86" s="11">
        <f t="shared" si="8"/>
        <v>433</v>
      </c>
      <c r="O86">
        <f t="shared" si="9"/>
        <v>879.36</v>
      </c>
      <c r="P86">
        <f t="shared" si="10"/>
        <v>290.18880000000001</v>
      </c>
      <c r="Q86">
        <v>162</v>
      </c>
      <c r="R86" s="21">
        <v>758</v>
      </c>
      <c r="S86" s="21" t="str">
        <v>Nealy Camps</v>
      </c>
      <c r="T86" s="21" t="str">
        <v>Prod5</v>
      </c>
      <c r="U86" s="21" t="str">
        <v>Office Chair</v>
      </c>
      <c r="V86" s="22">
        <v>45672</v>
      </c>
      <c r="W86" s="21">
        <v>0</v>
      </c>
      <c r="X86" s="21">
        <v>101.33</v>
      </c>
      <c r="Y86" s="21">
        <v>10</v>
      </c>
      <c r="Z86" s="21">
        <v>6</v>
      </c>
      <c r="AA86" s="21">
        <v>54.49</v>
      </c>
    </row>
    <row r="87" spans="1:27" x14ac:dyDescent="0.3">
      <c r="A87">
        <v>86</v>
      </c>
      <c r="B87" t="s">
        <v>107</v>
      </c>
      <c r="C87" t="s">
        <v>24</v>
      </c>
      <c r="D87" t="s">
        <v>27</v>
      </c>
      <c r="E87" s="1">
        <v>45628</v>
      </c>
      <c r="G87" s="6">
        <v>842.46</v>
      </c>
      <c r="H87">
        <v>12</v>
      </c>
      <c r="I87">
        <v>4</v>
      </c>
      <c r="J87" s="4">
        <v>158.94999999999999</v>
      </c>
      <c r="K87" s="11">
        <f t="shared" si="11"/>
        <v>842</v>
      </c>
      <c r="L87" s="2">
        <f t="shared" si="6"/>
        <v>158.94999999999999</v>
      </c>
      <c r="M87" s="11">
        <f t="shared" si="7"/>
        <v>843</v>
      </c>
      <c r="N87" s="11">
        <f t="shared" si="8"/>
        <v>159</v>
      </c>
      <c r="O87">
        <f t="shared" si="9"/>
        <v>10109.52</v>
      </c>
      <c r="P87">
        <f t="shared" si="10"/>
        <v>808.76160000000004</v>
      </c>
      <c r="Q87">
        <v>164</v>
      </c>
      <c r="R87" s="21">
        <v>528</v>
      </c>
      <c r="S87" s="21" t="str">
        <v>Fran Wheelband</v>
      </c>
      <c r="T87" s="21">
        <v>0</v>
      </c>
      <c r="U87" s="21">
        <v>0</v>
      </c>
      <c r="V87" s="22">
        <v>45629</v>
      </c>
      <c r="W87" s="21">
        <v>0</v>
      </c>
      <c r="X87" s="21">
        <v>102.35</v>
      </c>
      <c r="Y87" s="21">
        <v>5</v>
      </c>
      <c r="Z87" s="21">
        <v>0</v>
      </c>
      <c r="AA87" s="21">
        <v>470.32</v>
      </c>
    </row>
    <row r="88" spans="1:27" x14ac:dyDescent="0.3">
      <c r="A88">
        <v>87</v>
      </c>
      <c r="B88" t="s">
        <v>108</v>
      </c>
      <c r="D88" t="s">
        <v>10</v>
      </c>
      <c r="E88" s="1">
        <v>45660</v>
      </c>
      <c r="G88" s="6">
        <v>979.15</v>
      </c>
      <c r="H88">
        <v>15</v>
      </c>
      <c r="I88">
        <v>1</v>
      </c>
      <c r="J88" s="4">
        <v>329.45</v>
      </c>
      <c r="K88" s="11">
        <f t="shared" si="11"/>
        <v>979</v>
      </c>
      <c r="L88" s="2">
        <f t="shared" si="6"/>
        <v>329.45</v>
      </c>
      <c r="M88" s="11">
        <f t="shared" si="7"/>
        <v>980</v>
      </c>
      <c r="N88" s="11">
        <f t="shared" si="8"/>
        <v>330</v>
      </c>
      <c r="O88">
        <f t="shared" si="9"/>
        <v>14687.25</v>
      </c>
      <c r="P88">
        <f t="shared" si="10"/>
        <v>969.35849999999994</v>
      </c>
      <c r="Q88">
        <v>165</v>
      </c>
      <c r="R88" s="21">
        <v>779</v>
      </c>
      <c r="S88" s="21" t="str">
        <v>Leif Skelhorn</v>
      </c>
      <c r="T88" s="21">
        <v>0</v>
      </c>
      <c r="U88" s="21" t="str">
        <v>Microwave Oven</v>
      </c>
      <c r="V88" s="22">
        <v>45667</v>
      </c>
      <c r="W88" s="21">
        <v>0</v>
      </c>
      <c r="X88" s="21">
        <v>104.22</v>
      </c>
      <c r="Y88" s="21">
        <v>9</v>
      </c>
      <c r="Z88" s="21">
        <v>0</v>
      </c>
      <c r="AA88" s="21">
        <v>88.58</v>
      </c>
    </row>
    <row r="89" spans="1:27" x14ac:dyDescent="0.3">
      <c r="A89">
        <v>88</v>
      </c>
      <c r="B89" t="s">
        <v>109</v>
      </c>
      <c r="C89" t="s">
        <v>9</v>
      </c>
      <c r="D89" t="s">
        <v>20</v>
      </c>
      <c r="E89" s="1">
        <v>45668</v>
      </c>
      <c r="G89" s="6">
        <v>182.96</v>
      </c>
      <c r="H89">
        <v>3</v>
      </c>
      <c r="I89">
        <v>20</v>
      </c>
      <c r="J89" s="4">
        <v>280.61</v>
      </c>
      <c r="K89" s="11">
        <f t="shared" si="11"/>
        <v>183</v>
      </c>
      <c r="L89" s="2">
        <f t="shared" si="6"/>
        <v>280.61</v>
      </c>
      <c r="M89" s="11">
        <f t="shared" si="7"/>
        <v>183</v>
      </c>
      <c r="N89" s="11">
        <f t="shared" si="8"/>
        <v>281</v>
      </c>
      <c r="O89">
        <f t="shared" si="9"/>
        <v>548.88</v>
      </c>
      <c r="P89">
        <f t="shared" si="10"/>
        <v>146.36800000000002</v>
      </c>
      <c r="Q89">
        <v>166</v>
      </c>
      <c r="R89" s="21">
        <v>469</v>
      </c>
      <c r="S89" s="21" t="str">
        <v>Cletus Longrigg</v>
      </c>
      <c r="T89" s="21" t="str">
        <v>Prod5</v>
      </c>
      <c r="U89" s="21" t="str">
        <v>Smartphone</v>
      </c>
      <c r="V89" s="22">
        <v>45635</v>
      </c>
      <c r="W89" s="21">
        <v>0</v>
      </c>
      <c r="X89" s="21">
        <v>104.7</v>
      </c>
      <c r="Y89" s="21">
        <v>5</v>
      </c>
      <c r="Z89" s="21">
        <v>17</v>
      </c>
      <c r="AA89" s="21">
        <v>225.08</v>
      </c>
    </row>
    <row r="90" spans="1:27" x14ac:dyDescent="0.3">
      <c r="A90">
        <v>89</v>
      </c>
      <c r="B90" t="s">
        <v>110</v>
      </c>
      <c r="C90" t="s">
        <v>24</v>
      </c>
      <c r="D90" t="s">
        <v>13</v>
      </c>
      <c r="E90" s="1">
        <v>45675</v>
      </c>
      <c r="F90" s="7" t="s">
        <v>14</v>
      </c>
      <c r="G90" s="6">
        <v>663.31</v>
      </c>
      <c r="H90">
        <v>3</v>
      </c>
      <c r="I90">
        <v>17</v>
      </c>
      <c r="J90" s="4">
        <v>135.24</v>
      </c>
      <c r="K90" s="11">
        <f t="shared" si="11"/>
        <v>663</v>
      </c>
      <c r="L90" s="2">
        <f t="shared" si="6"/>
        <v>135.24</v>
      </c>
      <c r="M90" s="11">
        <f t="shared" si="7"/>
        <v>664</v>
      </c>
      <c r="N90" s="11">
        <f t="shared" si="8"/>
        <v>136</v>
      </c>
      <c r="O90">
        <f t="shared" si="9"/>
        <v>1989.9299999999998</v>
      </c>
      <c r="P90">
        <f t="shared" si="10"/>
        <v>550.54729999999995</v>
      </c>
      <c r="Q90">
        <v>167</v>
      </c>
      <c r="R90" s="21">
        <v>949</v>
      </c>
      <c r="S90" s="21" t="str">
        <v>Claiborn Fedoronko</v>
      </c>
      <c r="T90" s="21" t="str">
        <v>Prod2</v>
      </c>
      <c r="U90" s="21">
        <v>0</v>
      </c>
      <c r="V90" s="22">
        <v>45670</v>
      </c>
      <c r="W90" s="21">
        <v>0</v>
      </c>
      <c r="X90" s="21">
        <v>104.79</v>
      </c>
      <c r="Y90" s="21">
        <v>15</v>
      </c>
      <c r="Z90" s="21">
        <v>9</v>
      </c>
      <c r="AA90" s="21">
        <v>262.45</v>
      </c>
    </row>
    <row r="91" spans="1:27" x14ac:dyDescent="0.3">
      <c r="A91">
        <v>90</v>
      </c>
      <c r="B91" t="s">
        <v>111</v>
      </c>
      <c r="C91" t="s">
        <v>22</v>
      </c>
      <c r="D91" t="s">
        <v>13</v>
      </c>
      <c r="E91" s="1">
        <v>45651</v>
      </c>
      <c r="F91" s="7" t="s">
        <v>43</v>
      </c>
      <c r="G91" s="6">
        <v>500.29</v>
      </c>
      <c r="H91">
        <v>9</v>
      </c>
      <c r="I91">
        <v>19</v>
      </c>
      <c r="J91" s="4">
        <v>301.55</v>
      </c>
      <c r="K91" s="11">
        <f t="shared" si="11"/>
        <v>500</v>
      </c>
      <c r="L91" s="2">
        <f t="shared" si="6"/>
        <v>301.55</v>
      </c>
      <c r="M91" s="11">
        <f t="shared" si="7"/>
        <v>501</v>
      </c>
      <c r="N91" s="11">
        <f t="shared" si="8"/>
        <v>302</v>
      </c>
      <c r="O91">
        <f t="shared" si="9"/>
        <v>4502.6100000000006</v>
      </c>
      <c r="P91">
        <f t="shared" si="10"/>
        <v>405.23490000000004</v>
      </c>
      <c r="Q91">
        <v>168</v>
      </c>
      <c r="R91" s="21">
        <v>440</v>
      </c>
      <c r="S91" s="21" t="str">
        <v>Verine Hodgen</v>
      </c>
      <c r="T91" s="21" t="str">
        <v>Prod3</v>
      </c>
      <c r="U91" s="21">
        <v>0</v>
      </c>
      <c r="V91" s="22">
        <v>45655</v>
      </c>
      <c r="W91" s="21">
        <v>0</v>
      </c>
      <c r="X91" s="21">
        <v>106.76</v>
      </c>
      <c r="Y91" s="21">
        <v>2</v>
      </c>
      <c r="Z91" s="21">
        <v>12</v>
      </c>
      <c r="AA91" s="21">
        <v>298.36</v>
      </c>
    </row>
    <row r="92" spans="1:27" x14ac:dyDescent="0.3">
      <c r="A92">
        <v>91</v>
      </c>
      <c r="B92" t="s">
        <v>112</v>
      </c>
      <c r="C92" t="s">
        <v>24</v>
      </c>
      <c r="D92" t="s">
        <v>27</v>
      </c>
      <c r="E92" s="1">
        <v>45676</v>
      </c>
      <c r="G92" s="6">
        <v>645.98</v>
      </c>
      <c r="H92">
        <v>6</v>
      </c>
      <c r="I92">
        <v>0</v>
      </c>
      <c r="J92" s="4">
        <v>202.81</v>
      </c>
      <c r="K92" s="11">
        <f t="shared" si="11"/>
        <v>646</v>
      </c>
      <c r="L92" s="2">
        <f t="shared" si="6"/>
        <v>202.81</v>
      </c>
      <c r="M92" s="11">
        <f t="shared" si="7"/>
        <v>646</v>
      </c>
      <c r="N92" s="11">
        <f t="shared" si="8"/>
        <v>203</v>
      </c>
      <c r="O92">
        <f t="shared" si="9"/>
        <v>3875.88</v>
      </c>
      <c r="P92">
        <f t="shared" si="10"/>
        <v>645.98</v>
      </c>
      <c r="Q92">
        <v>172</v>
      </c>
      <c r="R92" s="21">
        <v>251</v>
      </c>
      <c r="S92" s="21" t="str">
        <v>Gertruda Symmons</v>
      </c>
      <c r="T92" s="21" t="str">
        <v>Prod5</v>
      </c>
      <c r="U92" s="21" t="str">
        <v>Smartphone</v>
      </c>
      <c r="V92" s="22">
        <v>45649</v>
      </c>
      <c r="W92" s="21">
        <v>0</v>
      </c>
      <c r="X92" s="21">
        <v>109.51</v>
      </c>
      <c r="Y92" s="21">
        <v>1</v>
      </c>
      <c r="Z92" s="21">
        <v>10</v>
      </c>
      <c r="AA92" s="21">
        <v>473.06</v>
      </c>
    </row>
    <row r="93" spans="1:27" x14ac:dyDescent="0.3">
      <c r="A93">
        <v>92</v>
      </c>
      <c r="B93" t="s">
        <v>113</v>
      </c>
      <c r="C93" t="s">
        <v>22</v>
      </c>
      <c r="D93" t="s">
        <v>20</v>
      </c>
      <c r="E93" s="1">
        <v>45647</v>
      </c>
      <c r="G93" s="6">
        <v>465.02</v>
      </c>
      <c r="H93">
        <v>13</v>
      </c>
      <c r="I93">
        <v>17</v>
      </c>
      <c r="J93" s="4">
        <v>483.56</v>
      </c>
      <c r="K93" s="11">
        <f t="shared" si="11"/>
        <v>465</v>
      </c>
      <c r="L93" s="2">
        <f t="shared" si="6"/>
        <v>483.56</v>
      </c>
      <c r="M93" s="11">
        <f t="shared" si="7"/>
        <v>466</v>
      </c>
      <c r="N93" s="11">
        <f t="shared" si="8"/>
        <v>484</v>
      </c>
      <c r="O93">
        <f t="shared" si="9"/>
        <v>6045.26</v>
      </c>
      <c r="P93">
        <f t="shared" si="10"/>
        <v>385.96659999999997</v>
      </c>
      <c r="Q93">
        <v>174</v>
      </c>
      <c r="R93" s="21">
        <v>730</v>
      </c>
      <c r="S93" s="21" t="str">
        <v>Zoe Baythrop</v>
      </c>
      <c r="T93" s="21" t="str">
        <v>Prod5</v>
      </c>
      <c r="U93" s="21" t="str">
        <v>Winter Jacket</v>
      </c>
      <c r="V93" s="22">
        <v>45674</v>
      </c>
      <c r="W93" s="21" t="str">
        <v>West</v>
      </c>
      <c r="X93" s="21">
        <v>110.7</v>
      </c>
      <c r="Y93" s="21">
        <v>1</v>
      </c>
      <c r="Z93" s="21">
        <v>19</v>
      </c>
      <c r="AA93" s="21">
        <v>43.14</v>
      </c>
    </row>
    <row r="94" spans="1:27" x14ac:dyDescent="0.3">
      <c r="A94">
        <v>93</v>
      </c>
      <c r="B94" t="s">
        <v>114</v>
      </c>
      <c r="C94" t="s">
        <v>16</v>
      </c>
      <c r="D94" t="s">
        <v>13</v>
      </c>
      <c r="E94" s="1">
        <v>45661</v>
      </c>
      <c r="F94" s="7" t="s">
        <v>43</v>
      </c>
      <c r="G94" s="6">
        <v>461.41</v>
      </c>
      <c r="H94">
        <v>13</v>
      </c>
      <c r="I94">
        <v>1</v>
      </c>
      <c r="J94" s="4">
        <v>97.93</v>
      </c>
      <c r="K94" s="11">
        <f t="shared" si="11"/>
        <v>461</v>
      </c>
      <c r="L94" s="2">
        <f t="shared" si="6"/>
        <v>97.93</v>
      </c>
      <c r="M94" s="11">
        <f t="shared" si="7"/>
        <v>462</v>
      </c>
      <c r="N94" s="11">
        <f t="shared" si="8"/>
        <v>98</v>
      </c>
      <c r="O94">
        <f t="shared" si="9"/>
        <v>5998.33</v>
      </c>
      <c r="P94">
        <f t="shared" si="10"/>
        <v>456.79590000000002</v>
      </c>
      <c r="Q94">
        <v>176</v>
      </c>
      <c r="R94" s="21">
        <v>670</v>
      </c>
      <c r="S94" s="21" t="str">
        <v>Lani Addekin</v>
      </c>
      <c r="T94" s="21" t="str">
        <v>Prod5</v>
      </c>
      <c r="U94" s="21" t="str">
        <v>Office Chair</v>
      </c>
      <c r="V94" s="22">
        <v>45647</v>
      </c>
      <c r="W94" s="21">
        <v>0</v>
      </c>
      <c r="X94" s="21">
        <v>110.89</v>
      </c>
      <c r="Y94" s="21">
        <v>4</v>
      </c>
      <c r="Z94" s="21">
        <v>10</v>
      </c>
      <c r="AA94" s="21">
        <v>90.17</v>
      </c>
    </row>
    <row r="95" spans="1:27" x14ac:dyDescent="0.3">
      <c r="A95">
        <v>94</v>
      </c>
      <c r="B95" t="s">
        <v>115</v>
      </c>
      <c r="C95" t="s">
        <v>16</v>
      </c>
      <c r="E95" s="1">
        <v>45650</v>
      </c>
      <c r="G95" s="6">
        <v>516.70000000000005</v>
      </c>
      <c r="H95">
        <v>9</v>
      </c>
      <c r="I95">
        <v>15</v>
      </c>
      <c r="J95" s="4">
        <v>275.24</v>
      </c>
      <c r="K95" s="11">
        <f t="shared" si="11"/>
        <v>517</v>
      </c>
      <c r="L95" s="2">
        <f t="shared" si="6"/>
        <v>275.24</v>
      </c>
      <c r="M95" s="11">
        <f t="shared" si="7"/>
        <v>517</v>
      </c>
      <c r="N95" s="11">
        <f t="shared" si="8"/>
        <v>276</v>
      </c>
      <c r="O95">
        <f t="shared" si="9"/>
        <v>4650.3</v>
      </c>
      <c r="P95">
        <f t="shared" si="10"/>
        <v>439.19500000000005</v>
      </c>
      <c r="Q95">
        <v>181</v>
      </c>
      <c r="R95" s="21">
        <v>434</v>
      </c>
      <c r="S95" s="21" t="str">
        <v>Ebenezer Fenning</v>
      </c>
      <c r="T95" s="21">
        <v>0</v>
      </c>
      <c r="U95" s="21">
        <v>0</v>
      </c>
      <c r="V95" s="22">
        <v>45659</v>
      </c>
      <c r="W95" s="21" t="str">
        <v>East</v>
      </c>
      <c r="X95" s="21">
        <v>111.15</v>
      </c>
      <c r="Y95" s="21">
        <v>14</v>
      </c>
      <c r="Z95" s="21">
        <v>4</v>
      </c>
      <c r="AA95" s="21">
        <v>175.5</v>
      </c>
    </row>
    <row r="96" spans="1:27" x14ac:dyDescent="0.3">
      <c r="A96">
        <v>95</v>
      </c>
      <c r="B96" t="s">
        <v>116</v>
      </c>
      <c r="C96" t="s">
        <v>18</v>
      </c>
      <c r="D96" t="s">
        <v>31</v>
      </c>
      <c r="E96" s="1">
        <v>45670</v>
      </c>
      <c r="G96" s="6">
        <v>847.74</v>
      </c>
      <c r="H96">
        <v>7</v>
      </c>
      <c r="I96">
        <v>1</v>
      </c>
      <c r="J96" s="4">
        <v>128.66999999999999</v>
      </c>
      <c r="K96" s="11">
        <f t="shared" si="11"/>
        <v>848</v>
      </c>
      <c r="L96" s="2">
        <f t="shared" si="6"/>
        <v>128.66999999999999</v>
      </c>
      <c r="M96" s="11">
        <f t="shared" si="7"/>
        <v>848</v>
      </c>
      <c r="N96" s="11">
        <f t="shared" si="8"/>
        <v>129</v>
      </c>
      <c r="O96">
        <f t="shared" si="9"/>
        <v>5934.18</v>
      </c>
      <c r="P96">
        <f t="shared" si="10"/>
        <v>839.26260000000002</v>
      </c>
      <c r="Q96">
        <v>182</v>
      </c>
      <c r="R96" s="21">
        <v>338</v>
      </c>
      <c r="S96" s="21" t="str">
        <v>Cobbie Scoggins</v>
      </c>
      <c r="T96" s="21">
        <v>0</v>
      </c>
      <c r="U96" s="21">
        <v>0</v>
      </c>
      <c r="V96" s="22">
        <v>45650</v>
      </c>
      <c r="W96" s="21">
        <v>0</v>
      </c>
      <c r="X96" s="21">
        <v>112.51</v>
      </c>
      <c r="Y96" s="21">
        <v>7</v>
      </c>
      <c r="Z96" s="21">
        <v>16</v>
      </c>
      <c r="AA96" s="21">
        <v>175.07</v>
      </c>
    </row>
    <row r="97" spans="1:27" x14ac:dyDescent="0.3">
      <c r="A97">
        <v>96</v>
      </c>
      <c r="B97" t="s">
        <v>117</v>
      </c>
      <c r="C97" t="s">
        <v>24</v>
      </c>
      <c r="D97" t="s">
        <v>10</v>
      </c>
      <c r="E97" s="1">
        <v>45642</v>
      </c>
      <c r="G97" s="6">
        <v>786.32</v>
      </c>
      <c r="H97">
        <v>4</v>
      </c>
      <c r="I97">
        <v>1</v>
      </c>
      <c r="J97" s="4">
        <v>279.43</v>
      </c>
      <c r="K97" s="11">
        <f t="shared" si="11"/>
        <v>786</v>
      </c>
      <c r="L97" s="2">
        <f t="shared" si="6"/>
        <v>279.43</v>
      </c>
      <c r="M97" s="11">
        <f t="shared" si="7"/>
        <v>787</v>
      </c>
      <c r="N97" s="11">
        <f t="shared" si="8"/>
        <v>280</v>
      </c>
      <c r="O97">
        <f t="shared" si="9"/>
        <v>3145.28</v>
      </c>
      <c r="P97">
        <f t="shared" si="10"/>
        <v>778.45680000000004</v>
      </c>
      <c r="Q97">
        <v>183</v>
      </c>
      <c r="R97" s="21">
        <v>855</v>
      </c>
      <c r="S97" s="21" t="str">
        <v>Candie Chesser</v>
      </c>
      <c r="T97" s="21" t="str">
        <v>Prod1</v>
      </c>
      <c r="U97" s="21" t="str">
        <v>Office Chair</v>
      </c>
      <c r="V97" s="22">
        <v>45667</v>
      </c>
      <c r="W97" s="21">
        <v>0</v>
      </c>
      <c r="X97" s="21">
        <v>112.9</v>
      </c>
      <c r="Y97" s="21">
        <v>3</v>
      </c>
      <c r="Z97" s="21">
        <v>18</v>
      </c>
      <c r="AA97" s="21">
        <v>432.48</v>
      </c>
    </row>
    <row r="98" spans="1:27" x14ac:dyDescent="0.3">
      <c r="A98">
        <v>97</v>
      </c>
      <c r="B98" t="s">
        <v>118</v>
      </c>
      <c r="D98" t="s">
        <v>13</v>
      </c>
      <c r="E98" s="1">
        <v>45656</v>
      </c>
      <c r="G98" s="6">
        <v>921.17</v>
      </c>
      <c r="H98">
        <v>4</v>
      </c>
      <c r="I98">
        <v>12</v>
      </c>
      <c r="J98" s="4">
        <v>196.08</v>
      </c>
      <c r="K98" s="11">
        <f t="shared" si="11"/>
        <v>921</v>
      </c>
      <c r="L98" s="2">
        <f t="shared" si="6"/>
        <v>196.08</v>
      </c>
      <c r="M98" s="11">
        <f t="shared" si="7"/>
        <v>922</v>
      </c>
      <c r="N98" s="11">
        <f t="shared" si="8"/>
        <v>197</v>
      </c>
      <c r="O98">
        <f t="shared" si="9"/>
        <v>3684.68</v>
      </c>
      <c r="P98">
        <f t="shared" si="10"/>
        <v>810.62959999999998</v>
      </c>
      <c r="Q98">
        <v>184</v>
      </c>
      <c r="R98" s="21">
        <v>711</v>
      </c>
      <c r="S98" s="21" t="str">
        <v>Lesley Duffer</v>
      </c>
      <c r="T98" s="21">
        <v>0</v>
      </c>
      <c r="U98" s="21" t="str">
        <v>Microwave Oven</v>
      </c>
      <c r="V98" s="22">
        <v>45668</v>
      </c>
      <c r="W98" s="21" t="str">
        <v>South</v>
      </c>
      <c r="X98" s="21">
        <v>113.31</v>
      </c>
      <c r="Y98" s="21">
        <v>13</v>
      </c>
      <c r="Z98" s="21">
        <v>20</v>
      </c>
      <c r="AA98" s="21">
        <v>114.5</v>
      </c>
    </row>
    <row r="99" spans="1:27" x14ac:dyDescent="0.3">
      <c r="A99">
        <v>98</v>
      </c>
      <c r="B99" t="s">
        <v>119</v>
      </c>
      <c r="C99" t="s">
        <v>24</v>
      </c>
      <c r="D99" t="s">
        <v>31</v>
      </c>
      <c r="E99" s="1">
        <v>45653</v>
      </c>
      <c r="G99" s="6">
        <v>777.64</v>
      </c>
      <c r="H99">
        <v>7</v>
      </c>
      <c r="I99">
        <v>9</v>
      </c>
      <c r="J99" s="4">
        <v>365.76</v>
      </c>
      <c r="K99" s="11">
        <f t="shared" si="11"/>
        <v>778</v>
      </c>
      <c r="L99" s="2">
        <f t="shared" si="6"/>
        <v>365.76</v>
      </c>
      <c r="M99" s="11">
        <f t="shared" si="7"/>
        <v>778</v>
      </c>
      <c r="N99" s="11">
        <f t="shared" si="8"/>
        <v>366</v>
      </c>
      <c r="O99">
        <f t="shared" si="9"/>
        <v>5443.48</v>
      </c>
      <c r="P99">
        <f t="shared" si="10"/>
        <v>707.65240000000006</v>
      </c>
      <c r="Q99">
        <v>186</v>
      </c>
      <c r="R99" s="21">
        <v>804</v>
      </c>
      <c r="S99" s="21" t="str">
        <v>Jodie Bradborne</v>
      </c>
      <c r="T99" s="21" t="str">
        <v>Prod3</v>
      </c>
      <c r="U99" s="21">
        <v>0</v>
      </c>
      <c r="V99" s="22">
        <v>45649</v>
      </c>
      <c r="W99" s="21">
        <v>0</v>
      </c>
      <c r="X99" s="21">
        <v>115.56</v>
      </c>
      <c r="Y99" s="21">
        <v>10</v>
      </c>
      <c r="Z99" s="21">
        <v>1</v>
      </c>
      <c r="AA99" s="21">
        <v>368.76</v>
      </c>
    </row>
    <row r="100" spans="1:27" x14ac:dyDescent="0.3">
      <c r="A100">
        <v>99</v>
      </c>
      <c r="B100" t="s">
        <v>120</v>
      </c>
      <c r="C100" t="s">
        <v>22</v>
      </c>
      <c r="D100" t="s">
        <v>27</v>
      </c>
      <c r="E100" s="1">
        <v>45644</v>
      </c>
      <c r="G100" s="6">
        <v>690.15</v>
      </c>
      <c r="H100">
        <v>9</v>
      </c>
      <c r="I100">
        <v>18</v>
      </c>
      <c r="J100" s="4">
        <v>328.02</v>
      </c>
      <c r="K100" s="11">
        <f t="shared" si="11"/>
        <v>690</v>
      </c>
      <c r="L100" s="2">
        <f t="shared" si="6"/>
        <v>328.02</v>
      </c>
      <c r="M100" s="11">
        <f t="shared" si="7"/>
        <v>691</v>
      </c>
      <c r="N100" s="11">
        <f t="shared" si="8"/>
        <v>329</v>
      </c>
      <c r="O100">
        <f t="shared" si="9"/>
        <v>6211.3499999999995</v>
      </c>
      <c r="P100">
        <f t="shared" si="10"/>
        <v>565.923</v>
      </c>
      <c r="Q100">
        <v>187</v>
      </c>
      <c r="R100" s="21">
        <v>698</v>
      </c>
      <c r="S100" s="21" t="str">
        <v>Junette Stirman</v>
      </c>
      <c r="T100" s="21" t="str">
        <v>Prod4</v>
      </c>
      <c r="U100" s="21" t="str">
        <v>Laptop</v>
      </c>
      <c r="V100" s="22">
        <v>45628</v>
      </c>
      <c r="W100" s="21" t="str">
        <v>West</v>
      </c>
      <c r="X100" s="21">
        <v>116.84</v>
      </c>
      <c r="Y100" s="21">
        <v>10</v>
      </c>
      <c r="Z100" s="21">
        <v>11</v>
      </c>
      <c r="AA100" s="21">
        <v>112.56</v>
      </c>
    </row>
    <row r="101" spans="1:27" x14ac:dyDescent="0.3">
      <c r="A101">
        <v>100</v>
      </c>
      <c r="B101" t="s">
        <v>121</v>
      </c>
      <c r="C101" t="s">
        <v>18</v>
      </c>
      <c r="D101" t="s">
        <v>27</v>
      </c>
      <c r="E101" s="1">
        <v>45631</v>
      </c>
      <c r="G101" s="6">
        <v>989.33</v>
      </c>
      <c r="H101">
        <v>11</v>
      </c>
      <c r="I101">
        <v>6</v>
      </c>
      <c r="J101" s="4">
        <v>421.44</v>
      </c>
      <c r="K101" s="11">
        <f t="shared" si="11"/>
        <v>989</v>
      </c>
      <c r="L101" s="2">
        <f t="shared" si="6"/>
        <v>421.44</v>
      </c>
      <c r="M101" s="11">
        <f t="shared" si="7"/>
        <v>990</v>
      </c>
      <c r="N101" s="11">
        <f t="shared" si="8"/>
        <v>422</v>
      </c>
      <c r="O101">
        <f t="shared" si="9"/>
        <v>10882.630000000001</v>
      </c>
      <c r="P101">
        <f t="shared" si="10"/>
        <v>929.97019999999998</v>
      </c>
      <c r="Q101">
        <v>189</v>
      </c>
      <c r="R101" s="21">
        <v>168</v>
      </c>
      <c r="S101" s="21" t="str">
        <v>Kariotta Camocke</v>
      </c>
      <c r="T101" s="21">
        <v>0</v>
      </c>
      <c r="U101" s="21" t="str">
        <v>Laptop</v>
      </c>
      <c r="V101" s="22">
        <v>45645</v>
      </c>
      <c r="W101" s="21">
        <v>0</v>
      </c>
      <c r="X101" s="21">
        <v>116.94</v>
      </c>
      <c r="Y101" s="21">
        <v>9</v>
      </c>
      <c r="Z101" s="21">
        <v>15</v>
      </c>
      <c r="AA101" s="21">
        <v>154.22</v>
      </c>
    </row>
    <row r="102" spans="1:27" x14ac:dyDescent="0.3">
      <c r="A102">
        <v>101</v>
      </c>
      <c r="B102" t="s">
        <v>122</v>
      </c>
      <c r="C102" t="s">
        <v>9</v>
      </c>
      <c r="D102" t="s">
        <v>31</v>
      </c>
      <c r="E102" s="1">
        <v>45650</v>
      </c>
      <c r="G102" s="6">
        <v>140.68</v>
      </c>
      <c r="H102">
        <v>4</v>
      </c>
      <c r="I102">
        <v>14</v>
      </c>
      <c r="J102" s="4">
        <v>356.59</v>
      </c>
      <c r="K102" s="11">
        <f t="shared" si="11"/>
        <v>141</v>
      </c>
      <c r="L102" s="2">
        <f t="shared" si="6"/>
        <v>356.59</v>
      </c>
      <c r="M102" s="11">
        <f t="shared" si="7"/>
        <v>141</v>
      </c>
      <c r="N102" s="11">
        <f t="shared" si="8"/>
        <v>357</v>
      </c>
      <c r="O102">
        <f t="shared" si="9"/>
        <v>562.72</v>
      </c>
      <c r="P102">
        <f t="shared" si="10"/>
        <v>120.98480000000001</v>
      </c>
      <c r="Q102">
        <v>192</v>
      </c>
      <c r="R102" s="21">
        <v>237</v>
      </c>
      <c r="S102" s="21" t="str">
        <v>Elbert Jakubovics</v>
      </c>
      <c r="T102" s="21">
        <v>0</v>
      </c>
      <c r="U102" s="21" t="str">
        <v>Smartphone</v>
      </c>
      <c r="V102" s="22">
        <v>45631</v>
      </c>
      <c r="W102" s="21" t="str">
        <v>West</v>
      </c>
      <c r="X102" s="21">
        <v>117.29</v>
      </c>
      <c r="Y102" s="21">
        <v>12</v>
      </c>
      <c r="Z102" s="21">
        <v>4</v>
      </c>
      <c r="AA102" s="21">
        <v>360.39</v>
      </c>
    </row>
    <row r="103" spans="1:27" x14ac:dyDescent="0.3">
      <c r="A103">
        <v>102</v>
      </c>
      <c r="B103" t="s">
        <v>123</v>
      </c>
      <c r="C103" t="s">
        <v>16</v>
      </c>
      <c r="D103" t="s">
        <v>27</v>
      </c>
      <c r="E103" s="1">
        <v>45636</v>
      </c>
      <c r="G103" s="6">
        <v>878.26</v>
      </c>
      <c r="H103">
        <v>2</v>
      </c>
      <c r="I103">
        <v>19</v>
      </c>
      <c r="J103" s="4">
        <v>392.54</v>
      </c>
      <c r="K103" s="11">
        <f t="shared" si="11"/>
        <v>878</v>
      </c>
      <c r="L103" s="2">
        <f t="shared" si="6"/>
        <v>392.54</v>
      </c>
      <c r="M103" s="11">
        <f t="shared" si="7"/>
        <v>879</v>
      </c>
      <c r="N103" s="11">
        <f t="shared" si="8"/>
        <v>393</v>
      </c>
      <c r="O103">
        <f t="shared" si="9"/>
        <v>1756.52</v>
      </c>
      <c r="P103">
        <f t="shared" si="10"/>
        <v>711.39060000000006</v>
      </c>
      <c r="Q103">
        <v>193</v>
      </c>
      <c r="R103" s="21">
        <v>877</v>
      </c>
      <c r="S103" s="21" t="str">
        <v>Geraldine Shevill</v>
      </c>
      <c r="T103" s="21" t="str">
        <v>Prod2</v>
      </c>
      <c r="U103" s="21" t="str">
        <v>Office Chair</v>
      </c>
      <c r="V103" s="22">
        <v>45638</v>
      </c>
      <c r="W103" s="21">
        <v>0</v>
      </c>
      <c r="X103" s="21">
        <v>117.39</v>
      </c>
      <c r="Y103" s="21">
        <v>7</v>
      </c>
      <c r="Z103" s="21">
        <v>16</v>
      </c>
      <c r="AA103" s="21">
        <v>353.01</v>
      </c>
    </row>
    <row r="104" spans="1:27" x14ac:dyDescent="0.3">
      <c r="A104">
        <v>103</v>
      </c>
      <c r="B104" t="s">
        <v>124</v>
      </c>
      <c r="D104" t="s">
        <v>31</v>
      </c>
      <c r="E104" s="1">
        <v>45674</v>
      </c>
      <c r="G104" s="6">
        <v>100.36</v>
      </c>
      <c r="H104">
        <v>4</v>
      </c>
      <c r="I104">
        <v>16</v>
      </c>
      <c r="J104" s="4">
        <v>435.69</v>
      </c>
      <c r="K104" s="11">
        <f t="shared" si="11"/>
        <v>100</v>
      </c>
      <c r="L104" s="2">
        <f t="shared" si="6"/>
        <v>435.69</v>
      </c>
      <c r="M104" s="11">
        <f t="shared" si="7"/>
        <v>101</v>
      </c>
      <c r="N104" s="11">
        <f t="shared" si="8"/>
        <v>436</v>
      </c>
      <c r="O104">
        <f t="shared" si="9"/>
        <v>401.44</v>
      </c>
      <c r="P104">
        <f t="shared" si="10"/>
        <v>84.302399999999992</v>
      </c>
      <c r="Q104">
        <v>194</v>
      </c>
      <c r="R104" s="21">
        <v>441</v>
      </c>
      <c r="S104" s="21" t="str">
        <v>Maire Mochan</v>
      </c>
      <c r="T104" s="21" t="str">
        <v>Prod4</v>
      </c>
      <c r="U104" s="21" t="str">
        <v>Laptop</v>
      </c>
      <c r="V104" s="22">
        <v>45666</v>
      </c>
      <c r="W104" s="21">
        <v>0</v>
      </c>
      <c r="X104" s="21">
        <v>118.37</v>
      </c>
      <c r="Y104" s="21">
        <v>1</v>
      </c>
      <c r="Z104" s="21">
        <v>19</v>
      </c>
      <c r="AA104" s="21">
        <v>175.7</v>
      </c>
    </row>
    <row r="105" spans="1:27" x14ac:dyDescent="0.3">
      <c r="A105">
        <v>104</v>
      </c>
      <c r="B105" t="s">
        <v>125</v>
      </c>
      <c r="C105" t="s">
        <v>22</v>
      </c>
      <c r="D105" t="s">
        <v>10</v>
      </c>
      <c r="E105" s="1">
        <v>45668</v>
      </c>
      <c r="F105" s="7" t="s">
        <v>11</v>
      </c>
      <c r="G105" s="6">
        <v>477.71</v>
      </c>
      <c r="H105">
        <v>11</v>
      </c>
      <c r="I105">
        <v>6</v>
      </c>
      <c r="J105" s="4">
        <v>217.92</v>
      </c>
      <c r="K105" s="11">
        <f t="shared" si="11"/>
        <v>478</v>
      </c>
      <c r="L105" s="2">
        <f t="shared" si="6"/>
        <v>217.92</v>
      </c>
      <c r="M105" s="11">
        <f t="shared" si="7"/>
        <v>478</v>
      </c>
      <c r="N105" s="11">
        <f t="shared" si="8"/>
        <v>218</v>
      </c>
      <c r="O105">
        <f t="shared" si="9"/>
        <v>5254.8099999999995</v>
      </c>
      <c r="P105">
        <f t="shared" si="10"/>
        <v>449.04739999999998</v>
      </c>
      <c r="Q105">
        <v>198</v>
      </c>
      <c r="R105" s="21">
        <v>319</v>
      </c>
      <c r="S105" s="21" t="str">
        <v>Earle Hevey</v>
      </c>
      <c r="T105" s="21" t="str">
        <v>Prod1</v>
      </c>
      <c r="U105" s="21" t="str">
        <v>Microwave Oven</v>
      </c>
      <c r="V105" s="22">
        <v>45675</v>
      </c>
      <c r="W105" s="21">
        <v>0</v>
      </c>
      <c r="X105" s="21">
        <v>118.73</v>
      </c>
      <c r="Y105" s="21">
        <v>13</v>
      </c>
      <c r="Z105" s="21">
        <v>5</v>
      </c>
      <c r="AA105" s="21">
        <v>399.48</v>
      </c>
    </row>
    <row r="106" spans="1:27" x14ac:dyDescent="0.3">
      <c r="A106">
        <v>105</v>
      </c>
      <c r="B106" t="s">
        <v>126</v>
      </c>
      <c r="C106" t="s">
        <v>16</v>
      </c>
      <c r="D106" t="s">
        <v>27</v>
      </c>
      <c r="E106" s="1">
        <v>45649</v>
      </c>
      <c r="G106" s="6">
        <v>243.93</v>
      </c>
      <c r="H106">
        <v>3</v>
      </c>
      <c r="I106">
        <v>11</v>
      </c>
      <c r="J106" s="4">
        <v>211.06</v>
      </c>
      <c r="K106" s="11">
        <f t="shared" si="11"/>
        <v>244</v>
      </c>
      <c r="L106" s="2">
        <f t="shared" si="6"/>
        <v>211.06</v>
      </c>
      <c r="M106" s="11">
        <f t="shared" si="7"/>
        <v>244</v>
      </c>
      <c r="N106" s="11">
        <f t="shared" si="8"/>
        <v>212</v>
      </c>
      <c r="O106">
        <f t="shared" si="9"/>
        <v>731.79</v>
      </c>
      <c r="P106">
        <f t="shared" si="10"/>
        <v>217.0977</v>
      </c>
      <c r="Q106">
        <v>199</v>
      </c>
      <c r="R106" s="21">
        <v>447</v>
      </c>
      <c r="S106" s="21" t="str">
        <v>Mildrid Lantoph</v>
      </c>
      <c r="T106" s="21" t="str">
        <v>Prod5</v>
      </c>
      <c r="U106" s="21" t="str">
        <v>Smartphone</v>
      </c>
      <c r="V106" s="22">
        <v>45664</v>
      </c>
      <c r="W106" s="21" t="str">
        <v>North</v>
      </c>
      <c r="X106" s="21">
        <v>119.3</v>
      </c>
      <c r="Y106" s="21">
        <v>10</v>
      </c>
      <c r="Z106" s="21">
        <v>2</v>
      </c>
      <c r="AA106" s="21">
        <v>309.8</v>
      </c>
    </row>
    <row r="107" spans="1:27" x14ac:dyDescent="0.3">
      <c r="A107">
        <v>106</v>
      </c>
      <c r="B107" t="s">
        <v>127</v>
      </c>
      <c r="D107" t="s">
        <v>10</v>
      </c>
      <c r="E107" s="1">
        <v>45642</v>
      </c>
      <c r="F107" s="7" t="s">
        <v>11</v>
      </c>
      <c r="G107" s="6">
        <v>637.20000000000005</v>
      </c>
      <c r="H107">
        <v>1</v>
      </c>
      <c r="I107">
        <v>18</v>
      </c>
      <c r="J107" s="4">
        <v>156.03</v>
      </c>
      <c r="K107" s="11">
        <f t="shared" si="11"/>
        <v>637</v>
      </c>
      <c r="L107" s="2">
        <f t="shared" si="6"/>
        <v>156.03</v>
      </c>
      <c r="M107" s="11">
        <f t="shared" si="7"/>
        <v>638</v>
      </c>
      <c r="N107" s="11">
        <f t="shared" si="8"/>
        <v>157</v>
      </c>
      <c r="O107">
        <f t="shared" si="9"/>
        <v>637.20000000000005</v>
      </c>
      <c r="P107">
        <f t="shared" si="10"/>
        <v>522.50400000000013</v>
      </c>
      <c r="Q107">
        <v>200</v>
      </c>
      <c r="R107" s="21">
        <v>763</v>
      </c>
      <c r="S107" s="21" t="str">
        <v>Tadio Channon</v>
      </c>
      <c r="T107" s="21" t="str">
        <v>Prod3</v>
      </c>
      <c r="U107" s="21" t="str">
        <v>Office Chair</v>
      </c>
      <c r="V107" s="22">
        <v>45664</v>
      </c>
      <c r="W107" s="21">
        <v>0</v>
      </c>
      <c r="X107" s="21">
        <v>120.12</v>
      </c>
      <c r="Y107" s="21">
        <v>3</v>
      </c>
      <c r="Z107" s="21">
        <v>6</v>
      </c>
      <c r="AA107" s="21">
        <v>45.96</v>
      </c>
    </row>
    <row r="108" spans="1:27" x14ac:dyDescent="0.3">
      <c r="A108">
        <v>107</v>
      </c>
      <c r="B108" t="s">
        <v>128</v>
      </c>
      <c r="C108" t="s">
        <v>18</v>
      </c>
      <c r="E108" s="1">
        <v>45656</v>
      </c>
      <c r="G108" s="6">
        <v>865.57</v>
      </c>
      <c r="H108">
        <v>14</v>
      </c>
      <c r="I108">
        <v>5</v>
      </c>
      <c r="J108" s="4">
        <v>417.34</v>
      </c>
      <c r="K108" s="11">
        <f t="shared" si="11"/>
        <v>866</v>
      </c>
      <c r="L108" s="2">
        <f t="shared" si="6"/>
        <v>417.34</v>
      </c>
      <c r="M108" s="11">
        <f t="shared" si="7"/>
        <v>866</v>
      </c>
      <c r="N108" s="11">
        <f t="shared" si="8"/>
        <v>418</v>
      </c>
      <c r="O108">
        <f t="shared" si="9"/>
        <v>12117.980000000001</v>
      </c>
      <c r="P108">
        <f t="shared" si="10"/>
        <v>822.29150000000004</v>
      </c>
      <c r="Q108">
        <v>201</v>
      </c>
      <c r="R108" s="21">
        <v>173</v>
      </c>
      <c r="S108" s="21" t="str">
        <v>Abey Iacoboni</v>
      </c>
      <c r="T108" s="21">
        <v>0</v>
      </c>
      <c r="U108" s="21" t="str">
        <v>Office Chair</v>
      </c>
      <c r="V108" s="22">
        <v>45637</v>
      </c>
      <c r="W108" s="21">
        <v>0</v>
      </c>
      <c r="X108" s="21">
        <v>120.31</v>
      </c>
      <c r="Y108" s="21">
        <v>13</v>
      </c>
      <c r="Z108" s="21">
        <v>4</v>
      </c>
      <c r="AA108" s="21">
        <v>368.69</v>
      </c>
    </row>
    <row r="109" spans="1:27" x14ac:dyDescent="0.3">
      <c r="A109">
        <v>108</v>
      </c>
      <c r="B109" t="s">
        <v>129</v>
      </c>
      <c r="D109" t="s">
        <v>10</v>
      </c>
      <c r="E109" s="1">
        <v>45652</v>
      </c>
      <c r="G109" s="6">
        <v>976.71</v>
      </c>
      <c r="H109">
        <v>9</v>
      </c>
      <c r="I109">
        <v>0</v>
      </c>
      <c r="J109" s="4">
        <v>95.57</v>
      </c>
      <c r="K109" s="11">
        <f t="shared" si="11"/>
        <v>977</v>
      </c>
      <c r="L109" s="2">
        <f t="shared" si="6"/>
        <v>95.57</v>
      </c>
      <c r="M109" s="11">
        <f t="shared" si="7"/>
        <v>977</v>
      </c>
      <c r="N109" s="11">
        <f t="shared" si="8"/>
        <v>96</v>
      </c>
      <c r="O109">
        <f t="shared" si="9"/>
        <v>8790.39</v>
      </c>
      <c r="P109">
        <f t="shared" si="10"/>
        <v>976.71</v>
      </c>
      <c r="Q109">
        <v>203</v>
      </c>
      <c r="R109" s="21">
        <v>205</v>
      </c>
      <c r="S109" s="21" t="str">
        <v>Harlene Flinders</v>
      </c>
      <c r="T109" s="21" t="str">
        <v>Prod3</v>
      </c>
      <c r="U109" s="21" t="str">
        <v>Winter Jacket</v>
      </c>
      <c r="V109" s="22">
        <v>45675</v>
      </c>
      <c r="W109" s="21" t="str">
        <v>East</v>
      </c>
      <c r="X109" s="21">
        <v>121.23</v>
      </c>
      <c r="Y109" s="21">
        <v>8</v>
      </c>
      <c r="Z109" s="21">
        <v>19</v>
      </c>
      <c r="AA109" s="21">
        <v>398.91</v>
      </c>
    </row>
    <row r="110" spans="1:27" x14ac:dyDescent="0.3">
      <c r="A110">
        <v>109</v>
      </c>
      <c r="B110" t="s">
        <v>130</v>
      </c>
      <c r="C110" t="s">
        <v>18</v>
      </c>
      <c r="D110" t="s">
        <v>10</v>
      </c>
      <c r="E110" s="1">
        <v>45644</v>
      </c>
      <c r="F110" s="7" t="s">
        <v>11</v>
      </c>
      <c r="G110" s="6">
        <v>489.66</v>
      </c>
      <c r="H110">
        <v>3</v>
      </c>
      <c r="I110">
        <v>19</v>
      </c>
      <c r="J110" s="4">
        <v>25.6</v>
      </c>
      <c r="K110" s="11">
        <f t="shared" si="11"/>
        <v>490</v>
      </c>
      <c r="L110" s="2">
        <f t="shared" si="6"/>
        <v>25.6</v>
      </c>
      <c r="M110" s="11">
        <f t="shared" si="7"/>
        <v>490</v>
      </c>
      <c r="N110" s="11">
        <f t="shared" si="8"/>
        <v>26</v>
      </c>
      <c r="O110">
        <f t="shared" si="9"/>
        <v>1468.98</v>
      </c>
      <c r="P110">
        <f t="shared" si="10"/>
        <v>396.62460000000004</v>
      </c>
      <c r="Q110">
        <v>204</v>
      </c>
      <c r="R110" s="21">
        <v>275</v>
      </c>
      <c r="S110" s="21" t="str">
        <v>Iris Wallworth</v>
      </c>
      <c r="T110" s="21" t="str">
        <v>Prod4</v>
      </c>
      <c r="U110" s="21" t="str">
        <v>Smartphone</v>
      </c>
      <c r="V110" s="22">
        <v>45644</v>
      </c>
      <c r="W110" s="21">
        <v>0</v>
      </c>
      <c r="X110" s="21">
        <v>121.78</v>
      </c>
      <c r="Y110" s="21">
        <v>9</v>
      </c>
      <c r="Z110" s="21">
        <v>18</v>
      </c>
      <c r="AA110" s="21">
        <v>1.51</v>
      </c>
    </row>
    <row r="111" spans="1:27" x14ac:dyDescent="0.3">
      <c r="A111">
        <v>110</v>
      </c>
      <c r="B111" t="s">
        <v>131</v>
      </c>
      <c r="C111" t="s">
        <v>9</v>
      </c>
      <c r="D111" t="s">
        <v>31</v>
      </c>
      <c r="E111" s="1">
        <v>45673</v>
      </c>
      <c r="G111" s="6">
        <v>191.68</v>
      </c>
      <c r="H111">
        <v>7</v>
      </c>
      <c r="I111">
        <v>1</v>
      </c>
      <c r="J111" s="4">
        <v>381.13</v>
      </c>
      <c r="K111" s="11">
        <f t="shared" si="11"/>
        <v>192</v>
      </c>
      <c r="L111" s="2">
        <f t="shared" si="6"/>
        <v>381.13</v>
      </c>
      <c r="M111" s="11">
        <f t="shared" si="7"/>
        <v>192</v>
      </c>
      <c r="N111" s="11">
        <f t="shared" si="8"/>
        <v>382</v>
      </c>
      <c r="O111">
        <f t="shared" si="9"/>
        <v>1341.76</v>
      </c>
      <c r="P111">
        <f t="shared" si="10"/>
        <v>189.76320000000001</v>
      </c>
      <c r="Q111">
        <v>205</v>
      </c>
      <c r="R111" s="21">
        <v>336</v>
      </c>
      <c r="S111" s="21" t="str">
        <v>Loella McCrachen</v>
      </c>
      <c r="T111" s="21">
        <v>0</v>
      </c>
      <c r="U111" s="21" t="str">
        <v>Microwave Oven</v>
      </c>
      <c r="V111" s="22">
        <v>45632</v>
      </c>
      <c r="W111" s="21">
        <v>0</v>
      </c>
      <c r="X111" s="21">
        <v>122.44</v>
      </c>
      <c r="Y111" s="21">
        <v>14</v>
      </c>
      <c r="Z111" s="21">
        <v>12</v>
      </c>
      <c r="AA111" s="21">
        <v>216.38</v>
      </c>
    </row>
    <row r="112" spans="1:27" x14ac:dyDescent="0.3">
      <c r="A112">
        <v>111</v>
      </c>
      <c r="B112" t="s">
        <v>132</v>
      </c>
      <c r="C112" t="s">
        <v>18</v>
      </c>
      <c r="D112" t="s">
        <v>10</v>
      </c>
      <c r="E112" s="1">
        <v>45652</v>
      </c>
      <c r="G112" s="6">
        <v>320.67</v>
      </c>
      <c r="H112">
        <v>13</v>
      </c>
      <c r="I112">
        <v>6</v>
      </c>
      <c r="J112" s="4">
        <v>60.12</v>
      </c>
      <c r="K112" s="11">
        <f t="shared" si="11"/>
        <v>321</v>
      </c>
      <c r="L112" s="2">
        <f t="shared" si="6"/>
        <v>60.12</v>
      </c>
      <c r="M112" s="11">
        <f t="shared" si="7"/>
        <v>321</v>
      </c>
      <c r="N112" s="11">
        <f t="shared" si="8"/>
        <v>61</v>
      </c>
      <c r="O112">
        <f t="shared" si="9"/>
        <v>4168.71</v>
      </c>
      <c r="P112">
        <f t="shared" si="10"/>
        <v>301.4298</v>
      </c>
      <c r="Q112">
        <v>206</v>
      </c>
      <c r="R112" s="21">
        <v>614</v>
      </c>
      <c r="S112" s="21" t="str">
        <v>Engelbert Twaite</v>
      </c>
      <c r="T112" s="21" t="str">
        <v>Prod3</v>
      </c>
      <c r="U112" s="21" t="str">
        <v>Laptop</v>
      </c>
      <c r="V112" s="22">
        <v>45661</v>
      </c>
      <c r="W112" s="21">
        <v>0</v>
      </c>
      <c r="X112" s="21">
        <v>122.99</v>
      </c>
      <c r="Y112" s="21">
        <v>6</v>
      </c>
      <c r="Z112" s="21">
        <v>12</v>
      </c>
      <c r="AA112" s="21">
        <v>42.51</v>
      </c>
    </row>
    <row r="113" spans="1:27" x14ac:dyDescent="0.3">
      <c r="A113">
        <v>112</v>
      </c>
      <c r="B113" t="s">
        <v>133</v>
      </c>
      <c r="C113" t="s">
        <v>18</v>
      </c>
      <c r="D113" t="s">
        <v>13</v>
      </c>
      <c r="E113" s="1">
        <v>45657</v>
      </c>
      <c r="G113" s="6">
        <v>212.7</v>
      </c>
      <c r="H113">
        <v>11</v>
      </c>
      <c r="I113">
        <v>11</v>
      </c>
      <c r="J113" s="4">
        <v>7.31</v>
      </c>
      <c r="K113" s="11">
        <f t="shared" si="11"/>
        <v>213</v>
      </c>
      <c r="L113" s="2">
        <f t="shared" si="6"/>
        <v>7.31</v>
      </c>
      <c r="M113" s="11">
        <f t="shared" si="7"/>
        <v>213</v>
      </c>
      <c r="N113" s="11">
        <f t="shared" si="8"/>
        <v>8</v>
      </c>
      <c r="O113">
        <f t="shared" si="9"/>
        <v>2339.6999999999998</v>
      </c>
      <c r="P113">
        <f t="shared" si="10"/>
        <v>189.303</v>
      </c>
      <c r="Q113">
        <v>207</v>
      </c>
      <c r="R113" s="21">
        <v>539</v>
      </c>
      <c r="S113" s="21" t="str">
        <v>Devy Lindeman</v>
      </c>
      <c r="T113" s="21" t="str">
        <v>Prod4</v>
      </c>
      <c r="U113" s="21">
        <v>0</v>
      </c>
      <c r="V113" s="22">
        <v>45652</v>
      </c>
      <c r="W113" s="21" t="str">
        <v>East</v>
      </c>
      <c r="X113" s="21">
        <v>123.65</v>
      </c>
      <c r="Y113" s="21">
        <v>6</v>
      </c>
      <c r="Z113" s="21">
        <v>12</v>
      </c>
      <c r="AA113" s="21">
        <v>326.41000000000003</v>
      </c>
    </row>
    <row r="114" spans="1:27" x14ac:dyDescent="0.3">
      <c r="A114">
        <v>113</v>
      </c>
      <c r="B114" t="s">
        <v>134</v>
      </c>
      <c r="C114" t="s">
        <v>18</v>
      </c>
      <c r="E114" s="1">
        <v>45676</v>
      </c>
      <c r="F114" s="7" t="s">
        <v>11</v>
      </c>
      <c r="G114" s="6">
        <v>650.14</v>
      </c>
      <c r="H114">
        <v>10</v>
      </c>
      <c r="I114">
        <v>20</v>
      </c>
      <c r="J114" s="4">
        <v>152.03</v>
      </c>
      <c r="K114" s="11">
        <f t="shared" si="11"/>
        <v>650</v>
      </c>
      <c r="L114" s="2">
        <f t="shared" si="6"/>
        <v>152.03</v>
      </c>
      <c r="M114" s="11">
        <f t="shared" si="7"/>
        <v>651</v>
      </c>
      <c r="N114" s="11">
        <f t="shared" si="8"/>
        <v>153</v>
      </c>
      <c r="O114">
        <f t="shared" si="9"/>
        <v>6501.4</v>
      </c>
      <c r="P114">
        <f t="shared" si="10"/>
        <v>520.11199999999997</v>
      </c>
      <c r="Q114">
        <v>208</v>
      </c>
      <c r="R114" s="21">
        <v>637</v>
      </c>
      <c r="S114" s="21" t="str">
        <v>Stavros Perford</v>
      </c>
      <c r="T114" s="21" t="str">
        <v>Prod1</v>
      </c>
      <c r="U114" s="21" t="str">
        <v>Microwave Oven</v>
      </c>
      <c r="V114" s="22">
        <v>45654</v>
      </c>
      <c r="W114" s="21">
        <v>0</v>
      </c>
      <c r="X114" s="21">
        <v>128.26</v>
      </c>
      <c r="Y114" s="21">
        <v>8</v>
      </c>
      <c r="Z114" s="21">
        <v>2</v>
      </c>
      <c r="AA114" s="21">
        <v>287.14</v>
      </c>
    </row>
    <row r="115" spans="1:27" x14ac:dyDescent="0.3">
      <c r="A115">
        <v>114</v>
      </c>
      <c r="B115" t="s">
        <v>135</v>
      </c>
      <c r="E115" s="1">
        <v>45671</v>
      </c>
      <c r="G115" s="6">
        <v>627.72</v>
      </c>
      <c r="H115">
        <v>14</v>
      </c>
      <c r="I115">
        <v>19</v>
      </c>
      <c r="J115" s="4">
        <v>143.69</v>
      </c>
      <c r="K115" s="11">
        <f t="shared" si="11"/>
        <v>628</v>
      </c>
      <c r="L115" s="2">
        <f t="shared" si="6"/>
        <v>143.69</v>
      </c>
      <c r="M115" s="11">
        <f t="shared" si="7"/>
        <v>628</v>
      </c>
      <c r="N115" s="11">
        <f t="shared" si="8"/>
        <v>144</v>
      </c>
      <c r="O115">
        <f t="shared" si="9"/>
        <v>8788.08</v>
      </c>
      <c r="P115">
        <f t="shared" si="10"/>
        <v>508.45320000000004</v>
      </c>
      <c r="Q115">
        <v>209</v>
      </c>
      <c r="R115" s="21">
        <v>861</v>
      </c>
      <c r="S115" s="21" t="str">
        <v>Toddie Novacek</v>
      </c>
      <c r="T115" s="21" t="str">
        <v>Prod5</v>
      </c>
      <c r="U115" s="21" t="str">
        <v>Smartphone</v>
      </c>
      <c r="V115" s="22">
        <v>45662</v>
      </c>
      <c r="W115" s="21" t="str">
        <v>East</v>
      </c>
      <c r="X115" s="21">
        <v>130.94</v>
      </c>
      <c r="Y115" s="21">
        <v>15</v>
      </c>
      <c r="Z115" s="21">
        <v>16</v>
      </c>
      <c r="AA115" s="21">
        <v>220.78</v>
      </c>
    </row>
    <row r="116" spans="1:27" x14ac:dyDescent="0.3">
      <c r="A116">
        <v>115</v>
      </c>
      <c r="B116" t="s">
        <v>136</v>
      </c>
      <c r="C116" t="s">
        <v>24</v>
      </c>
      <c r="D116" t="s">
        <v>20</v>
      </c>
      <c r="E116" s="1">
        <v>45630</v>
      </c>
      <c r="G116" s="6">
        <v>659.09</v>
      </c>
      <c r="H116">
        <v>7</v>
      </c>
      <c r="I116">
        <v>12</v>
      </c>
      <c r="J116" s="4">
        <v>323.27</v>
      </c>
      <c r="K116" s="11">
        <f t="shared" si="11"/>
        <v>659</v>
      </c>
      <c r="L116" s="2">
        <f t="shared" si="6"/>
        <v>323.27</v>
      </c>
      <c r="M116" s="11">
        <f t="shared" si="7"/>
        <v>660</v>
      </c>
      <c r="N116" s="11">
        <f t="shared" si="8"/>
        <v>324</v>
      </c>
      <c r="O116">
        <f t="shared" si="9"/>
        <v>4613.63</v>
      </c>
      <c r="P116">
        <f t="shared" si="10"/>
        <v>579.99920000000009</v>
      </c>
      <c r="Q116">
        <v>210</v>
      </c>
      <c r="R116" s="21">
        <v>995</v>
      </c>
      <c r="S116" s="21" t="str">
        <v>Jere Chilvers</v>
      </c>
      <c r="T116" s="21">
        <v>0</v>
      </c>
      <c r="U116" s="21" t="str">
        <v>Microwave Oven</v>
      </c>
      <c r="V116" s="22">
        <v>45642</v>
      </c>
      <c r="W116" s="21">
        <v>0</v>
      </c>
      <c r="X116" s="21">
        <v>132.38</v>
      </c>
      <c r="Y116" s="21">
        <v>11</v>
      </c>
      <c r="Z116" s="21">
        <v>2</v>
      </c>
      <c r="AA116" s="21">
        <v>43.24</v>
      </c>
    </row>
    <row r="117" spans="1:27" x14ac:dyDescent="0.3">
      <c r="A117">
        <v>116</v>
      </c>
      <c r="B117" t="s">
        <v>137</v>
      </c>
      <c r="D117" t="s">
        <v>27</v>
      </c>
      <c r="E117" s="1">
        <v>45673</v>
      </c>
      <c r="G117" s="6">
        <v>354.28</v>
      </c>
      <c r="H117">
        <v>2</v>
      </c>
      <c r="I117">
        <v>5</v>
      </c>
      <c r="J117" s="4">
        <v>224.11</v>
      </c>
      <c r="K117" s="11">
        <f t="shared" si="11"/>
        <v>354</v>
      </c>
      <c r="L117" s="2">
        <f t="shared" si="6"/>
        <v>224.11</v>
      </c>
      <c r="M117" s="11">
        <f t="shared" si="7"/>
        <v>355</v>
      </c>
      <c r="N117" s="11">
        <f t="shared" si="8"/>
        <v>225</v>
      </c>
      <c r="O117">
        <f t="shared" si="9"/>
        <v>708.56</v>
      </c>
      <c r="P117">
        <f t="shared" si="10"/>
        <v>336.56599999999997</v>
      </c>
      <c r="Q117">
        <v>213</v>
      </c>
      <c r="R117" s="21">
        <v>406</v>
      </c>
      <c r="S117" s="21" t="str">
        <v>Chiquia Philipot</v>
      </c>
      <c r="T117" s="21" t="str">
        <v>Prod3</v>
      </c>
      <c r="U117" s="21" t="str">
        <v>Laptop</v>
      </c>
      <c r="V117" s="22">
        <v>45627</v>
      </c>
      <c r="W117" s="21" t="str">
        <v>West</v>
      </c>
      <c r="X117" s="21">
        <v>132.66999999999999</v>
      </c>
      <c r="Y117" s="21">
        <v>14</v>
      </c>
      <c r="Z117" s="21">
        <v>9</v>
      </c>
      <c r="AA117" s="21">
        <v>243.19</v>
      </c>
    </row>
    <row r="118" spans="1:27" x14ac:dyDescent="0.3">
      <c r="A118">
        <v>117</v>
      </c>
      <c r="B118" t="s">
        <v>138</v>
      </c>
      <c r="C118" t="s">
        <v>18</v>
      </c>
      <c r="D118" t="s">
        <v>20</v>
      </c>
      <c r="E118" s="1">
        <v>45664</v>
      </c>
      <c r="G118" s="6">
        <v>74.38</v>
      </c>
      <c r="H118">
        <v>9</v>
      </c>
      <c r="I118">
        <v>4</v>
      </c>
      <c r="J118" s="4">
        <v>133.97</v>
      </c>
      <c r="K118" s="11">
        <f t="shared" si="11"/>
        <v>74</v>
      </c>
      <c r="L118" s="2">
        <f t="shared" si="6"/>
        <v>133.97</v>
      </c>
      <c r="M118" s="11">
        <f t="shared" si="7"/>
        <v>75</v>
      </c>
      <c r="N118" s="11">
        <f t="shared" si="8"/>
        <v>134</v>
      </c>
      <c r="O118">
        <f t="shared" si="9"/>
        <v>669.42</v>
      </c>
      <c r="P118">
        <f t="shared" si="10"/>
        <v>71.404799999999994</v>
      </c>
      <c r="Q118">
        <v>214</v>
      </c>
      <c r="R118" s="21">
        <v>223</v>
      </c>
      <c r="S118" s="21" t="str">
        <v>Dulcy Trounson</v>
      </c>
      <c r="T118" s="21" t="str">
        <v>Prod3</v>
      </c>
      <c r="U118" s="21">
        <v>0</v>
      </c>
      <c r="V118" s="22">
        <v>45640</v>
      </c>
      <c r="W118" s="21" t="str">
        <v>East</v>
      </c>
      <c r="X118" s="21">
        <v>132.99</v>
      </c>
      <c r="Y118" s="21">
        <v>11</v>
      </c>
      <c r="Z118" s="21">
        <v>5</v>
      </c>
      <c r="AA118" s="21">
        <v>410.53</v>
      </c>
    </row>
    <row r="119" spans="1:27" x14ac:dyDescent="0.3">
      <c r="A119">
        <v>118</v>
      </c>
      <c r="B119" t="s">
        <v>139</v>
      </c>
      <c r="C119" t="s">
        <v>9</v>
      </c>
      <c r="D119" t="s">
        <v>13</v>
      </c>
      <c r="E119" s="1">
        <v>45662</v>
      </c>
      <c r="F119" s="7" t="s">
        <v>11</v>
      </c>
      <c r="G119" s="6">
        <v>722.82</v>
      </c>
      <c r="H119">
        <v>15</v>
      </c>
      <c r="I119">
        <v>9</v>
      </c>
      <c r="J119" s="4">
        <v>205.59</v>
      </c>
      <c r="K119" s="11">
        <f t="shared" si="11"/>
        <v>723</v>
      </c>
      <c r="L119" s="2">
        <f t="shared" si="6"/>
        <v>205.59</v>
      </c>
      <c r="M119" s="11">
        <f t="shared" si="7"/>
        <v>723</v>
      </c>
      <c r="N119" s="11">
        <f t="shared" si="8"/>
        <v>206</v>
      </c>
      <c r="O119">
        <f t="shared" si="9"/>
        <v>10842.300000000001</v>
      </c>
      <c r="P119">
        <f t="shared" si="10"/>
        <v>657.76620000000003</v>
      </c>
      <c r="Q119">
        <v>216</v>
      </c>
      <c r="R119" s="21">
        <v>147</v>
      </c>
      <c r="S119" s="21" t="str">
        <v>Cheryl Copo</v>
      </c>
      <c r="T119" s="21">
        <v>0</v>
      </c>
      <c r="U119" s="21">
        <v>0</v>
      </c>
      <c r="V119" s="22">
        <v>45660</v>
      </c>
      <c r="W119" s="21">
        <v>0</v>
      </c>
      <c r="X119" s="21">
        <v>134.59</v>
      </c>
      <c r="Y119" s="21">
        <v>15</v>
      </c>
      <c r="Z119" s="21">
        <v>8</v>
      </c>
      <c r="AA119" s="21">
        <v>307.25</v>
      </c>
    </row>
    <row r="120" spans="1:27" x14ac:dyDescent="0.3">
      <c r="A120">
        <v>119</v>
      </c>
      <c r="B120" t="s">
        <v>140</v>
      </c>
      <c r="C120" t="s">
        <v>16</v>
      </c>
      <c r="D120" t="s">
        <v>31</v>
      </c>
      <c r="E120" s="1">
        <v>45672</v>
      </c>
      <c r="F120" s="7" t="s">
        <v>35</v>
      </c>
      <c r="G120" s="6">
        <v>657.95</v>
      </c>
      <c r="H120">
        <v>8</v>
      </c>
      <c r="I120">
        <v>17</v>
      </c>
      <c r="J120" s="4">
        <v>195.31</v>
      </c>
      <c r="K120" s="11">
        <f t="shared" si="11"/>
        <v>658</v>
      </c>
      <c r="L120" s="2">
        <f t="shared" si="6"/>
        <v>195.31</v>
      </c>
      <c r="M120" s="11">
        <f t="shared" si="7"/>
        <v>658</v>
      </c>
      <c r="N120" s="11">
        <f t="shared" si="8"/>
        <v>196</v>
      </c>
      <c r="O120">
        <f t="shared" si="9"/>
        <v>5263.6</v>
      </c>
      <c r="P120">
        <f t="shared" si="10"/>
        <v>546.09850000000006</v>
      </c>
      <c r="Q120">
        <v>217</v>
      </c>
      <c r="R120" s="21">
        <v>423</v>
      </c>
      <c r="S120" s="21" t="str">
        <v>Rickert Shearsby</v>
      </c>
      <c r="T120" s="21" t="str">
        <v>Prod3</v>
      </c>
      <c r="U120" s="21" t="str">
        <v>Laptop</v>
      </c>
      <c r="V120" s="22">
        <v>45631</v>
      </c>
      <c r="W120" s="21">
        <v>0</v>
      </c>
      <c r="X120" s="21">
        <v>136.03</v>
      </c>
      <c r="Y120" s="21">
        <v>5</v>
      </c>
      <c r="Z120" s="21">
        <v>3</v>
      </c>
      <c r="AA120" s="21">
        <v>472.05</v>
      </c>
    </row>
    <row r="121" spans="1:27" x14ac:dyDescent="0.3">
      <c r="A121">
        <v>120</v>
      </c>
      <c r="B121" t="s">
        <v>141</v>
      </c>
      <c r="C121" t="s">
        <v>18</v>
      </c>
      <c r="D121" t="s">
        <v>20</v>
      </c>
      <c r="E121" s="1">
        <v>45663</v>
      </c>
      <c r="F121" s="7" t="s">
        <v>11</v>
      </c>
      <c r="G121" s="6">
        <v>756.15</v>
      </c>
      <c r="H121">
        <v>12</v>
      </c>
      <c r="I121">
        <v>5</v>
      </c>
      <c r="J121" s="4">
        <v>158.37</v>
      </c>
      <c r="K121" s="11">
        <f t="shared" si="11"/>
        <v>756</v>
      </c>
      <c r="L121" s="2">
        <f t="shared" si="6"/>
        <v>158.37</v>
      </c>
      <c r="M121" s="11">
        <f t="shared" si="7"/>
        <v>757</v>
      </c>
      <c r="N121" s="11">
        <f t="shared" si="8"/>
        <v>159</v>
      </c>
      <c r="O121">
        <f t="shared" si="9"/>
        <v>9073.7999999999993</v>
      </c>
      <c r="P121">
        <f t="shared" si="10"/>
        <v>718.34249999999997</v>
      </c>
      <c r="Q121">
        <v>221</v>
      </c>
      <c r="R121" s="21">
        <v>144</v>
      </c>
      <c r="S121" s="21" t="str">
        <v>Aldis Rubinovici</v>
      </c>
      <c r="T121" s="21">
        <v>0</v>
      </c>
      <c r="U121" s="21" t="str">
        <v>Smartphone</v>
      </c>
      <c r="V121" s="22">
        <v>45632</v>
      </c>
      <c r="W121" s="21">
        <v>0</v>
      </c>
      <c r="X121" s="21">
        <v>137.32</v>
      </c>
      <c r="Y121" s="21">
        <v>7</v>
      </c>
      <c r="Z121" s="21">
        <v>13</v>
      </c>
      <c r="AA121" s="21">
        <v>488.58</v>
      </c>
    </row>
    <row r="122" spans="1:27" x14ac:dyDescent="0.3">
      <c r="A122">
        <v>121</v>
      </c>
      <c r="B122" t="s">
        <v>142</v>
      </c>
      <c r="D122" t="s">
        <v>20</v>
      </c>
      <c r="E122" s="1">
        <v>45642</v>
      </c>
      <c r="G122" s="6">
        <v>800.3</v>
      </c>
      <c r="H122">
        <v>6</v>
      </c>
      <c r="I122">
        <v>14</v>
      </c>
      <c r="J122" s="4">
        <v>54.86</v>
      </c>
      <c r="K122" s="11">
        <f t="shared" si="11"/>
        <v>800</v>
      </c>
      <c r="L122" s="2">
        <f t="shared" si="6"/>
        <v>54.86</v>
      </c>
      <c r="M122" s="11">
        <f t="shared" si="7"/>
        <v>801</v>
      </c>
      <c r="N122" s="11">
        <f t="shared" si="8"/>
        <v>55</v>
      </c>
      <c r="O122">
        <f t="shared" si="9"/>
        <v>4801.7999999999993</v>
      </c>
      <c r="P122">
        <f t="shared" si="10"/>
        <v>688.25799999999992</v>
      </c>
      <c r="Q122">
        <v>224</v>
      </c>
      <c r="R122" s="21">
        <v>213</v>
      </c>
      <c r="S122" s="21" t="str">
        <v>Ruy Collumbell</v>
      </c>
      <c r="T122" s="21">
        <v>0</v>
      </c>
      <c r="U122" s="21" t="str">
        <v>Office Chair</v>
      </c>
      <c r="V122" s="22">
        <v>45668</v>
      </c>
      <c r="W122" s="21" t="str">
        <v>South</v>
      </c>
      <c r="X122" s="21">
        <v>137.47999999999999</v>
      </c>
      <c r="Y122" s="21">
        <v>13</v>
      </c>
      <c r="Z122" s="21">
        <v>17</v>
      </c>
      <c r="AA122" s="21">
        <v>71.84</v>
      </c>
    </row>
    <row r="123" spans="1:27" x14ac:dyDescent="0.3">
      <c r="A123">
        <v>122</v>
      </c>
      <c r="B123" t="s">
        <v>143</v>
      </c>
      <c r="C123" t="s">
        <v>16</v>
      </c>
      <c r="D123" t="s">
        <v>20</v>
      </c>
      <c r="E123" s="1">
        <v>45630</v>
      </c>
      <c r="F123" s="7" t="s">
        <v>35</v>
      </c>
      <c r="G123" s="6">
        <v>691.88</v>
      </c>
      <c r="H123">
        <v>6</v>
      </c>
      <c r="I123">
        <v>14</v>
      </c>
      <c r="J123" s="4">
        <v>460.31</v>
      </c>
      <c r="K123" s="11">
        <f t="shared" si="11"/>
        <v>692</v>
      </c>
      <c r="L123" s="2">
        <f t="shared" si="6"/>
        <v>460.31</v>
      </c>
      <c r="M123" s="11">
        <f t="shared" si="7"/>
        <v>692</v>
      </c>
      <c r="N123" s="11">
        <f t="shared" si="8"/>
        <v>461</v>
      </c>
      <c r="O123">
        <f t="shared" si="9"/>
        <v>4151.28</v>
      </c>
      <c r="P123">
        <f t="shared" si="10"/>
        <v>595.01679999999999</v>
      </c>
      <c r="Q123">
        <v>225</v>
      </c>
      <c r="R123" s="21">
        <v>217</v>
      </c>
      <c r="S123" s="21" t="str">
        <v>Nil Vila</v>
      </c>
      <c r="T123" s="21">
        <v>0</v>
      </c>
      <c r="U123" s="21" t="str">
        <v>Winter Jacket</v>
      </c>
      <c r="V123" s="22">
        <v>45628</v>
      </c>
      <c r="W123" s="21">
        <v>0</v>
      </c>
      <c r="X123" s="21">
        <v>138.19</v>
      </c>
      <c r="Y123" s="21">
        <v>9</v>
      </c>
      <c r="Z123" s="21">
        <v>15</v>
      </c>
      <c r="AA123" s="21">
        <v>177.72</v>
      </c>
    </row>
    <row r="124" spans="1:27" x14ac:dyDescent="0.3">
      <c r="A124">
        <v>123</v>
      </c>
      <c r="B124" t="s">
        <v>144</v>
      </c>
      <c r="D124" t="s">
        <v>13</v>
      </c>
      <c r="E124" s="1">
        <v>45651</v>
      </c>
      <c r="G124" s="6">
        <v>710.36</v>
      </c>
      <c r="H124">
        <v>3</v>
      </c>
      <c r="I124">
        <v>14</v>
      </c>
      <c r="J124" s="4">
        <v>0.14000000000000001</v>
      </c>
      <c r="K124" s="11">
        <f t="shared" si="11"/>
        <v>710</v>
      </c>
      <c r="L124" s="2">
        <f t="shared" si="6"/>
        <v>0.14000000000000001</v>
      </c>
      <c r="M124" s="11">
        <f t="shared" si="7"/>
        <v>711</v>
      </c>
      <c r="N124" s="11">
        <f t="shared" si="8"/>
        <v>1</v>
      </c>
      <c r="O124">
        <f t="shared" si="9"/>
        <v>2131.08</v>
      </c>
      <c r="P124">
        <f t="shared" si="10"/>
        <v>610.90959999999995</v>
      </c>
      <c r="Q124">
        <v>226</v>
      </c>
      <c r="R124" s="21">
        <v>303</v>
      </c>
      <c r="S124" s="21" t="str">
        <v>Franciska Kliche</v>
      </c>
      <c r="T124" s="21" t="str">
        <v>Prod5</v>
      </c>
      <c r="U124" s="21" t="str">
        <v>Microwave Oven</v>
      </c>
      <c r="V124" s="22">
        <v>45645</v>
      </c>
      <c r="W124" s="21">
        <v>0</v>
      </c>
      <c r="X124" s="21">
        <v>138.32</v>
      </c>
      <c r="Y124" s="21">
        <v>8</v>
      </c>
      <c r="Z124" s="21">
        <v>9</v>
      </c>
      <c r="AA124" s="21">
        <v>144.81</v>
      </c>
    </row>
    <row r="125" spans="1:27" x14ac:dyDescent="0.3">
      <c r="A125">
        <v>124</v>
      </c>
      <c r="B125" t="s">
        <v>145</v>
      </c>
      <c r="C125" t="s">
        <v>16</v>
      </c>
      <c r="D125" t="s">
        <v>10</v>
      </c>
      <c r="E125" s="1">
        <v>45632</v>
      </c>
      <c r="F125" s="7" t="s">
        <v>35</v>
      </c>
      <c r="G125" s="6">
        <v>427.43</v>
      </c>
      <c r="H125">
        <v>11</v>
      </c>
      <c r="I125">
        <v>12</v>
      </c>
      <c r="J125" s="4">
        <v>214.15</v>
      </c>
      <c r="K125" s="11">
        <f t="shared" si="11"/>
        <v>427</v>
      </c>
      <c r="L125" s="2">
        <f t="shared" si="6"/>
        <v>214.15</v>
      </c>
      <c r="M125" s="11">
        <f t="shared" si="7"/>
        <v>428</v>
      </c>
      <c r="N125" s="11">
        <f t="shared" si="8"/>
        <v>215</v>
      </c>
      <c r="O125">
        <f t="shared" si="9"/>
        <v>4701.7300000000005</v>
      </c>
      <c r="P125">
        <f t="shared" si="10"/>
        <v>376.13839999999999</v>
      </c>
      <c r="Q125">
        <v>228</v>
      </c>
      <c r="R125" s="21">
        <v>835</v>
      </c>
      <c r="S125" s="21" t="str">
        <v>Aleksandr Miskelly</v>
      </c>
      <c r="T125" s="21" t="str">
        <v>Prod4</v>
      </c>
      <c r="U125" s="21" t="str">
        <v>Smartphone</v>
      </c>
      <c r="V125" s="22">
        <v>45652</v>
      </c>
      <c r="W125" s="21">
        <v>0</v>
      </c>
      <c r="X125" s="21">
        <v>138.91999999999999</v>
      </c>
      <c r="Y125" s="21">
        <v>14</v>
      </c>
      <c r="Z125" s="21">
        <v>18</v>
      </c>
      <c r="AA125" s="21">
        <v>487.11</v>
      </c>
    </row>
    <row r="126" spans="1:27" x14ac:dyDescent="0.3">
      <c r="A126">
        <v>125</v>
      </c>
      <c r="B126" t="s">
        <v>146</v>
      </c>
      <c r="D126" t="s">
        <v>27</v>
      </c>
      <c r="E126" s="1">
        <v>45644</v>
      </c>
      <c r="F126" s="7" t="s">
        <v>35</v>
      </c>
      <c r="G126" s="6">
        <v>485.63</v>
      </c>
      <c r="H126">
        <v>10</v>
      </c>
      <c r="I126">
        <v>10</v>
      </c>
      <c r="J126" s="4">
        <v>85.53</v>
      </c>
      <c r="K126" s="11">
        <f t="shared" si="11"/>
        <v>486</v>
      </c>
      <c r="L126" s="2">
        <f t="shared" si="6"/>
        <v>85.53</v>
      </c>
      <c r="M126" s="11">
        <f t="shared" si="7"/>
        <v>486</v>
      </c>
      <c r="N126" s="11">
        <f t="shared" si="8"/>
        <v>86</v>
      </c>
      <c r="O126">
        <f t="shared" si="9"/>
        <v>4856.3</v>
      </c>
      <c r="P126">
        <f t="shared" si="10"/>
        <v>437.06700000000001</v>
      </c>
      <c r="Q126">
        <v>230</v>
      </c>
      <c r="R126" s="21">
        <v>224</v>
      </c>
      <c r="S126" s="21" t="str">
        <v>Berenice Brahms</v>
      </c>
      <c r="T126" s="21" t="str">
        <v>Prod1</v>
      </c>
      <c r="U126" s="21" t="str">
        <v>Winter Jacket</v>
      </c>
      <c r="V126" s="22">
        <v>45657</v>
      </c>
      <c r="W126" s="21">
        <v>0</v>
      </c>
      <c r="X126" s="21">
        <v>138.97999999999999</v>
      </c>
      <c r="Y126" s="21">
        <v>3</v>
      </c>
      <c r="Z126" s="21">
        <v>17</v>
      </c>
      <c r="AA126" s="21">
        <v>101.75</v>
      </c>
    </row>
    <row r="127" spans="1:27" x14ac:dyDescent="0.3">
      <c r="A127">
        <v>126</v>
      </c>
      <c r="B127" t="s">
        <v>147</v>
      </c>
      <c r="C127" t="s">
        <v>9</v>
      </c>
      <c r="D127" t="s">
        <v>13</v>
      </c>
      <c r="E127" s="1">
        <v>45674</v>
      </c>
      <c r="G127" s="6">
        <v>721.16</v>
      </c>
      <c r="H127">
        <v>15</v>
      </c>
      <c r="I127">
        <v>13</v>
      </c>
      <c r="J127" s="4">
        <v>360.78</v>
      </c>
      <c r="K127" s="11">
        <f t="shared" si="11"/>
        <v>721</v>
      </c>
      <c r="L127" s="2">
        <f t="shared" si="6"/>
        <v>360.78</v>
      </c>
      <c r="M127" s="11">
        <f t="shared" si="7"/>
        <v>722</v>
      </c>
      <c r="N127" s="11">
        <f t="shared" si="8"/>
        <v>361</v>
      </c>
      <c r="O127">
        <f t="shared" si="9"/>
        <v>10817.4</v>
      </c>
      <c r="P127">
        <f t="shared" si="10"/>
        <v>627.40919999999994</v>
      </c>
      <c r="Q127">
        <v>231</v>
      </c>
      <c r="R127" s="21">
        <v>957</v>
      </c>
      <c r="S127" s="21" t="str">
        <v>Junia Barkworth</v>
      </c>
      <c r="T127" s="21" t="str">
        <v>Prod2</v>
      </c>
      <c r="U127" s="21" t="str">
        <v>Laptop</v>
      </c>
      <c r="V127" s="22">
        <v>45658</v>
      </c>
      <c r="W127" s="21" t="str">
        <v>South</v>
      </c>
      <c r="X127" s="21">
        <v>140.43</v>
      </c>
      <c r="Y127" s="21">
        <v>3</v>
      </c>
      <c r="Z127" s="21">
        <v>12</v>
      </c>
      <c r="AA127" s="21">
        <v>470.02</v>
      </c>
    </row>
    <row r="128" spans="1:27" x14ac:dyDescent="0.3">
      <c r="A128">
        <v>127</v>
      </c>
      <c r="B128" t="s">
        <v>148</v>
      </c>
      <c r="C128" t="s">
        <v>16</v>
      </c>
      <c r="D128" t="s">
        <v>27</v>
      </c>
      <c r="E128" s="1">
        <v>45627</v>
      </c>
      <c r="G128" s="6">
        <v>259.47000000000003</v>
      </c>
      <c r="H128">
        <v>9</v>
      </c>
      <c r="I128">
        <v>13</v>
      </c>
      <c r="J128" s="4">
        <v>381.56</v>
      </c>
      <c r="K128" s="11">
        <f t="shared" si="11"/>
        <v>259</v>
      </c>
      <c r="L128" s="2">
        <f t="shared" si="6"/>
        <v>381.56</v>
      </c>
      <c r="M128" s="11">
        <f t="shared" si="7"/>
        <v>260</v>
      </c>
      <c r="N128" s="11">
        <f t="shared" si="8"/>
        <v>382</v>
      </c>
      <c r="O128">
        <f t="shared" si="9"/>
        <v>2335.2300000000005</v>
      </c>
      <c r="P128">
        <f t="shared" si="10"/>
        <v>225.73890000000003</v>
      </c>
      <c r="Q128">
        <v>232</v>
      </c>
      <c r="R128" s="21">
        <v>138</v>
      </c>
      <c r="S128" s="21" t="str">
        <v>Jacquette Kinningley</v>
      </c>
      <c r="T128" s="21" t="str">
        <v>Prod2</v>
      </c>
      <c r="U128" s="21" t="str">
        <v>Office Chair</v>
      </c>
      <c r="V128" s="22">
        <v>45655</v>
      </c>
      <c r="W128" s="21">
        <v>0</v>
      </c>
      <c r="X128" s="21">
        <v>140.47999999999999</v>
      </c>
      <c r="Y128" s="21">
        <v>12</v>
      </c>
      <c r="Z128" s="21">
        <v>13</v>
      </c>
      <c r="AA128" s="21">
        <v>108.96</v>
      </c>
    </row>
    <row r="129" spans="1:27" x14ac:dyDescent="0.3">
      <c r="A129">
        <v>128</v>
      </c>
      <c r="B129" t="s">
        <v>149</v>
      </c>
      <c r="C129" t="s">
        <v>16</v>
      </c>
      <c r="D129" t="s">
        <v>10</v>
      </c>
      <c r="E129" s="1">
        <v>45659</v>
      </c>
      <c r="G129" s="6">
        <v>771.99</v>
      </c>
      <c r="H129">
        <v>10</v>
      </c>
      <c r="I129">
        <v>3</v>
      </c>
      <c r="J129" s="4">
        <v>31.35</v>
      </c>
      <c r="K129" s="11">
        <f t="shared" si="11"/>
        <v>772</v>
      </c>
      <c r="L129" s="2">
        <f t="shared" si="6"/>
        <v>31.35</v>
      </c>
      <c r="M129" s="11">
        <f t="shared" si="7"/>
        <v>772</v>
      </c>
      <c r="N129" s="11">
        <f t="shared" si="8"/>
        <v>32</v>
      </c>
      <c r="O129">
        <f t="shared" si="9"/>
        <v>7719.9</v>
      </c>
      <c r="P129">
        <f t="shared" si="10"/>
        <v>748.83029999999997</v>
      </c>
      <c r="Q129">
        <v>233</v>
      </c>
      <c r="R129" s="21">
        <v>931</v>
      </c>
      <c r="S129" s="21" t="str">
        <v>Faunie Stygall</v>
      </c>
      <c r="T129" s="21" t="str">
        <v>Prod1</v>
      </c>
      <c r="U129" s="21" t="str">
        <v>Office Chair</v>
      </c>
      <c r="V129" s="22">
        <v>45634</v>
      </c>
      <c r="W129" s="21">
        <v>0</v>
      </c>
      <c r="X129" s="21">
        <v>140.62</v>
      </c>
      <c r="Y129" s="21">
        <v>15</v>
      </c>
      <c r="Z129" s="21">
        <v>9</v>
      </c>
      <c r="AA129" s="21">
        <v>372.22</v>
      </c>
    </row>
    <row r="130" spans="1:27" x14ac:dyDescent="0.3">
      <c r="A130">
        <v>129</v>
      </c>
      <c r="B130" t="s">
        <v>150</v>
      </c>
      <c r="C130" t="s">
        <v>22</v>
      </c>
      <c r="D130" t="s">
        <v>13</v>
      </c>
      <c r="E130" s="1">
        <v>45659</v>
      </c>
      <c r="G130" s="6">
        <v>725</v>
      </c>
      <c r="H130">
        <v>9</v>
      </c>
      <c r="I130">
        <v>9</v>
      </c>
      <c r="J130" s="4">
        <v>469.73</v>
      </c>
      <c r="K130" s="11">
        <f t="shared" si="11"/>
        <v>725</v>
      </c>
      <c r="L130" s="2">
        <f t="shared" si="6"/>
        <v>469.73</v>
      </c>
      <c r="M130" s="11">
        <f t="shared" si="7"/>
        <v>725</v>
      </c>
      <c r="N130" s="11">
        <f t="shared" si="8"/>
        <v>470</v>
      </c>
      <c r="O130">
        <f t="shared" si="9"/>
        <v>6525</v>
      </c>
      <c r="P130">
        <f t="shared" si="10"/>
        <v>659.75</v>
      </c>
      <c r="Q130">
        <v>234</v>
      </c>
      <c r="R130" s="21">
        <v>101</v>
      </c>
      <c r="S130" s="21" t="str">
        <v>Kessia Riteley</v>
      </c>
      <c r="T130" s="21" t="str">
        <v>Prod3</v>
      </c>
      <c r="U130" s="21" t="str">
        <v>Winter Jacket</v>
      </c>
      <c r="V130" s="22">
        <v>45650</v>
      </c>
      <c r="W130" s="21">
        <v>0</v>
      </c>
      <c r="X130" s="21">
        <v>140.68</v>
      </c>
      <c r="Y130" s="21">
        <v>4</v>
      </c>
      <c r="Z130" s="21">
        <v>14</v>
      </c>
      <c r="AA130" s="21">
        <v>356.59</v>
      </c>
    </row>
    <row r="131" spans="1:27" x14ac:dyDescent="0.3">
      <c r="A131">
        <v>130</v>
      </c>
      <c r="B131" t="s">
        <v>151</v>
      </c>
      <c r="C131" t="s">
        <v>9</v>
      </c>
      <c r="E131" s="1">
        <v>45651</v>
      </c>
      <c r="G131" s="6">
        <v>815.18</v>
      </c>
      <c r="H131">
        <v>8</v>
      </c>
      <c r="I131">
        <v>12</v>
      </c>
      <c r="J131" s="4">
        <v>368.48</v>
      </c>
      <c r="K131" s="11">
        <f t="shared" si="11"/>
        <v>815</v>
      </c>
      <c r="L131" s="2">
        <f t="shared" ref="L131:L194" si="12">ROUND(J131,2)</f>
        <v>368.48</v>
      </c>
      <c r="M131" s="11">
        <f t="shared" ref="M131:M194" si="13">ROUNDUP(G131,0)</f>
        <v>816</v>
      </c>
      <c r="N131" s="11">
        <f t="shared" ref="N131:N194" si="14">ROUNDUP(J131,0)</f>
        <v>369</v>
      </c>
      <c r="O131">
        <f t="shared" ref="O131:O194" si="15">H131*G131</f>
        <v>6521.44</v>
      </c>
      <c r="P131">
        <f t="shared" ref="P131:P194" si="16">G131*(1-I131/100)</f>
        <v>717.35839999999996</v>
      </c>
      <c r="Q131">
        <v>236</v>
      </c>
      <c r="R131" s="21">
        <v>786</v>
      </c>
      <c r="S131" s="21" t="str">
        <v>Baryram Swatten</v>
      </c>
      <c r="T131" s="21" t="str">
        <v>Prod5</v>
      </c>
      <c r="U131" s="21">
        <v>0</v>
      </c>
      <c r="V131" s="22">
        <v>45672</v>
      </c>
      <c r="W131" s="21" t="str">
        <v>West</v>
      </c>
      <c r="X131" s="21">
        <v>144.6</v>
      </c>
      <c r="Y131" s="21">
        <v>4</v>
      </c>
      <c r="Z131" s="21">
        <v>4</v>
      </c>
      <c r="AA131" s="21">
        <v>273.94</v>
      </c>
    </row>
    <row r="132" spans="1:27" x14ac:dyDescent="0.3">
      <c r="A132">
        <v>131</v>
      </c>
      <c r="B132" t="s">
        <v>152</v>
      </c>
      <c r="E132" s="1">
        <v>45643</v>
      </c>
      <c r="G132" s="6">
        <v>600.96</v>
      </c>
      <c r="H132">
        <v>1</v>
      </c>
      <c r="I132">
        <v>19</v>
      </c>
      <c r="J132" s="4">
        <v>446.57</v>
      </c>
      <c r="K132" s="11">
        <f t="shared" ref="K132:K195" si="17">ROUND(G132,0)</f>
        <v>601</v>
      </c>
      <c r="L132" s="2">
        <f t="shared" si="12"/>
        <v>446.57</v>
      </c>
      <c r="M132" s="11">
        <f t="shared" si="13"/>
        <v>601</v>
      </c>
      <c r="N132" s="11">
        <f t="shared" si="14"/>
        <v>447</v>
      </c>
      <c r="O132">
        <f t="shared" si="15"/>
        <v>600.96</v>
      </c>
      <c r="P132">
        <f t="shared" si="16"/>
        <v>486.77760000000006</v>
      </c>
      <c r="Q132">
        <v>238</v>
      </c>
      <c r="R132" s="21">
        <v>630</v>
      </c>
      <c r="S132" s="21" t="str">
        <v>Carolin Alflat</v>
      </c>
      <c r="T132" s="21" t="str">
        <v>Prod3</v>
      </c>
      <c r="U132" s="21" t="str">
        <v>Smartphone</v>
      </c>
      <c r="V132" s="22">
        <v>45632</v>
      </c>
      <c r="W132" s="21" t="str">
        <v>South</v>
      </c>
      <c r="X132" s="21">
        <v>146.61000000000001</v>
      </c>
      <c r="Y132" s="21">
        <v>10</v>
      </c>
      <c r="Z132" s="21">
        <v>20</v>
      </c>
      <c r="AA132" s="21">
        <v>345.19</v>
      </c>
    </row>
    <row r="133" spans="1:27" x14ac:dyDescent="0.3">
      <c r="A133">
        <v>132</v>
      </c>
      <c r="B133" t="s">
        <v>153</v>
      </c>
      <c r="C133" t="s">
        <v>18</v>
      </c>
      <c r="D133" t="s">
        <v>13</v>
      </c>
      <c r="E133" s="1">
        <v>45661</v>
      </c>
      <c r="G133" s="6">
        <v>473.12</v>
      </c>
      <c r="H133">
        <v>15</v>
      </c>
      <c r="I133">
        <v>14</v>
      </c>
      <c r="J133" s="4">
        <v>343.85</v>
      </c>
      <c r="K133" s="11">
        <f t="shared" si="17"/>
        <v>473</v>
      </c>
      <c r="L133" s="2">
        <f t="shared" si="12"/>
        <v>343.85</v>
      </c>
      <c r="M133" s="11">
        <f t="shared" si="13"/>
        <v>474</v>
      </c>
      <c r="N133" s="11">
        <f t="shared" si="14"/>
        <v>344</v>
      </c>
      <c r="O133">
        <f t="shared" si="15"/>
        <v>7096.8</v>
      </c>
      <c r="P133">
        <f t="shared" si="16"/>
        <v>406.88319999999999</v>
      </c>
      <c r="Q133">
        <v>240</v>
      </c>
      <c r="R133" s="21">
        <v>658</v>
      </c>
      <c r="S133" s="21" t="str">
        <v>Aylmer Fardy</v>
      </c>
      <c r="T133" s="21" t="str">
        <v>Prod5</v>
      </c>
      <c r="U133" s="21" t="str">
        <v>Winter Jacket</v>
      </c>
      <c r="V133" s="22">
        <v>45641</v>
      </c>
      <c r="W133" s="21">
        <v>0</v>
      </c>
      <c r="X133" s="21">
        <v>147.26</v>
      </c>
      <c r="Y133" s="21">
        <v>7</v>
      </c>
      <c r="Z133" s="21">
        <v>13</v>
      </c>
      <c r="AA133" s="21">
        <v>3.07</v>
      </c>
    </row>
    <row r="134" spans="1:27" x14ac:dyDescent="0.3">
      <c r="A134">
        <v>133</v>
      </c>
      <c r="B134" t="s">
        <v>154</v>
      </c>
      <c r="D134" t="s">
        <v>20</v>
      </c>
      <c r="E134" s="1">
        <v>45651</v>
      </c>
      <c r="F134" s="7" t="s">
        <v>35</v>
      </c>
      <c r="G134" s="6">
        <v>492.13</v>
      </c>
      <c r="H134">
        <v>6</v>
      </c>
      <c r="I134">
        <v>20</v>
      </c>
      <c r="J134" s="4">
        <v>135.27000000000001</v>
      </c>
      <c r="K134" s="11">
        <f t="shared" si="17"/>
        <v>492</v>
      </c>
      <c r="L134" s="2">
        <f t="shared" si="12"/>
        <v>135.27000000000001</v>
      </c>
      <c r="M134" s="11">
        <f t="shared" si="13"/>
        <v>493</v>
      </c>
      <c r="N134" s="11">
        <f t="shared" si="14"/>
        <v>136</v>
      </c>
      <c r="O134">
        <f t="shared" si="15"/>
        <v>2952.7799999999997</v>
      </c>
      <c r="P134">
        <f t="shared" si="16"/>
        <v>393.70400000000001</v>
      </c>
      <c r="Q134">
        <v>241</v>
      </c>
      <c r="R134" s="21">
        <v>948</v>
      </c>
      <c r="S134" s="21" t="str">
        <v>Alonso Falk</v>
      </c>
      <c r="T134" s="21" t="str">
        <v>Prod1</v>
      </c>
      <c r="U134" s="21" t="str">
        <v>Winter Jacket</v>
      </c>
      <c r="V134" s="22">
        <v>45667</v>
      </c>
      <c r="W134" s="21">
        <v>0</v>
      </c>
      <c r="X134" s="21">
        <v>152.56</v>
      </c>
      <c r="Y134" s="21">
        <v>9</v>
      </c>
      <c r="Z134" s="21">
        <v>17</v>
      </c>
      <c r="AA134" s="21">
        <v>339.36</v>
      </c>
    </row>
    <row r="135" spans="1:27" x14ac:dyDescent="0.3">
      <c r="A135">
        <v>134</v>
      </c>
      <c r="B135" t="s">
        <v>155</v>
      </c>
      <c r="C135" t="s">
        <v>9</v>
      </c>
      <c r="D135" t="s">
        <v>10</v>
      </c>
      <c r="E135" s="1">
        <v>45657</v>
      </c>
      <c r="F135" s="7" t="s">
        <v>14</v>
      </c>
      <c r="G135" s="6">
        <v>85.14</v>
      </c>
      <c r="H135">
        <v>12</v>
      </c>
      <c r="I135">
        <v>13</v>
      </c>
      <c r="J135" s="4">
        <v>347.28</v>
      </c>
      <c r="K135" s="11">
        <f t="shared" si="17"/>
        <v>85</v>
      </c>
      <c r="L135" s="2">
        <f t="shared" si="12"/>
        <v>347.28</v>
      </c>
      <c r="M135" s="11">
        <f t="shared" si="13"/>
        <v>86</v>
      </c>
      <c r="N135" s="11">
        <f t="shared" si="14"/>
        <v>348</v>
      </c>
      <c r="O135">
        <f t="shared" si="15"/>
        <v>1021.6800000000001</v>
      </c>
      <c r="P135">
        <f t="shared" si="16"/>
        <v>74.071799999999996</v>
      </c>
      <c r="Q135">
        <v>246</v>
      </c>
      <c r="R135" s="21">
        <v>682</v>
      </c>
      <c r="S135" s="21" t="str">
        <v>Georgie Ruff</v>
      </c>
      <c r="T135" s="21" t="str">
        <v>Prod4</v>
      </c>
      <c r="U135" s="21" t="str">
        <v>Winter Jacket</v>
      </c>
      <c r="V135" s="22">
        <v>45627</v>
      </c>
      <c r="W135" s="21" t="str">
        <v>East</v>
      </c>
      <c r="X135" s="21">
        <v>154.01</v>
      </c>
      <c r="Y135" s="21">
        <v>3</v>
      </c>
      <c r="Z135" s="21">
        <v>10</v>
      </c>
      <c r="AA135" s="21">
        <v>69.52</v>
      </c>
    </row>
    <row r="136" spans="1:27" x14ac:dyDescent="0.3">
      <c r="A136">
        <v>135</v>
      </c>
      <c r="B136" t="s">
        <v>156</v>
      </c>
      <c r="D136" t="s">
        <v>31</v>
      </c>
      <c r="E136" s="1">
        <v>45663</v>
      </c>
      <c r="G136" s="6">
        <v>683.35</v>
      </c>
      <c r="H136">
        <v>3</v>
      </c>
      <c r="I136">
        <v>6</v>
      </c>
      <c r="J136" s="4">
        <v>379.49</v>
      </c>
      <c r="K136" s="11">
        <f t="shared" si="17"/>
        <v>683</v>
      </c>
      <c r="L136" s="2">
        <f t="shared" si="12"/>
        <v>379.49</v>
      </c>
      <c r="M136" s="11">
        <f t="shared" si="13"/>
        <v>684</v>
      </c>
      <c r="N136" s="11">
        <f t="shared" si="14"/>
        <v>380</v>
      </c>
      <c r="O136">
        <f t="shared" si="15"/>
        <v>2050.0500000000002</v>
      </c>
      <c r="P136">
        <f t="shared" si="16"/>
        <v>642.34899999999993</v>
      </c>
      <c r="Q136">
        <v>247</v>
      </c>
      <c r="R136" s="21">
        <v>799</v>
      </c>
      <c r="S136" s="21" t="str">
        <v>Gert Gumb</v>
      </c>
      <c r="T136" s="21" t="str">
        <v>Prod3</v>
      </c>
      <c r="U136" s="21" t="str">
        <v>Laptop</v>
      </c>
      <c r="V136" s="22">
        <v>45651</v>
      </c>
      <c r="W136" s="21">
        <v>0</v>
      </c>
      <c r="X136" s="21">
        <v>155.62</v>
      </c>
      <c r="Y136" s="21">
        <v>12</v>
      </c>
      <c r="Z136" s="21">
        <v>15</v>
      </c>
      <c r="AA136" s="21">
        <v>389.36</v>
      </c>
    </row>
    <row r="137" spans="1:27" x14ac:dyDescent="0.3">
      <c r="A137">
        <v>136</v>
      </c>
      <c r="B137" t="s">
        <v>157</v>
      </c>
      <c r="C137" t="s">
        <v>18</v>
      </c>
      <c r="D137" t="s">
        <v>31</v>
      </c>
      <c r="E137" s="1">
        <v>45640</v>
      </c>
      <c r="G137" s="6">
        <v>278.8</v>
      </c>
      <c r="H137">
        <v>12</v>
      </c>
      <c r="I137">
        <v>3</v>
      </c>
      <c r="J137" s="4">
        <v>483.29</v>
      </c>
      <c r="K137" s="11">
        <f t="shared" si="17"/>
        <v>279</v>
      </c>
      <c r="L137" s="2">
        <f t="shared" si="12"/>
        <v>483.29</v>
      </c>
      <c r="M137" s="11">
        <f t="shared" si="13"/>
        <v>279</v>
      </c>
      <c r="N137" s="11">
        <f t="shared" si="14"/>
        <v>484</v>
      </c>
      <c r="O137">
        <f t="shared" si="15"/>
        <v>3345.6000000000004</v>
      </c>
      <c r="P137">
        <f t="shared" si="16"/>
        <v>270.43599999999998</v>
      </c>
      <c r="Q137">
        <v>249</v>
      </c>
      <c r="R137" s="21">
        <v>878</v>
      </c>
      <c r="S137" s="21" t="str">
        <v>Bonnibelle Glover</v>
      </c>
      <c r="T137" s="21" t="str">
        <v>Prod3</v>
      </c>
      <c r="U137" s="21" t="str">
        <v>Smartphone</v>
      </c>
      <c r="V137" s="22">
        <v>45672</v>
      </c>
      <c r="W137" s="21">
        <v>0</v>
      </c>
      <c r="X137" s="21">
        <v>155.96</v>
      </c>
      <c r="Y137" s="21">
        <v>15</v>
      </c>
      <c r="Z137" s="21">
        <v>17</v>
      </c>
      <c r="AA137" s="21">
        <v>398.91</v>
      </c>
    </row>
    <row r="138" spans="1:27" x14ac:dyDescent="0.3">
      <c r="A138">
        <v>137</v>
      </c>
      <c r="B138" t="s">
        <v>158</v>
      </c>
      <c r="D138" t="s">
        <v>13</v>
      </c>
      <c r="E138" s="1">
        <v>45644</v>
      </c>
      <c r="F138" s="7" t="s">
        <v>14</v>
      </c>
      <c r="G138" s="6">
        <v>58.27</v>
      </c>
      <c r="H138">
        <v>5</v>
      </c>
      <c r="I138">
        <v>11</v>
      </c>
      <c r="J138" s="4">
        <v>273.94</v>
      </c>
      <c r="K138" s="11">
        <f t="shared" si="17"/>
        <v>58</v>
      </c>
      <c r="L138" s="2">
        <f t="shared" si="12"/>
        <v>273.94</v>
      </c>
      <c r="M138" s="11">
        <f t="shared" si="13"/>
        <v>59</v>
      </c>
      <c r="N138" s="11">
        <f t="shared" si="14"/>
        <v>274</v>
      </c>
      <c r="O138">
        <f t="shared" si="15"/>
        <v>291.35000000000002</v>
      </c>
      <c r="P138">
        <f t="shared" si="16"/>
        <v>51.860300000000002</v>
      </c>
      <c r="Q138">
        <v>252</v>
      </c>
      <c r="R138" s="21">
        <v>385</v>
      </c>
      <c r="S138" s="21" t="str">
        <v>Boone Pendrich</v>
      </c>
      <c r="T138" s="21">
        <v>0</v>
      </c>
      <c r="U138" s="21">
        <v>0</v>
      </c>
      <c r="V138" s="22">
        <v>45666</v>
      </c>
      <c r="W138" s="21">
        <v>0</v>
      </c>
      <c r="X138" s="21">
        <v>159.35</v>
      </c>
      <c r="Y138" s="21">
        <v>12</v>
      </c>
      <c r="Z138" s="21">
        <v>13</v>
      </c>
      <c r="AA138" s="21">
        <v>458.25</v>
      </c>
    </row>
    <row r="139" spans="1:27" x14ac:dyDescent="0.3">
      <c r="A139">
        <v>138</v>
      </c>
      <c r="B139" t="s">
        <v>159</v>
      </c>
      <c r="C139" t="s">
        <v>16</v>
      </c>
      <c r="D139" t="s">
        <v>10</v>
      </c>
      <c r="E139" s="1">
        <v>45655</v>
      </c>
      <c r="G139" s="6">
        <v>140.47999999999999</v>
      </c>
      <c r="H139">
        <v>12</v>
      </c>
      <c r="I139">
        <v>13</v>
      </c>
      <c r="J139" s="4">
        <v>108.96</v>
      </c>
      <c r="K139" s="11">
        <f t="shared" si="17"/>
        <v>140</v>
      </c>
      <c r="L139" s="2">
        <f t="shared" si="12"/>
        <v>108.96</v>
      </c>
      <c r="M139" s="11">
        <f t="shared" si="13"/>
        <v>141</v>
      </c>
      <c r="N139" s="11">
        <f t="shared" si="14"/>
        <v>109</v>
      </c>
      <c r="O139">
        <f t="shared" si="15"/>
        <v>1685.7599999999998</v>
      </c>
      <c r="P139">
        <f t="shared" si="16"/>
        <v>122.21759999999999</v>
      </c>
      <c r="Q139">
        <v>256</v>
      </c>
      <c r="R139" s="21">
        <v>488</v>
      </c>
      <c r="S139" s="21" t="str">
        <v>Finlay Dymick</v>
      </c>
      <c r="T139" s="21" t="str">
        <v>Prod4</v>
      </c>
      <c r="U139" s="21" t="str">
        <v>Microwave Oven</v>
      </c>
      <c r="V139" s="22">
        <v>45641</v>
      </c>
      <c r="W139" s="21" t="str">
        <v>East</v>
      </c>
      <c r="X139" s="21">
        <v>160.15</v>
      </c>
      <c r="Y139" s="21">
        <v>5</v>
      </c>
      <c r="Z139" s="21">
        <v>7</v>
      </c>
      <c r="AA139" s="21">
        <v>282.83</v>
      </c>
    </row>
    <row r="140" spans="1:27" x14ac:dyDescent="0.3">
      <c r="A140">
        <v>139</v>
      </c>
      <c r="B140" t="s">
        <v>160</v>
      </c>
      <c r="C140" t="s">
        <v>16</v>
      </c>
      <c r="D140" t="s">
        <v>31</v>
      </c>
      <c r="E140" s="1">
        <v>45627</v>
      </c>
      <c r="G140" s="6">
        <v>197.18</v>
      </c>
      <c r="H140">
        <v>11</v>
      </c>
      <c r="I140">
        <v>17</v>
      </c>
      <c r="J140" s="4">
        <v>195.57</v>
      </c>
      <c r="K140" s="11">
        <f t="shared" si="17"/>
        <v>197</v>
      </c>
      <c r="L140" s="2">
        <f t="shared" si="12"/>
        <v>195.57</v>
      </c>
      <c r="M140" s="11">
        <f t="shared" si="13"/>
        <v>198</v>
      </c>
      <c r="N140" s="11">
        <f t="shared" si="14"/>
        <v>196</v>
      </c>
      <c r="O140">
        <f t="shared" si="15"/>
        <v>2168.98</v>
      </c>
      <c r="P140">
        <f t="shared" si="16"/>
        <v>163.65940000000001</v>
      </c>
      <c r="Q140">
        <v>258</v>
      </c>
      <c r="R140" s="21">
        <v>288</v>
      </c>
      <c r="S140" s="21" t="str">
        <v>Gustav Gandrich</v>
      </c>
      <c r="T140" s="21" t="str">
        <v>Prod3</v>
      </c>
      <c r="U140" s="21" t="str">
        <v>Office Chair</v>
      </c>
      <c r="V140" s="22">
        <v>45652</v>
      </c>
      <c r="W140" s="21">
        <v>0</v>
      </c>
      <c r="X140" s="21">
        <v>162.53</v>
      </c>
      <c r="Y140" s="21">
        <v>1</v>
      </c>
      <c r="Z140" s="21">
        <v>17</v>
      </c>
      <c r="AA140" s="21">
        <v>462.99</v>
      </c>
    </row>
    <row r="141" spans="1:27" x14ac:dyDescent="0.3">
      <c r="A141">
        <v>140</v>
      </c>
      <c r="B141" t="s">
        <v>161</v>
      </c>
      <c r="C141" t="s">
        <v>16</v>
      </c>
      <c r="D141" t="s">
        <v>10</v>
      </c>
      <c r="E141" s="1">
        <v>45635</v>
      </c>
      <c r="G141" s="6">
        <v>698.64</v>
      </c>
      <c r="H141">
        <v>9</v>
      </c>
      <c r="I141">
        <v>9</v>
      </c>
      <c r="J141" s="4">
        <v>42.21</v>
      </c>
      <c r="K141" s="11">
        <f t="shared" si="17"/>
        <v>699</v>
      </c>
      <c r="L141" s="2">
        <f t="shared" si="12"/>
        <v>42.21</v>
      </c>
      <c r="M141" s="11">
        <f t="shared" si="13"/>
        <v>699</v>
      </c>
      <c r="N141" s="11">
        <f t="shared" si="14"/>
        <v>43</v>
      </c>
      <c r="O141">
        <f t="shared" si="15"/>
        <v>6287.76</v>
      </c>
      <c r="P141">
        <f t="shared" si="16"/>
        <v>635.76239999999996</v>
      </c>
      <c r="Q141">
        <v>259</v>
      </c>
      <c r="R141" s="21">
        <v>564</v>
      </c>
      <c r="S141" s="21" t="str">
        <v>Shell Eassom</v>
      </c>
      <c r="T141" s="21" t="str">
        <v>Prod5</v>
      </c>
      <c r="U141" s="21" t="str">
        <v>Microwave Oven</v>
      </c>
      <c r="V141" s="22">
        <v>45672</v>
      </c>
      <c r="W141" s="21">
        <v>0</v>
      </c>
      <c r="X141" s="21">
        <v>162.93</v>
      </c>
      <c r="Y141" s="21">
        <v>7</v>
      </c>
      <c r="Z141" s="21">
        <v>7</v>
      </c>
      <c r="AA141" s="21">
        <v>425.96</v>
      </c>
    </row>
    <row r="142" spans="1:27" x14ac:dyDescent="0.3">
      <c r="A142">
        <v>141</v>
      </c>
      <c r="B142" t="s">
        <v>162</v>
      </c>
      <c r="C142" t="s">
        <v>24</v>
      </c>
      <c r="D142" t="s">
        <v>10</v>
      </c>
      <c r="E142" s="1">
        <v>45649</v>
      </c>
      <c r="G142" s="6">
        <v>724.55</v>
      </c>
      <c r="H142">
        <v>10</v>
      </c>
      <c r="I142">
        <v>4</v>
      </c>
      <c r="J142" s="4">
        <v>168.79</v>
      </c>
      <c r="K142" s="11">
        <f t="shared" si="17"/>
        <v>725</v>
      </c>
      <c r="L142" s="2">
        <f t="shared" si="12"/>
        <v>168.79</v>
      </c>
      <c r="M142" s="11">
        <f t="shared" si="13"/>
        <v>725</v>
      </c>
      <c r="N142" s="11">
        <f t="shared" si="14"/>
        <v>169</v>
      </c>
      <c r="O142">
        <f t="shared" si="15"/>
        <v>7245.5</v>
      </c>
      <c r="P142">
        <f t="shared" si="16"/>
        <v>695.56799999999998</v>
      </c>
      <c r="Q142">
        <v>260</v>
      </c>
      <c r="R142" s="21">
        <v>952</v>
      </c>
      <c r="S142" s="21" t="str">
        <v>Alexandro Kirwan</v>
      </c>
      <c r="T142" s="21" t="str">
        <v>Prod5</v>
      </c>
      <c r="U142" s="21" t="str">
        <v>Microwave Oven</v>
      </c>
      <c r="V142" s="22">
        <v>45646</v>
      </c>
      <c r="W142" s="21">
        <v>0</v>
      </c>
      <c r="X142" s="21">
        <v>163.5</v>
      </c>
      <c r="Y142" s="21">
        <v>6</v>
      </c>
      <c r="Z142" s="21">
        <v>2</v>
      </c>
      <c r="AA142" s="21">
        <v>114.59</v>
      </c>
    </row>
    <row r="143" spans="1:27" x14ac:dyDescent="0.3">
      <c r="A143">
        <v>142</v>
      </c>
      <c r="B143" t="s">
        <v>163</v>
      </c>
      <c r="C143" t="s">
        <v>18</v>
      </c>
      <c r="D143" t="s">
        <v>31</v>
      </c>
      <c r="E143" s="1">
        <v>45669</v>
      </c>
      <c r="G143" s="6">
        <v>631.9</v>
      </c>
      <c r="H143">
        <v>7</v>
      </c>
      <c r="I143">
        <v>5</v>
      </c>
      <c r="J143" s="4">
        <v>151.16</v>
      </c>
      <c r="K143" s="11">
        <f t="shared" si="17"/>
        <v>632</v>
      </c>
      <c r="L143" s="2">
        <f t="shared" si="12"/>
        <v>151.16</v>
      </c>
      <c r="M143" s="11">
        <f t="shared" si="13"/>
        <v>632</v>
      </c>
      <c r="N143" s="11">
        <f t="shared" si="14"/>
        <v>152</v>
      </c>
      <c r="O143">
        <f t="shared" si="15"/>
        <v>4423.3</v>
      </c>
      <c r="P143">
        <f t="shared" si="16"/>
        <v>600.30499999999995</v>
      </c>
      <c r="Q143">
        <v>261</v>
      </c>
      <c r="R143" s="21">
        <v>694</v>
      </c>
      <c r="S143" s="21" t="str">
        <v>Jodi Turmel</v>
      </c>
      <c r="T143" s="21" t="str">
        <v>Prod3</v>
      </c>
      <c r="U143" s="21" t="str">
        <v>Laptop</v>
      </c>
      <c r="V143" s="22">
        <v>45672</v>
      </c>
      <c r="W143" s="21">
        <v>0</v>
      </c>
      <c r="X143" s="21">
        <v>166.89</v>
      </c>
      <c r="Y143" s="21">
        <v>11</v>
      </c>
      <c r="Z143" s="21">
        <v>6</v>
      </c>
      <c r="AA143" s="21">
        <v>256.56</v>
      </c>
    </row>
    <row r="144" spans="1:27" x14ac:dyDescent="0.3">
      <c r="A144">
        <v>143</v>
      </c>
      <c r="B144" t="s">
        <v>164</v>
      </c>
      <c r="C144" t="s">
        <v>22</v>
      </c>
      <c r="D144" t="s">
        <v>20</v>
      </c>
      <c r="E144" s="1">
        <v>45665</v>
      </c>
      <c r="G144" s="6">
        <v>474.88</v>
      </c>
      <c r="H144">
        <v>9</v>
      </c>
      <c r="I144">
        <v>13</v>
      </c>
      <c r="J144" s="4">
        <v>177.76</v>
      </c>
      <c r="K144" s="11">
        <f t="shared" si="17"/>
        <v>475</v>
      </c>
      <c r="L144" s="2">
        <f t="shared" si="12"/>
        <v>177.76</v>
      </c>
      <c r="M144" s="11">
        <f t="shared" si="13"/>
        <v>475</v>
      </c>
      <c r="N144" s="11">
        <f t="shared" si="14"/>
        <v>178</v>
      </c>
      <c r="O144">
        <f t="shared" si="15"/>
        <v>4273.92</v>
      </c>
      <c r="P144">
        <f t="shared" si="16"/>
        <v>413.1456</v>
      </c>
      <c r="Q144">
        <v>262</v>
      </c>
      <c r="R144" s="21">
        <v>159</v>
      </c>
      <c r="S144" s="21" t="str">
        <v>Roanna Found</v>
      </c>
      <c r="T144" s="21" t="str">
        <v>Prod3</v>
      </c>
      <c r="U144" s="21" t="str">
        <v>Microwave Oven</v>
      </c>
      <c r="V144" s="22">
        <v>45671</v>
      </c>
      <c r="W144" s="21">
        <v>0</v>
      </c>
      <c r="X144" s="21">
        <v>168.08</v>
      </c>
      <c r="Y144" s="21">
        <v>7</v>
      </c>
      <c r="Z144" s="21">
        <v>15</v>
      </c>
      <c r="AA144" s="21">
        <v>126.93</v>
      </c>
    </row>
    <row r="145" spans="1:27" x14ac:dyDescent="0.3">
      <c r="A145">
        <v>144</v>
      </c>
      <c r="B145" t="s">
        <v>165</v>
      </c>
      <c r="D145" t="s">
        <v>13</v>
      </c>
      <c r="E145" s="1">
        <v>45632</v>
      </c>
      <c r="G145" s="6">
        <v>137.32</v>
      </c>
      <c r="H145">
        <v>7</v>
      </c>
      <c r="I145">
        <v>13</v>
      </c>
      <c r="J145" s="4">
        <v>488.58</v>
      </c>
      <c r="K145" s="11">
        <f t="shared" si="17"/>
        <v>137</v>
      </c>
      <c r="L145" s="2">
        <f t="shared" si="12"/>
        <v>488.58</v>
      </c>
      <c r="M145" s="11">
        <f t="shared" si="13"/>
        <v>138</v>
      </c>
      <c r="N145" s="11">
        <f t="shared" si="14"/>
        <v>489</v>
      </c>
      <c r="O145">
        <f t="shared" si="15"/>
        <v>961.24</v>
      </c>
      <c r="P145">
        <f t="shared" si="16"/>
        <v>119.46839999999999</v>
      </c>
      <c r="Q145">
        <v>263</v>
      </c>
      <c r="R145" s="21">
        <v>18</v>
      </c>
      <c r="S145" s="21" t="str">
        <v>Abdel Dunkersley</v>
      </c>
      <c r="T145" s="21" t="str">
        <v>Prod2</v>
      </c>
      <c r="U145" s="21">
        <v>0</v>
      </c>
      <c r="V145" s="22">
        <v>45645</v>
      </c>
      <c r="W145" s="21">
        <v>0</v>
      </c>
      <c r="X145" s="21">
        <v>169.85</v>
      </c>
      <c r="Y145" s="21">
        <v>9</v>
      </c>
      <c r="Z145" s="21">
        <v>15</v>
      </c>
      <c r="AA145" s="21">
        <v>476.43</v>
      </c>
    </row>
    <row r="146" spans="1:27" x14ac:dyDescent="0.3">
      <c r="A146">
        <v>145</v>
      </c>
      <c r="B146" t="s">
        <v>166</v>
      </c>
      <c r="C146" t="s">
        <v>24</v>
      </c>
      <c r="D146" t="s">
        <v>27</v>
      </c>
      <c r="E146" s="1">
        <v>45647</v>
      </c>
      <c r="G146" s="6">
        <v>911.47</v>
      </c>
      <c r="H146">
        <v>9</v>
      </c>
      <c r="I146">
        <v>17</v>
      </c>
      <c r="J146" s="4">
        <v>266.39999999999998</v>
      </c>
      <c r="K146" s="11">
        <f t="shared" si="17"/>
        <v>911</v>
      </c>
      <c r="L146" s="2">
        <f t="shared" si="12"/>
        <v>266.39999999999998</v>
      </c>
      <c r="M146" s="11">
        <f t="shared" si="13"/>
        <v>912</v>
      </c>
      <c r="N146" s="11">
        <f t="shared" si="14"/>
        <v>267</v>
      </c>
      <c r="O146">
        <f t="shared" si="15"/>
        <v>8203.23</v>
      </c>
      <c r="P146">
        <f t="shared" si="16"/>
        <v>756.52009999999996</v>
      </c>
      <c r="Q146">
        <v>264</v>
      </c>
      <c r="R146" s="21">
        <v>38</v>
      </c>
      <c r="S146" s="21" t="str">
        <v>Alexandr Frayne</v>
      </c>
      <c r="T146" s="21" t="str">
        <v>Prod4</v>
      </c>
      <c r="U146" s="21" t="str">
        <v>Office Chair</v>
      </c>
      <c r="V146" s="22">
        <v>45629</v>
      </c>
      <c r="W146" s="21">
        <v>0</v>
      </c>
      <c r="X146" s="21">
        <v>171.13</v>
      </c>
      <c r="Y146" s="21">
        <v>5</v>
      </c>
      <c r="Z146" s="21">
        <v>3</v>
      </c>
      <c r="AA146" s="21">
        <v>105.48</v>
      </c>
    </row>
    <row r="147" spans="1:27" x14ac:dyDescent="0.3">
      <c r="A147">
        <v>146</v>
      </c>
      <c r="B147" t="s">
        <v>167</v>
      </c>
      <c r="C147" t="s">
        <v>24</v>
      </c>
      <c r="D147" t="s">
        <v>27</v>
      </c>
      <c r="E147" s="1">
        <v>45668</v>
      </c>
      <c r="G147" s="6">
        <v>829.17</v>
      </c>
      <c r="H147">
        <v>6</v>
      </c>
      <c r="I147">
        <v>9</v>
      </c>
      <c r="J147" s="4">
        <v>290.87</v>
      </c>
      <c r="K147" s="11">
        <f t="shared" si="17"/>
        <v>829</v>
      </c>
      <c r="L147" s="2">
        <f t="shared" si="12"/>
        <v>290.87</v>
      </c>
      <c r="M147" s="11">
        <f t="shared" si="13"/>
        <v>830</v>
      </c>
      <c r="N147" s="11">
        <f t="shared" si="14"/>
        <v>291</v>
      </c>
      <c r="O147">
        <f t="shared" si="15"/>
        <v>4975.0199999999995</v>
      </c>
      <c r="P147">
        <f t="shared" si="16"/>
        <v>754.54470000000003</v>
      </c>
      <c r="Q147">
        <v>265</v>
      </c>
      <c r="R147" s="21">
        <v>182</v>
      </c>
      <c r="S147" s="21" t="str">
        <v>Tonnie Cardello</v>
      </c>
      <c r="T147" s="21">
        <v>0</v>
      </c>
      <c r="U147" s="21" t="str">
        <v>Office Chair</v>
      </c>
      <c r="V147" s="22">
        <v>45653</v>
      </c>
      <c r="W147" s="21">
        <v>0</v>
      </c>
      <c r="X147" s="21">
        <v>171.7</v>
      </c>
      <c r="Y147" s="21">
        <v>8</v>
      </c>
      <c r="Z147" s="21">
        <v>18</v>
      </c>
      <c r="AA147" s="21">
        <v>441.45</v>
      </c>
    </row>
    <row r="148" spans="1:27" x14ac:dyDescent="0.3">
      <c r="A148">
        <v>147</v>
      </c>
      <c r="B148" t="s">
        <v>168</v>
      </c>
      <c r="E148" s="1">
        <v>45660</v>
      </c>
      <c r="G148" s="6">
        <v>134.59</v>
      </c>
      <c r="H148">
        <v>15</v>
      </c>
      <c r="I148">
        <v>8</v>
      </c>
      <c r="J148" s="4">
        <v>307.25</v>
      </c>
      <c r="K148" s="11">
        <f t="shared" si="17"/>
        <v>135</v>
      </c>
      <c r="L148" s="2">
        <f t="shared" si="12"/>
        <v>307.25</v>
      </c>
      <c r="M148" s="11">
        <f t="shared" si="13"/>
        <v>135</v>
      </c>
      <c r="N148" s="11">
        <f t="shared" si="14"/>
        <v>308</v>
      </c>
      <c r="O148">
        <f t="shared" si="15"/>
        <v>2018.8500000000001</v>
      </c>
      <c r="P148">
        <f t="shared" si="16"/>
        <v>123.82280000000002</v>
      </c>
      <c r="Q148">
        <v>266</v>
      </c>
      <c r="R148" s="21">
        <v>511</v>
      </c>
      <c r="S148" s="21" t="str">
        <v>Alejoa Strute</v>
      </c>
      <c r="T148" s="21">
        <v>0</v>
      </c>
      <c r="U148" s="21" t="str">
        <v>Smartphone</v>
      </c>
      <c r="V148" s="22">
        <v>45638</v>
      </c>
      <c r="W148" s="21">
        <v>0</v>
      </c>
      <c r="X148" s="21">
        <v>172.47</v>
      </c>
      <c r="Y148" s="21">
        <v>11</v>
      </c>
      <c r="Z148" s="21">
        <v>14</v>
      </c>
      <c r="AA148" s="21">
        <v>257.69</v>
      </c>
    </row>
    <row r="149" spans="1:27" x14ac:dyDescent="0.3">
      <c r="A149">
        <v>148</v>
      </c>
      <c r="B149" t="s">
        <v>169</v>
      </c>
      <c r="C149" t="s">
        <v>16</v>
      </c>
      <c r="D149" t="s">
        <v>10</v>
      </c>
      <c r="E149" s="1">
        <v>45645</v>
      </c>
      <c r="F149" s="7" t="s">
        <v>43</v>
      </c>
      <c r="G149" s="6">
        <v>332.36</v>
      </c>
      <c r="H149">
        <v>5</v>
      </c>
      <c r="I149">
        <v>18</v>
      </c>
      <c r="J149" s="4">
        <v>338.12</v>
      </c>
      <c r="K149" s="11">
        <f t="shared" si="17"/>
        <v>332</v>
      </c>
      <c r="L149" s="2">
        <f t="shared" si="12"/>
        <v>338.12</v>
      </c>
      <c r="M149" s="11">
        <f t="shared" si="13"/>
        <v>333</v>
      </c>
      <c r="N149" s="11">
        <f t="shared" si="14"/>
        <v>339</v>
      </c>
      <c r="O149">
        <f t="shared" si="15"/>
        <v>1661.8000000000002</v>
      </c>
      <c r="P149">
        <f t="shared" si="16"/>
        <v>272.53520000000003</v>
      </c>
      <c r="Q149">
        <v>269</v>
      </c>
      <c r="R149" s="21">
        <v>619</v>
      </c>
      <c r="S149" s="21" t="str">
        <v>Margarete Mirralls</v>
      </c>
      <c r="T149" s="21" t="str">
        <v>Prod2</v>
      </c>
      <c r="U149" s="21">
        <v>0</v>
      </c>
      <c r="V149" s="22">
        <v>45630</v>
      </c>
      <c r="W149" s="21">
        <v>0</v>
      </c>
      <c r="X149" s="21">
        <v>173.72</v>
      </c>
      <c r="Y149" s="21">
        <v>12</v>
      </c>
      <c r="Z149" s="21">
        <v>5</v>
      </c>
      <c r="AA149" s="21">
        <v>262.52999999999997</v>
      </c>
    </row>
    <row r="150" spans="1:27" x14ac:dyDescent="0.3">
      <c r="A150">
        <v>149</v>
      </c>
      <c r="B150" t="s">
        <v>170</v>
      </c>
      <c r="C150" t="s">
        <v>16</v>
      </c>
      <c r="E150" s="1">
        <v>45650</v>
      </c>
      <c r="G150" s="6">
        <v>525.63</v>
      </c>
      <c r="H150">
        <v>5</v>
      </c>
      <c r="I150">
        <v>0</v>
      </c>
      <c r="J150" s="4">
        <v>415.71</v>
      </c>
      <c r="K150" s="11">
        <f t="shared" si="17"/>
        <v>526</v>
      </c>
      <c r="L150" s="2">
        <f t="shared" si="12"/>
        <v>415.71</v>
      </c>
      <c r="M150" s="11">
        <f t="shared" si="13"/>
        <v>526</v>
      </c>
      <c r="N150" s="11">
        <f t="shared" si="14"/>
        <v>416</v>
      </c>
      <c r="O150">
        <f t="shared" si="15"/>
        <v>2628.15</v>
      </c>
      <c r="P150">
        <f t="shared" si="16"/>
        <v>525.63</v>
      </c>
      <c r="Q150">
        <v>271</v>
      </c>
      <c r="R150" s="21">
        <v>425</v>
      </c>
      <c r="S150" s="21" t="str">
        <v>Maureene O'Lenechan</v>
      </c>
      <c r="T150" s="21">
        <v>0</v>
      </c>
      <c r="U150" s="21" t="str">
        <v>Winter Jacket</v>
      </c>
      <c r="V150" s="22">
        <v>45638</v>
      </c>
      <c r="W150" s="21">
        <v>0</v>
      </c>
      <c r="X150" s="21">
        <v>175.77</v>
      </c>
      <c r="Y150" s="21">
        <v>7</v>
      </c>
      <c r="Z150" s="21">
        <v>2</v>
      </c>
      <c r="AA150" s="21">
        <v>376.58</v>
      </c>
    </row>
    <row r="151" spans="1:27" x14ac:dyDescent="0.3">
      <c r="A151">
        <v>150</v>
      </c>
      <c r="B151" t="s">
        <v>171</v>
      </c>
      <c r="D151" t="s">
        <v>20</v>
      </c>
      <c r="E151" s="1">
        <v>45631</v>
      </c>
      <c r="F151" s="7" t="s">
        <v>35</v>
      </c>
      <c r="G151" s="6">
        <v>410.23</v>
      </c>
      <c r="H151">
        <v>12</v>
      </c>
      <c r="I151">
        <v>10</v>
      </c>
      <c r="J151" s="4">
        <v>16.13</v>
      </c>
      <c r="K151" s="11">
        <f t="shared" si="17"/>
        <v>410</v>
      </c>
      <c r="L151" s="2">
        <f t="shared" si="12"/>
        <v>16.13</v>
      </c>
      <c r="M151" s="11">
        <f t="shared" si="13"/>
        <v>411</v>
      </c>
      <c r="N151" s="11">
        <f t="shared" si="14"/>
        <v>17</v>
      </c>
      <c r="O151">
        <f t="shared" si="15"/>
        <v>4922.76</v>
      </c>
      <c r="P151">
        <f t="shared" si="16"/>
        <v>369.20700000000005</v>
      </c>
      <c r="Q151">
        <v>272</v>
      </c>
      <c r="R151" s="21">
        <v>593</v>
      </c>
      <c r="S151" s="21" t="str">
        <v>Julio Ghiron</v>
      </c>
      <c r="T151" s="21" t="str">
        <v>Prod3</v>
      </c>
      <c r="U151" s="21" t="str">
        <v>Laptop</v>
      </c>
      <c r="V151" s="22">
        <v>45649</v>
      </c>
      <c r="W151" s="21">
        <v>0</v>
      </c>
      <c r="X151" s="21">
        <v>176.68</v>
      </c>
      <c r="Y151" s="21">
        <v>12</v>
      </c>
      <c r="Z151" s="21">
        <v>18</v>
      </c>
      <c r="AA151" s="21">
        <v>490.98</v>
      </c>
    </row>
    <row r="152" spans="1:27" x14ac:dyDescent="0.3">
      <c r="A152">
        <v>151</v>
      </c>
      <c r="B152" t="s">
        <v>172</v>
      </c>
      <c r="C152" t="s">
        <v>24</v>
      </c>
      <c r="D152" t="s">
        <v>31</v>
      </c>
      <c r="E152" s="1">
        <v>45648</v>
      </c>
      <c r="G152" s="6">
        <v>635.66999999999996</v>
      </c>
      <c r="H152">
        <v>9</v>
      </c>
      <c r="I152">
        <v>16</v>
      </c>
      <c r="J152" s="4">
        <v>426.07</v>
      </c>
      <c r="K152" s="11">
        <f t="shared" si="17"/>
        <v>636</v>
      </c>
      <c r="L152" s="2">
        <f t="shared" si="12"/>
        <v>426.07</v>
      </c>
      <c r="M152" s="11">
        <f t="shared" si="13"/>
        <v>636</v>
      </c>
      <c r="N152" s="11">
        <f t="shared" si="14"/>
        <v>427</v>
      </c>
      <c r="O152">
        <f t="shared" si="15"/>
        <v>5721.03</v>
      </c>
      <c r="P152">
        <f t="shared" si="16"/>
        <v>533.9627999999999</v>
      </c>
      <c r="Q152">
        <v>275</v>
      </c>
      <c r="R152" s="21">
        <v>178</v>
      </c>
      <c r="S152" s="21" t="str">
        <v>Stefania Manger</v>
      </c>
      <c r="T152" s="21" t="str">
        <v>Prod1</v>
      </c>
      <c r="U152" s="21" t="str">
        <v>Office Chair</v>
      </c>
      <c r="V152" s="22">
        <v>45629</v>
      </c>
      <c r="W152" s="21">
        <v>0</v>
      </c>
      <c r="X152" s="21">
        <v>177.64</v>
      </c>
      <c r="Y152" s="21">
        <v>4</v>
      </c>
      <c r="Z152" s="21">
        <v>2</v>
      </c>
      <c r="AA152" s="21">
        <v>17.05</v>
      </c>
    </row>
    <row r="153" spans="1:27" x14ac:dyDescent="0.3">
      <c r="A153">
        <v>152</v>
      </c>
      <c r="B153" t="s">
        <v>173</v>
      </c>
      <c r="C153" t="s">
        <v>18</v>
      </c>
      <c r="E153" s="1">
        <v>45657</v>
      </c>
      <c r="G153" s="6">
        <v>942.65</v>
      </c>
      <c r="H153">
        <v>2</v>
      </c>
      <c r="I153">
        <v>2</v>
      </c>
      <c r="J153" s="4">
        <v>152.66</v>
      </c>
      <c r="K153" s="11">
        <f t="shared" si="17"/>
        <v>943</v>
      </c>
      <c r="L153" s="2">
        <f t="shared" si="12"/>
        <v>152.66</v>
      </c>
      <c r="M153" s="11">
        <f t="shared" si="13"/>
        <v>943</v>
      </c>
      <c r="N153" s="11">
        <f t="shared" si="14"/>
        <v>153</v>
      </c>
      <c r="O153">
        <f t="shared" si="15"/>
        <v>1885.3</v>
      </c>
      <c r="P153">
        <f t="shared" si="16"/>
        <v>923.79699999999991</v>
      </c>
      <c r="Q153">
        <v>277</v>
      </c>
      <c r="R153" s="21">
        <v>932</v>
      </c>
      <c r="S153" s="21" t="str">
        <v>Bond Vidyapin</v>
      </c>
      <c r="T153" s="21" t="str">
        <v>Prod2</v>
      </c>
      <c r="U153" s="21" t="str">
        <v>Laptop</v>
      </c>
      <c r="V153" s="22">
        <v>45648</v>
      </c>
      <c r="W153" s="21">
        <v>0</v>
      </c>
      <c r="X153" s="21">
        <v>178.54</v>
      </c>
      <c r="Y153" s="21">
        <v>7</v>
      </c>
      <c r="Z153" s="21">
        <v>8</v>
      </c>
      <c r="AA153" s="21">
        <v>215.74</v>
      </c>
    </row>
    <row r="154" spans="1:27" x14ac:dyDescent="0.3">
      <c r="A154">
        <v>153</v>
      </c>
      <c r="B154" t="s">
        <v>174</v>
      </c>
      <c r="C154" t="s">
        <v>18</v>
      </c>
      <c r="D154" t="s">
        <v>10</v>
      </c>
      <c r="E154" s="1">
        <v>45672</v>
      </c>
      <c r="G154" s="6">
        <v>570.04999999999995</v>
      </c>
      <c r="H154">
        <v>7</v>
      </c>
      <c r="I154">
        <v>20</v>
      </c>
      <c r="J154" s="4">
        <v>255.09</v>
      </c>
      <c r="K154" s="11">
        <f t="shared" si="17"/>
        <v>570</v>
      </c>
      <c r="L154" s="2">
        <f t="shared" si="12"/>
        <v>255.09</v>
      </c>
      <c r="M154" s="11">
        <f t="shared" si="13"/>
        <v>571</v>
      </c>
      <c r="N154" s="11">
        <f t="shared" si="14"/>
        <v>256</v>
      </c>
      <c r="O154">
        <f t="shared" si="15"/>
        <v>3990.3499999999995</v>
      </c>
      <c r="P154">
        <f t="shared" si="16"/>
        <v>456.03999999999996</v>
      </c>
      <c r="Q154">
        <v>278</v>
      </c>
      <c r="R154" s="21">
        <v>254</v>
      </c>
      <c r="S154" s="21" t="str">
        <v>Etienne Keble</v>
      </c>
      <c r="T154" s="21" t="str">
        <v>Prod1</v>
      </c>
      <c r="U154" s="21" t="str">
        <v>Office Chair</v>
      </c>
      <c r="V154" s="22">
        <v>45635</v>
      </c>
      <c r="W154" s="21" t="str">
        <v>West</v>
      </c>
      <c r="X154" s="21">
        <v>180.09</v>
      </c>
      <c r="Y154" s="21">
        <v>11</v>
      </c>
      <c r="Z154" s="21">
        <v>3</v>
      </c>
      <c r="AA154" s="21">
        <v>357.63</v>
      </c>
    </row>
    <row r="155" spans="1:27" x14ac:dyDescent="0.3">
      <c r="A155">
        <v>154</v>
      </c>
      <c r="B155" t="s">
        <v>175</v>
      </c>
      <c r="D155" t="s">
        <v>10</v>
      </c>
      <c r="E155" s="1">
        <v>45647</v>
      </c>
      <c r="G155" s="6">
        <v>780.28</v>
      </c>
      <c r="H155">
        <v>12</v>
      </c>
      <c r="I155">
        <v>8</v>
      </c>
      <c r="J155" s="4">
        <v>180.61</v>
      </c>
      <c r="K155" s="11">
        <f t="shared" si="17"/>
        <v>780</v>
      </c>
      <c r="L155" s="2">
        <f t="shared" si="12"/>
        <v>180.61</v>
      </c>
      <c r="M155" s="11">
        <f t="shared" si="13"/>
        <v>781</v>
      </c>
      <c r="N155" s="11">
        <f t="shared" si="14"/>
        <v>181</v>
      </c>
      <c r="O155">
        <f t="shared" si="15"/>
        <v>9363.36</v>
      </c>
      <c r="P155">
        <f t="shared" si="16"/>
        <v>717.85760000000005</v>
      </c>
      <c r="Q155">
        <v>279</v>
      </c>
      <c r="R155" s="21">
        <v>208</v>
      </c>
      <c r="S155" s="21" t="str">
        <v>Kelbee Tizzard</v>
      </c>
      <c r="T155" s="21" t="str">
        <v>Prod3</v>
      </c>
      <c r="U155" s="21" t="str">
        <v>Smartphone</v>
      </c>
      <c r="V155" s="22">
        <v>45631</v>
      </c>
      <c r="W155" s="21" t="str">
        <v>East</v>
      </c>
      <c r="X155" s="21">
        <v>180.39</v>
      </c>
      <c r="Y155" s="21">
        <v>5</v>
      </c>
      <c r="Z155" s="21">
        <v>18</v>
      </c>
      <c r="AA155" s="21">
        <v>137.74</v>
      </c>
    </row>
    <row r="156" spans="1:27" x14ac:dyDescent="0.3">
      <c r="A156">
        <v>155</v>
      </c>
      <c r="B156" t="s">
        <v>176</v>
      </c>
      <c r="C156" t="s">
        <v>16</v>
      </c>
      <c r="D156" t="s">
        <v>31</v>
      </c>
      <c r="E156" s="1">
        <v>45656</v>
      </c>
      <c r="F156" s="7" t="s">
        <v>35</v>
      </c>
      <c r="G156" s="6">
        <v>696.38</v>
      </c>
      <c r="H156">
        <v>1</v>
      </c>
      <c r="I156">
        <v>20</v>
      </c>
      <c r="J156" s="4">
        <v>399.31</v>
      </c>
      <c r="K156" s="11">
        <f t="shared" si="17"/>
        <v>696</v>
      </c>
      <c r="L156" s="2">
        <f t="shared" si="12"/>
        <v>399.31</v>
      </c>
      <c r="M156" s="11">
        <f t="shared" si="13"/>
        <v>697</v>
      </c>
      <c r="N156" s="11">
        <f t="shared" si="14"/>
        <v>400</v>
      </c>
      <c r="O156">
        <f t="shared" si="15"/>
        <v>696.38</v>
      </c>
      <c r="P156">
        <f t="shared" si="16"/>
        <v>557.10400000000004</v>
      </c>
      <c r="Q156">
        <v>280</v>
      </c>
      <c r="R156" s="21">
        <v>573</v>
      </c>
      <c r="S156" s="21" t="str">
        <v>Lem Oseland</v>
      </c>
      <c r="T156" s="21" t="str">
        <v>Prod1</v>
      </c>
      <c r="U156" s="21" t="str">
        <v>Office Chair</v>
      </c>
      <c r="V156" s="22">
        <v>45628</v>
      </c>
      <c r="W156" s="21" t="str">
        <v>North</v>
      </c>
      <c r="X156" s="21">
        <v>180.43</v>
      </c>
      <c r="Y156" s="21">
        <v>15</v>
      </c>
      <c r="Z156" s="21">
        <v>14</v>
      </c>
      <c r="AA156" s="21">
        <v>460.99</v>
      </c>
    </row>
    <row r="157" spans="1:27" x14ac:dyDescent="0.3">
      <c r="A157">
        <v>156</v>
      </c>
      <c r="B157" t="s">
        <v>177</v>
      </c>
      <c r="C157" t="s">
        <v>24</v>
      </c>
      <c r="D157" t="s">
        <v>31</v>
      </c>
      <c r="E157" s="1">
        <v>45648</v>
      </c>
      <c r="F157" s="7" t="s">
        <v>35</v>
      </c>
      <c r="G157" s="6">
        <v>602.87</v>
      </c>
      <c r="H157">
        <v>9</v>
      </c>
      <c r="I157">
        <v>8</v>
      </c>
      <c r="J157" s="4">
        <v>369.81</v>
      </c>
      <c r="K157" s="11">
        <f t="shared" si="17"/>
        <v>603</v>
      </c>
      <c r="L157" s="2">
        <f t="shared" si="12"/>
        <v>369.81</v>
      </c>
      <c r="M157" s="11">
        <f t="shared" si="13"/>
        <v>603</v>
      </c>
      <c r="N157" s="11">
        <f t="shared" si="14"/>
        <v>370</v>
      </c>
      <c r="O157">
        <f t="shared" si="15"/>
        <v>5425.83</v>
      </c>
      <c r="P157">
        <f t="shared" si="16"/>
        <v>554.6404</v>
      </c>
      <c r="Q157">
        <v>281</v>
      </c>
      <c r="R157" s="21">
        <v>651</v>
      </c>
      <c r="S157" s="21" t="str">
        <v>Osbert Condit</v>
      </c>
      <c r="T157" s="21" t="str">
        <v>Prod4</v>
      </c>
      <c r="U157" s="21" t="str">
        <v>Winter Jacket</v>
      </c>
      <c r="V157" s="22">
        <v>45671</v>
      </c>
      <c r="W157" s="21">
        <v>0</v>
      </c>
      <c r="X157" s="21">
        <v>180.48</v>
      </c>
      <c r="Y157" s="21">
        <v>5</v>
      </c>
      <c r="Z157" s="21">
        <v>4</v>
      </c>
      <c r="AA157" s="21">
        <v>492.5</v>
      </c>
    </row>
    <row r="158" spans="1:27" x14ac:dyDescent="0.3">
      <c r="A158">
        <v>157</v>
      </c>
      <c r="B158" t="s">
        <v>178</v>
      </c>
      <c r="D158" t="s">
        <v>31</v>
      </c>
      <c r="E158" s="1">
        <v>45675</v>
      </c>
      <c r="G158" s="6">
        <v>938.36</v>
      </c>
      <c r="H158">
        <v>13</v>
      </c>
      <c r="I158">
        <v>7</v>
      </c>
      <c r="J158" s="4">
        <v>87.7</v>
      </c>
      <c r="K158" s="11">
        <f t="shared" si="17"/>
        <v>938</v>
      </c>
      <c r="L158" s="2">
        <f t="shared" si="12"/>
        <v>87.7</v>
      </c>
      <c r="M158" s="11">
        <f t="shared" si="13"/>
        <v>939</v>
      </c>
      <c r="N158" s="11">
        <f t="shared" si="14"/>
        <v>88</v>
      </c>
      <c r="O158">
        <f t="shared" si="15"/>
        <v>12198.68</v>
      </c>
      <c r="P158">
        <f t="shared" si="16"/>
        <v>872.6748</v>
      </c>
      <c r="Q158">
        <v>282</v>
      </c>
      <c r="R158" s="21">
        <v>860</v>
      </c>
      <c r="S158" s="21" t="str">
        <v>Alexandrina Gascoigne</v>
      </c>
      <c r="T158" s="21" t="str">
        <v>Prod5</v>
      </c>
      <c r="U158" s="21" t="str">
        <v>Winter Jacket</v>
      </c>
      <c r="V158" s="22">
        <v>45645</v>
      </c>
      <c r="W158" s="21">
        <v>0</v>
      </c>
      <c r="X158" s="21">
        <v>180.83</v>
      </c>
      <c r="Y158" s="21">
        <v>11</v>
      </c>
      <c r="Z158" s="21">
        <v>17</v>
      </c>
      <c r="AA158" s="21">
        <v>133.91999999999999</v>
      </c>
    </row>
    <row r="159" spans="1:27" x14ac:dyDescent="0.3">
      <c r="A159">
        <v>158</v>
      </c>
      <c r="B159" t="s">
        <v>179</v>
      </c>
      <c r="D159" t="s">
        <v>31</v>
      </c>
      <c r="E159" s="1">
        <v>45675</v>
      </c>
      <c r="G159" s="6">
        <v>725.39</v>
      </c>
      <c r="H159">
        <v>12</v>
      </c>
      <c r="I159">
        <v>2</v>
      </c>
      <c r="J159" s="4">
        <v>165.38</v>
      </c>
      <c r="K159" s="11">
        <f t="shared" si="17"/>
        <v>725</v>
      </c>
      <c r="L159" s="2">
        <f t="shared" si="12"/>
        <v>165.38</v>
      </c>
      <c r="M159" s="11">
        <f t="shared" si="13"/>
        <v>726</v>
      </c>
      <c r="N159" s="11">
        <f t="shared" si="14"/>
        <v>166</v>
      </c>
      <c r="O159">
        <f t="shared" si="15"/>
        <v>8704.68</v>
      </c>
      <c r="P159">
        <f t="shared" si="16"/>
        <v>710.88220000000001</v>
      </c>
      <c r="Q159">
        <v>284</v>
      </c>
      <c r="R159" s="21">
        <v>536</v>
      </c>
      <c r="S159" s="21" t="str">
        <v>Jerald Barwise</v>
      </c>
      <c r="T159" s="21" t="str">
        <v>Prod5</v>
      </c>
      <c r="U159" s="21" t="str">
        <v>Microwave Oven</v>
      </c>
      <c r="V159" s="22">
        <v>45647</v>
      </c>
      <c r="W159" s="21">
        <v>0</v>
      </c>
      <c r="X159" s="21">
        <v>181.15</v>
      </c>
      <c r="Y159" s="21">
        <v>1</v>
      </c>
      <c r="Z159" s="21">
        <v>3</v>
      </c>
      <c r="AA159" s="21">
        <v>295.20999999999998</v>
      </c>
    </row>
    <row r="160" spans="1:27" x14ac:dyDescent="0.3">
      <c r="A160">
        <v>159</v>
      </c>
      <c r="B160" t="s">
        <v>180</v>
      </c>
      <c r="C160" t="s">
        <v>9</v>
      </c>
      <c r="D160" t="s">
        <v>20</v>
      </c>
      <c r="E160" s="1">
        <v>45671</v>
      </c>
      <c r="G160" s="6">
        <v>168.08</v>
      </c>
      <c r="H160">
        <v>7</v>
      </c>
      <c r="I160">
        <v>15</v>
      </c>
      <c r="J160" s="4">
        <v>126.93</v>
      </c>
      <c r="K160" s="11">
        <f t="shared" si="17"/>
        <v>168</v>
      </c>
      <c r="L160" s="2">
        <f t="shared" si="12"/>
        <v>126.93</v>
      </c>
      <c r="M160" s="11">
        <f t="shared" si="13"/>
        <v>169</v>
      </c>
      <c r="N160" s="11">
        <f t="shared" si="14"/>
        <v>127</v>
      </c>
      <c r="O160">
        <f t="shared" si="15"/>
        <v>1176.5600000000002</v>
      </c>
      <c r="P160">
        <f t="shared" si="16"/>
        <v>142.86799999999999</v>
      </c>
      <c r="Q160">
        <v>285</v>
      </c>
      <c r="R160" s="21">
        <v>370</v>
      </c>
      <c r="S160" s="21" t="str">
        <v>Lanna Tubble</v>
      </c>
      <c r="T160" s="21" t="str">
        <v>Prod5</v>
      </c>
      <c r="U160" s="21" t="str">
        <v>Microwave Oven</v>
      </c>
      <c r="V160" s="22">
        <v>45673</v>
      </c>
      <c r="W160" s="21">
        <v>0</v>
      </c>
      <c r="X160" s="21">
        <v>181.3</v>
      </c>
      <c r="Y160" s="21">
        <v>4</v>
      </c>
      <c r="Z160" s="21">
        <v>16</v>
      </c>
      <c r="AA160" s="21">
        <v>208.67</v>
      </c>
    </row>
    <row r="161" spans="1:27" x14ac:dyDescent="0.3">
      <c r="A161">
        <v>160</v>
      </c>
      <c r="B161" t="s">
        <v>181</v>
      </c>
      <c r="C161" t="s">
        <v>16</v>
      </c>
      <c r="D161" t="s">
        <v>20</v>
      </c>
      <c r="E161" s="1">
        <v>45664</v>
      </c>
      <c r="G161" s="6">
        <v>16.07</v>
      </c>
      <c r="H161">
        <v>9</v>
      </c>
      <c r="I161">
        <v>8</v>
      </c>
      <c r="J161" s="4">
        <v>101.19</v>
      </c>
      <c r="K161" s="11">
        <f t="shared" si="17"/>
        <v>16</v>
      </c>
      <c r="L161" s="2">
        <f t="shared" si="12"/>
        <v>101.19</v>
      </c>
      <c r="M161" s="11">
        <f t="shared" si="13"/>
        <v>17</v>
      </c>
      <c r="N161" s="11">
        <f t="shared" si="14"/>
        <v>102</v>
      </c>
      <c r="O161">
        <f t="shared" si="15"/>
        <v>144.63</v>
      </c>
      <c r="P161">
        <f t="shared" si="16"/>
        <v>14.784400000000002</v>
      </c>
      <c r="Q161">
        <v>286</v>
      </c>
      <c r="R161" s="21">
        <v>587</v>
      </c>
      <c r="S161" s="21" t="str">
        <v>Phil Pegler</v>
      </c>
      <c r="T161" s="21" t="str">
        <v>Prod5</v>
      </c>
      <c r="U161" s="21" t="str">
        <v>Smartphone</v>
      </c>
      <c r="V161" s="22">
        <v>45664</v>
      </c>
      <c r="W161" s="21">
        <v>0</v>
      </c>
      <c r="X161" s="21">
        <v>182.88</v>
      </c>
      <c r="Y161" s="21">
        <v>6</v>
      </c>
      <c r="Z161" s="21">
        <v>4</v>
      </c>
      <c r="AA161" s="21">
        <v>131.16</v>
      </c>
    </row>
    <row r="162" spans="1:27" x14ac:dyDescent="0.3">
      <c r="A162">
        <v>161</v>
      </c>
      <c r="B162" t="s">
        <v>182</v>
      </c>
      <c r="D162" t="s">
        <v>10</v>
      </c>
      <c r="E162" s="1">
        <v>45653</v>
      </c>
      <c r="G162" s="6">
        <v>814.35</v>
      </c>
      <c r="H162">
        <v>5</v>
      </c>
      <c r="I162">
        <v>10</v>
      </c>
      <c r="J162" s="4">
        <v>304.76</v>
      </c>
      <c r="K162" s="11">
        <f t="shared" si="17"/>
        <v>814</v>
      </c>
      <c r="L162" s="2">
        <f t="shared" si="12"/>
        <v>304.76</v>
      </c>
      <c r="M162" s="11">
        <f t="shared" si="13"/>
        <v>815</v>
      </c>
      <c r="N162" s="11">
        <f t="shared" si="14"/>
        <v>305</v>
      </c>
      <c r="O162">
        <f t="shared" si="15"/>
        <v>4071.75</v>
      </c>
      <c r="P162">
        <f t="shared" si="16"/>
        <v>732.91500000000008</v>
      </c>
      <c r="Q162">
        <v>287</v>
      </c>
      <c r="R162" s="21">
        <v>88</v>
      </c>
      <c r="S162" s="21" t="str">
        <v>Mable Esom</v>
      </c>
      <c r="T162" s="21" t="str">
        <v>Prod3</v>
      </c>
      <c r="U162" s="21" t="str">
        <v>Microwave Oven</v>
      </c>
      <c r="V162" s="22">
        <v>45668</v>
      </c>
      <c r="W162" s="21">
        <v>0</v>
      </c>
      <c r="X162" s="21">
        <v>182.96</v>
      </c>
      <c r="Y162" s="21">
        <v>3</v>
      </c>
      <c r="Z162" s="21">
        <v>20</v>
      </c>
      <c r="AA162" s="21">
        <v>280.61</v>
      </c>
    </row>
    <row r="163" spans="1:27" x14ac:dyDescent="0.3">
      <c r="A163">
        <v>162</v>
      </c>
      <c r="B163" t="s">
        <v>183</v>
      </c>
      <c r="C163" t="s">
        <v>24</v>
      </c>
      <c r="D163" t="s">
        <v>27</v>
      </c>
      <c r="E163" s="1">
        <v>45635</v>
      </c>
      <c r="G163" s="6">
        <v>924.4</v>
      </c>
      <c r="H163">
        <v>10</v>
      </c>
      <c r="I163">
        <v>15</v>
      </c>
      <c r="J163" s="4">
        <v>383.68</v>
      </c>
      <c r="K163" s="11">
        <f t="shared" si="17"/>
        <v>924</v>
      </c>
      <c r="L163" s="2">
        <f t="shared" si="12"/>
        <v>383.68</v>
      </c>
      <c r="M163" s="11">
        <f t="shared" si="13"/>
        <v>925</v>
      </c>
      <c r="N163" s="11">
        <f t="shared" si="14"/>
        <v>384</v>
      </c>
      <c r="O163">
        <f t="shared" si="15"/>
        <v>9244</v>
      </c>
      <c r="P163">
        <f t="shared" si="16"/>
        <v>785.74</v>
      </c>
      <c r="Q163">
        <v>288</v>
      </c>
      <c r="R163" s="21">
        <v>997</v>
      </c>
      <c r="S163" s="21" t="str">
        <v>Abby Haskey</v>
      </c>
      <c r="T163" s="21" t="str">
        <v>Prod3</v>
      </c>
      <c r="U163" s="21" t="str">
        <v>Microwave Oven</v>
      </c>
      <c r="V163" s="22">
        <v>45672</v>
      </c>
      <c r="W163" s="21">
        <v>0</v>
      </c>
      <c r="X163" s="21">
        <v>183.91</v>
      </c>
      <c r="Y163" s="21">
        <v>15</v>
      </c>
      <c r="Z163" s="21">
        <v>17</v>
      </c>
      <c r="AA163" s="21">
        <v>158.09</v>
      </c>
    </row>
    <row r="164" spans="1:27" x14ac:dyDescent="0.3">
      <c r="A164">
        <v>163</v>
      </c>
      <c r="B164" t="s">
        <v>184</v>
      </c>
      <c r="C164" t="s">
        <v>22</v>
      </c>
      <c r="D164" t="s">
        <v>20</v>
      </c>
      <c r="E164" s="1">
        <v>45657</v>
      </c>
      <c r="G164" s="6">
        <v>499.61</v>
      </c>
      <c r="H164">
        <v>7</v>
      </c>
      <c r="I164">
        <v>3</v>
      </c>
      <c r="J164" s="4">
        <v>219.35</v>
      </c>
      <c r="K164" s="11">
        <f t="shared" si="17"/>
        <v>500</v>
      </c>
      <c r="L164" s="2">
        <f t="shared" si="12"/>
        <v>219.35</v>
      </c>
      <c r="M164" s="11">
        <f t="shared" si="13"/>
        <v>500</v>
      </c>
      <c r="N164" s="11">
        <f t="shared" si="14"/>
        <v>220</v>
      </c>
      <c r="O164">
        <f t="shared" si="15"/>
        <v>3497.27</v>
      </c>
      <c r="P164">
        <f t="shared" si="16"/>
        <v>484.62169999999998</v>
      </c>
      <c r="Q164">
        <v>290</v>
      </c>
      <c r="R164" s="21">
        <v>185</v>
      </c>
      <c r="S164" s="21" t="str">
        <v>Faulkner Mapletoft</v>
      </c>
      <c r="T164" s="21" t="str">
        <v>Prod1</v>
      </c>
      <c r="U164" s="21" t="str">
        <v>Laptop</v>
      </c>
      <c r="V164" s="22">
        <v>45655</v>
      </c>
      <c r="W164" s="21" t="str">
        <v>East</v>
      </c>
      <c r="X164" s="21">
        <v>186.24</v>
      </c>
      <c r="Y164" s="21">
        <v>6</v>
      </c>
      <c r="Z164" s="21">
        <v>0</v>
      </c>
      <c r="AA164" s="21">
        <v>217.41</v>
      </c>
    </row>
    <row r="165" spans="1:27" x14ac:dyDescent="0.3">
      <c r="A165">
        <v>164</v>
      </c>
      <c r="B165" t="s">
        <v>185</v>
      </c>
      <c r="C165" t="s">
        <v>9</v>
      </c>
      <c r="D165" t="s">
        <v>31</v>
      </c>
      <c r="E165" s="1">
        <v>45665</v>
      </c>
      <c r="G165" s="6">
        <v>349.38</v>
      </c>
      <c r="H165">
        <v>10</v>
      </c>
      <c r="I165">
        <v>15</v>
      </c>
      <c r="J165" s="4">
        <v>412.18</v>
      </c>
      <c r="K165" s="11">
        <f t="shared" si="17"/>
        <v>349</v>
      </c>
      <c r="L165" s="2">
        <f t="shared" si="12"/>
        <v>412.18</v>
      </c>
      <c r="M165" s="11">
        <f t="shared" si="13"/>
        <v>350</v>
      </c>
      <c r="N165" s="11">
        <f t="shared" si="14"/>
        <v>413</v>
      </c>
      <c r="O165">
        <f t="shared" si="15"/>
        <v>3493.8</v>
      </c>
      <c r="P165">
        <f t="shared" si="16"/>
        <v>296.97300000000001</v>
      </c>
      <c r="Q165">
        <v>291</v>
      </c>
      <c r="R165" s="21">
        <v>453</v>
      </c>
      <c r="S165" s="21" t="str">
        <v>Ofelia Eubank</v>
      </c>
      <c r="T165" s="21" t="str">
        <v>Prod3</v>
      </c>
      <c r="U165" s="21" t="str">
        <v>Office Chair</v>
      </c>
      <c r="V165" s="22">
        <v>45645</v>
      </c>
      <c r="W165" s="21">
        <v>0</v>
      </c>
      <c r="X165" s="21">
        <v>187</v>
      </c>
      <c r="Y165" s="21">
        <v>12</v>
      </c>
      <c r="Z165" s="21">
        <v>9</v>
      </c>
      <c r="AA165" s="21">
        <v>125.85</v>
      </c>
    </row>
    <row r="166" spans="1:27" x14ac:dyDescent="0.3">
      <c r="A166">
        <v>165</v>
      </c>
      <c r="B166" t="s">
        <v>186</v>
      </c>
      <c r="D166" t="s">
        <v>27</v>
      </c>
      <c r="E166" s="1">
        <v>45635</v>
      </c>
      <c r="G166" s="6">
        <v>97.24</v>
      </c>
      <c r="H166">
        <v>12</v>
      </c>
      <c r="I166">
        <v>12</v>
      </c>
      <c r="J166" s="4">
        <v>273.06</v>
      </c>
      <c r="K166" s="11">
        <f t="shared" si="17"/>
        <v>97</v>
      </c>
      <c r="L166" s="2">
        <f t="shared" si="12"/>
        <v>273.06</v>
      </c>
      <c r="M166" s="11">
        <f t="shared" si="13"/>
        <v>98</v>
      </c>
      <c r="N166" s="11">
        <f t="shared" si="14"/>
        <v>274</v>
      </c>
      <c r="O166">
        <f t="shared" si="15"/>
        <v>1166.8799999999999</v>
      </c>
      <c r="P166">
        <f t="shared" si="16"/>
        <v>85.57119999999999</v>
      </c>
      <c r="Q166">
        <v>292</v>
      </c>
      <c r="R166" s="21">
        <v>301</v>
      </c>
      <c r="S166" s="21" t="str">
        <v>Alaine Whightman</v>
      </c>
      <c r="T166" s="21" t="str">
        <v>Prod5</v>
      </c>
      <c r="U166" s="21" t="str">
        <v>Office Chair</v>
      </c>
      <c r="V166" s="22">
        <v>45668</v>
      </c>
      <c r="W166" s="21">
        <v>0</v>
      </c>
      <c r="X166" s="21">
        <v>187.27</v>
      </c>
      <c r="Y166" s="21">
        <v>2</v>
      </c>
      <c r="Z166" s="21">
        <v>8</v>
      </c>
      <c r="AA166" s="21">
        <v>290.58</v>
      </c>
    </row>
    <row r="167" spans="1:27" x14ac:dyDescent="0.3">
      <c r="A167">
        <v>166</v>
      </c>
      <c r="B167" t="s">
        <v>187</v>
      </c>
      <c r="C167" t="s">
        <v>18</v>
      </c>
      <c r="D167" t="s">
        <v>27</v>
      </c>
      <c r="E167" s="1">
        <v>45648</v>
      </c>
      <c r="G167" s="6">
        <v>403.17</v>
      </c>
      <c r="H167">
        <v>7</v>
      </c>
      <c r="I167">
        <v>20</v>
      </c>
      <c r="J167" s="4">
        <v>326.8</v>
      </c>
      <c r="K167" s="11">
        <f t="shared" si="17"/>
        <v>403</v>
      </c>
      <c r="L167" s="2">
        <f t="shared" si="12"/>
        <v>326.8</v>
      </c>
      <c r="M167" s="11">
        <f t="shared" si="13"/>
        <v>404</v>
      </c>
      <c r="N167" s="11">
        <f t="shared" si="14"/>
        <v>327</v>
      </c>
      <c r="O167">
        <f t="shared" si="15"/>
        <v>2822.19</v>
      </c>
      <c r="P167">
        <f t="shared" si="16"/>
        <v>322.53600000000006</v>
      </c>
      <c r="Q167">
        <v>295</v>
      </c>
      <c r="R167" s="21">
        <v>314</v>
      </c>
      <c r="S167" s="21" t="str">
        <v>Westbrooke Tregenza</v>
      </c>
      <c r="T167" s="21" t="str">
        <v>Prod3</v>
      </c>
      <c r="U167" s="21" t="str">
        <v>Microwave Oven</v>
      </c>
      <c r="V167" s="22">
        <v>45647</v>
      </c>
      <c r="W167" s="21">
        <v>0</v>
      </c>
      <c r="X167" s="21">
        <v>187.33</v>
      </c>
      <c r="Y167" s="21">
        <v>9</v>
      </c>
      <c r="Z167" s="21">
        <v>7</v>
      </c>
      <c r="AA167" s="21">
        <v>495.34</v>
      </c>
    </row>
    <row r="168" spans="1:27" x14ac:dyDescent="0.3">
      <c r="A168">
        <v>167</v>
      </c>
      <c r="B168" t="s">
        <v>188</v>
      </c>
      <c r="C168" t="s">
        <v>18</v>
      </c>
      <c r="D168" t="s">
        <v>31</v>
      </c>
      <c r="E168" s="1">
        <v>45666</v>
      </c>
      <c r="G168" s="6">
        <v>578.64</v>
      </c>
      <c r="H168">
        <v>13</v>
      </c>
      <c r="I168">
        <v>16</v>
      </c>
      <c r="J168" s="4">
        <v>366.39</v>
      </c>
      <c r="K168" s="11">
        <f t="shared" si="17"/>
        <v>579</v>
      </c>
      <c r="L168" s="2">
        <f t="shared" si="12"/>
        <v>366.39</v>
      </c>
      <c r="M168" s="11">
        <f t="shared" si="13"/>
        <v>579</v>
      </c>
      <c r="N168" s="11">
        <f t="shared" si="14"/>
        <v>367</v>
      </c>
      <c r="O168">
        <f t="shared" si="15"/>
        <v>7522.32</v>
      </c>
      <c r="P168">
        <f t="shared" si="16"/>
        <v>486.05759999999998</v>
      </c>
      <c r="Q168">
        <v>297</v>
      </c>
      <c r="R168" s="21">
        <v>290</v>
      </c>
      <c r="S168" s="21" t="str">
        <v>Zara Gallyon</v>
      </c>
      <c r="T168" s="21" t="str">
        <v>Prod5</v>
      </c>
      <c r="U168" s="21" t="str">
        <v>Smartphone</v>
      </c>
      <c r="V168" s="22">
        <v>45648</v>
      </c>
      <c r="W168" s="21" t="str">
        <v>South</v>
      </c>
      <c r="X168" s="21">
        <v>188.01</v>
      </c>
      <c r="Y168" s="21">
        <v>14</v>
      </c>
      <c r="Z168" s="21">
        <v>11</v>
      </c>
      <c r="AA168" s="21">
        <v>34.24</v>
      </c>
    </row>
    <row r="169" spans="1:27" x14ac:dyDescent="0.3">
      <c r="A169">
        <v>168</v>
      </c>
      <c r="B169" t="s">
        <v>189</v>
      </c>
      <c r="D169" t="s">
        <v>27</v>
      </c>
      <c r="E169" s="1">
        <v>45645</v>
      </c>
      <c r="G169" s="6">
        <v>116.94</v>
      </c>
      <c r="H169">
        <v>9</v>
      </c>
      <c r="I169">
        <v>15</v>
      </c>
      <c r="J169" s="4">
        <v>154.22</v>
      </c>
      <c r="K169" s="11">
        <f t="shared" si="17"/>
        <v>117</v>
      </c>
      <c r="L169" s="2">
        <f t="shared" si="12"/>
        <v>154.22</v>
      </c>
      <c r="M169" s="11">
        <f t="shared" si="13"/>
        <v>117</v>
      </c>
      <c r="N169" s="11">
        <f t="shared" si="14"/>
        <v>155</v>
      </c>
      <c r="O169">
        <f t="shared" si="15"/>
        <v>1052.46</v>
      </c>
      <c r="P169">
        <f t="shared" si="16"/>
        <v>99.399000000000001</v>
      </c>
      <c r="Q169">
        <v>299</v>
      </c>
      <c r="R169" s="21">
        <v>84</v>
      </c>
      <c r="S169" s="21" t="str">
        <v>Astrid Begwell</v>
      </c>
      <c r="T169" s="21" t="str">
        <v>Prod5</v>
      </c>
      <c r="U169" s="21" t="str">
        <v>Office Chair</v>
      </c>
      <c r="V169" s="22">
        <v>45654</v>
      </c>
      <c r="W169" s="21">
        <v>0</v>
      </c>
      <c r="X169" s="21">
        <v>191.56</v>
      </c>
      <c r="Y169" s="21">
        <v>13</v>
      </c>
      <c r="Z169" s="21">
        <v>13</v>
      </c>
      <c r="AA169" s="21">
        <v>44.01</v>
      </c>
    </row>
    <row r="170" spans="1:27" x14ac:dyDescent="0.3">
      <c r="A170">
        <v>169</v>
      </c>
      <c r="B170" t="s">
        <v>190</v>
      </c>
      <c r="D170" t="s">
        <v>27</v>
      </c>
      <c r="E170" s="1">
        <v>45653</v>
      </c>
      <c r="G170" s="6">
        <v>386.81</v>
      </c>
      <c r="H170">
        <v>5</v>
      </c>
      <c r="I170">
        <v>1</v>
      </c>
      <c r="J170" s="4">
        <v>217.35</v>
      </c>
      <c r="K170" s="11">
        <f t="shared" si="17"/>
        <v>387</v>
      </c>
      <c r="L170" s="2">
        <f t="shared" si="12"/>
        <v>217.35</v>
      </c>
      <c r="M170" s="11">
        <f t="shared" si="13"/>
        <v>387</v>
      </c>
      <c r="N170" s="11">
        <f t="shared" si="14"/>
        <v>218</v>
      </c>
      <c r="O170">
        <f t="shared" si="15"/>
        <v>1934.05</v>
      </c>
      <c r="P170">
        <f t="shared" si="16"/>
        <v>382.94189999999998</v>
      </c>
      <c r="Q170">
        <v>300</v>
      </c>
      <c r="R170" s="21">
        <v>110</v>
      </c>
      <c r="S170" s="21" t="str">
        <v>Quincey Janes</v>
      </c>
      <c r="T170" s="21" t="str">
        <v>Prod3</v>
      </c>
      <c r="U170" s="21" t="str">
        <v>Winter Jacket</v>
      </c>
      <c r="V170" s="22">
        <v>45673</v>
      </c>
      <c r="W170" s="21">
        <v>0</v>
      </c>
      <c r="X170" s="21">
        <v>191.68</v>
      </c>
      <c r="Y170" s="21">
        <v>7</v>
      </c>
      <c r="Z170" s="21">
        <v>1</v>
      </c>
      <c r="AA170" s="21">
        <v>381.13</v>
      </c>
    </row>
    <row r="171" spans="1:27" x14ac:dyDescent="0.3">
      <c r="A171">
        <v>170</v>
      </c>
      <c r="B171" t="s">
        <v>191</v>
      </c>
      <c r="C171" t="s">
        <v>9</v>
      </c>
      <c r="D171" t="s">
        <v>27</v>
      </c>
      <c r="E171" s="1">
        <v>45674</v>
      </c>
      <c r="G171" s="6">
        <v>982.04</v>
      </c>
      <c r="H171">
        <v>3</v>
      </c>
      <c r="I171">
        <v>7</v>
      </c>
      <c r="J171" s="4">
        <v>135.94</v>
      </c>
      <c r="K171" s="11">
        <f t="shared" si="17"/>
        <v>982</v>
      </c>
      <c r="L171" s="2">
        <f t="shared" si="12"/>
        <v>135.94</v>
      </c>
      <c r="M171" s="11">
        <f t="shared" si="13"/>
        <v>983</v>
      </c>
      <c r="N171" s="11">
        <f t="shared" si="14"/>
        <v>136</v>
      </c>
      <c r="O171">
        <f t="shared" si="15"/>
        <v>2946.12</v>
      </c>
      <c r="P171">
        <f t="shared" si="16"/>
        <v>913.29719999999986</v>
      </c>
      <c r="Q171">
        <v>302</v>
      </c>
      <c r="R171" s="21">
        <v>478</v>
      </c>
      <c r="S171" s="21" t="str">
        <v>Nomi Westcot</v>
      </c>
      <c r="T171" s="21">
        <v>0</v>
      </c>
      <c r="U171" s="21" t="str">
        <v>Laptop</v>
      </c>
      <c r="V171" s="22">
        <v>45653</v>
      </c>
      <c r="W171" s="21">
        <v>0</v>
      </c>
      <c r="X171" s="21">
        <v>193.48</v>
      </c>
      <c r="Y171" s="21">
        <v>12</v>
      </c>
      <c r="Z171" s="21">
        <v>19</v>
      </c>
      <c r="AA171" s="21">
        <v>427.36</v>
      </c>
    </row>
    <row r="172" spans="1:27" x14ac:dyDescent="0.3">
      <c r="A172">
        <v>171</v>
      </c>
      <c r="B172" t="s">
        <v>192</v>
      </c>
      <c r="C172" t="s">
        <v>24</v>
      </c>
      <c r="D172" t="s">
        <v>27</v>
      </c>
      <c r="E172" s="1">
        <v>45670</v>
      </c>
      <c r="F172" s="7" t="s">
        <v>11</v>
      </c>
      <c r="G172" s="6">
        <v>956.36</v>
      </c>
      <c r="H172">
        <v>14</v>
      </c>
      <c r="I172">
        <v>3</v>
      </c>
      <c r="J172" s="4">
        <v>85.8</v>
      </c>
      <c r="K172" s="11">
        <f t="shared" si="17"/>
        <v>956</v>
      </c>
      <c r="L172" s="2">
        <f t="shared" si="12"/>
        <v>85.8</v>
      </c>
      <c r="M172" s="11">
        <f t="shared" si="13"/>
        <v>957</v>
      </c>
      <c r="N172" s="11">
        <f t="shared" si="14"/>
        <v>86</v>
      </c>
      <c r="O172">
        <f t="shared" si="15"/>
        <v>13389.04</v>
      </c>
      <c r="P172">
        <f t="shared" si="16"/>
        <v>927.66919999999993</v>
      </c>
      <c r="Q172">
        <v>304</v>
      </c>
      <c r="R172" s="21">
        <v>310</v>
      </c>
      <c r="S172" s="21" t="str">
        <v>Carri Measom</v>
      </c>
      <c r="T172" s="21">
        <v>0</v>
      </c>
      <c r="U172" s="21" t="str">
        <v>Winter Jacket</v>
      </c>
      <c r="V172" s="22">
        <v>45634</v>
      </c>
      <c r="W172" s="21">
        <v>0</v>
      </c>
      <c r="X172" s="21">
        <v>194.13</v>
      </c>
      <c r="Y172" s="21">
        <v>10</v>
      </c>
      <c r="Z172" s="21">
        <v>3</v>
      </c>
      <c r="AA172" s="21">
        <v>145.55000000000001</v>
      </c>
    </row>
    <row r="173" spans="1:27" x14ac:dyDescent="0.3">
      <c r="A173">
        <v>172</v>
      </c>
      <c r="B173" t="s">
        <v>193</v>
      </c>
      <c r="D173" t="s">
        <v>27</v>
      </c>
      <c r="E173" s="1">
        <v>45646</v>
      </c>
      <c r="F173" s="7" t="s">
        <v>11</v>
      </c>
      <c r="G173" s="6">
        <v>398.23</v>
      </c>
      <c r="H173">
        <v>1</v>
      </c>
      <c r="I173">
        <v>11</v>
      </c>
      <c r="J173" s="4">
        <v>265.64999999999998</v>
      </c>
      <c r="K173" s="11">
        <f t="shared" si="17"/>
        <v>398</v>
      </c>
      <c r="L173" s="2">
        <f t="shared" si="12"/>
        <v>265.64999999999998</v>
      </c>
      <c r="M173" s="11">
        <f t="shared" si="13"/>
        <v>399</v>
      </c>
      <c r="N173" s="11">
        <f t="shared" si="14"/>
        <v>266</v>
      </c>
      <c r="O173">
        <f t="shared" si="15"/>
        <v>398.23</v>
      </c>
      <c r="P173">
        <f t="shared" si="16"/>
        <v>354.42470000000003</v>
      </c>
      <c r="Q173">
        <v>305</v>
      </c>
      <c r="R173" s="21">
        <v>864</v>
      </c>
      <c r="S173" s="21" t="str">
        <v>Jarvis Ford</v>
      </c>
      <c r="T173" s="21" t="str">
        <v>Prod4</v>
      </c>
      <c r="U173" s="21" t="str">
        <v>Laptop</v>
      </c>
      <c r="V173" s="22">
        <v>45669</v>
      </c>
      <c r="W173" s="21" t="str">
        <v>West</v>
      </c>
      <c r="X173" s="21">
        <v>194.8</v>
      </c>
      <c r="Y173" s="21">
        <v>6</v>
      </c>
      <c r="Z173" s="21">
        <v>16</v>
      </c>
      <c r="AA173" s="21">
        <v>276.12</v>
      </c>
    </row>
    <row r="174" spans="1:27" x14ac:dyDescent="0.3">
      <c r="A174">
        <v>173</v>
      </c>
      <c r="B174" t="s">
        <v>194</v>
      </c>
      <c r="D174" t="s">
        <v>10</v>
      </c>
      <c r="E174" s="1">
        <v>45637</v>
      </c>
      <c r="G174" s="6">
        <v>120.31</v>
      </c>
      <c r="H174">
        <v>13</v>
      </c>
      <c r="I174">
        <v>4</v>
      </c>
      <c r="J174" s="4">
        <v>368.69</v>
      </c>
      <c r="K174" s="11">
        <f t="shared" si="17"/>
        <v>120</v>
      </c>
      <c r="L174" s="2">
        <f t="shared" si="12"/>
        <v>368.69</v>
      </c>
      <c r="M174" s="11">
        <f t="shared" si="13"/>
        <v>121</v>
      </c>
      <c r="N174" s="11">
        <f t="shared" si="14"/>
        <v>369</v>
      </c>
      <c r="O174">
        <f t="shared" si="15"/>
        <v>1564.03</v>
      </c>
      <c r="P174">
        <f t="shared" si="16"/>
        <v>115.49759999999999</v>
      </c>
      <c r="Q174">
        <v>306</v>
      </c>
      <c r="R174" s="21">
        <v>139</v>
      </c>
      <c r="S174" s="21" t="str">
        <v>Cosetta Worboys</v>
      </c>
      <c r="T174" s="21" t="str">
        <v>Prod2</v>
      </c>
      <c r="U174" s="21" t="str">
        <v>Winter Jacket</v>
      </c>
      <c r="V174" s="22">
        <v>45627</v>
      </c>
      <c r="W174" s="21">
        <v>0</v>
      </c>
      <c r="X174" s="21">
        <v>197.18</v>
      </c>
      <c r="Y174" s="21">
        <v>11</v>
      </c>
      <c r="Z174" s="21">
        <v>17</v>
      </c>
      <c r="AA174" s="21">
        <v>195.57</v>
      </c>
    </row>
    <row r="175" spans="1:27" x14ac:dyDescent="0.3">
      <c r="A175">
        <v>174</v>
      </c>
      <c r="B175" t="s">
        <v>195</v>
      </c>
      <c r="D175" t="s">
        <v>31</v>
      </c>
      <c r="E175" s="1">
        <v>45662</v>
      </c>
      <c r="G175" s="6">
        <v>71.14</v>
      </c>
      <c r="H175">
        <v>4</v>
      </c>
      <c r="I175">
        <v>14</v>
      </c>
      <c r="J175" s="4">
        <v>233.2</v>
      </c>
      <c r="K175" s="11">
        <f t="shared" si="17"/>
        <v>71</v>
      </c>
      <c r="L175" s="2">
        <f t="shared" si="12"/>
        <v>233.2</v>
      </c>
      <c r="M175" s="11">
        <f t="shared" si="13"/>
        <v>72</v>
      </c>
      <c r="N175" s="11">
        <f t="shared" si="14"/>
        <v>234</v>
      </c>
      <c r="O175">
        <f t="shared" si="15"/>
        <v>284.56</v>
      </c>
      <c r="P175">
        <f t="shared" si="16"/>
        <v>61.180399999999999</v>
      </c>
      <c r="Q175">
        <v>308</v>
      </c>
      <c r="R175" s="21">
        <v>540</v>
      </c>
      <c r="S175" s="21" t="str">
        <v>Jacinta Addionizio</v>
      </c>
      <c r="T175" s="21" t="str">
        <v>Prod3</v>
      </c>
      <c r="U175" s="21" t="str">
        <v>Smartphone</v>
      </c>
      <c r="V175" s="22">
        <v>45664</v>
      </c>
      <c r="W175" s="21">
        <v>0</v>
      </c>
      <c r="X175" s="21">
        <v>197.44</v>
      </c>
      <c r="Y175" s="21">
        <v>12</v>
      </c>
      <c r="Z175" s="21">
        <v>8</v>
      </c>
      <c r="AA175" s="21">
        <v>178.16</v>
      </c>
    </row>
    <row r="176" spans="1:27" x14ac:dyDescent="0.3">
      <c r="A176">
        <v>175</v>
      </c>
      <c r="B176" t="s">
        <v>196</v>
      </c>
      <c r="C176" t="s">
        <v>24</v>
      </c>
      <c r="D176" t="s">
        <v>10</v>
      </c>
      <c r="E176" s="1">
        <v>45638</v>
      </c>
      <c r="F176" s="7" t="s">
        <v>14</v>
      </c>
      <c r="G176" s="6">
        <v>282.93</v>
      </c>
      <c r="H176">
        <v>1</v>
      </c>
      <c r="I176">
        <v>7</v>
      </c>
      <c r="J176" s="4">
        <v>167.53</v>
      </c>
      <c r="K176" s="11">
        <f t="shared" si="17"/>
        <v>283</v>
      </c>
      <c r="L176" s="2">
        <f t="shared" si="12"/>
        <v>167.53</v>
      </c>
      <c r="M176" s="11">
        <f t="shared" si="13"/>
        <v>283</v>
      </c>
      <c r="N176" s="11">
        <f t="shared" si="14"/>
        <v>168</v>
      </c>
      <c r="O176">
        <f t="shared" si="15"/>
        <v>282.93</v>
      </c>
      <c r="P176">
        <f t="shared" si="16"/>
        <v>263.12489999999997</v>
      </c>
      <c r="Q176">
        <v>309</v>
      </c>
      <c r="R176" s="21">
        <v>177</v>
      </c>
      <c r="S176" s="21" t="str">
        <v>Emanuele Gosnay</v>
      </c>
      <c r="T176" s="21" t="str">
        <v>Prod5</v>
      </c>
      <c r="U176" s="21" t="str">
        <v>Smartphone</v>
      </c>
      <c r="V176" s="22">
        <v>45676</v>
      </c>
      <c r="W176" s="21" t="str">
        <v>North</v>
      </c>
      <c r="X176" s="21">
        <v>197.71</v>
      </c>
      <c r="Y176" s="21">
        <v>14</v>
      </c>
      <c r="Z176" s="21">
        <v>2</v>
      </c>
      <c r="AA176" s="21">
        <v>197.93</v>
      </c>
    </row>
    <row r="177" spans="1:27" x14ac:dyDescent="0.3">
      <c r="A177">
        <v>176</v>
      </c>
      <c r="B177" t="s">
        <v>197</v>
      </c>
      <c r="C177" t="s">
        <v>9</v>
      </c>
      <c r="D177" t="s">
        <v>27</v>
      </c>
      <c r="E177" s="1">
        <v>45631</v>
      </c>
      <c r="G177" s="6">
        <v>432.48</v>
      </c>
      <c r="H177">
        <v>5</v>
      </c>
      <c r="I177">
        <v>19</v>
      </c>
      <c r="J177" s="4">
        <v>56.02</v>
      </c>
      <c r="K177" s="11">
        <f t="shared" si="17"/>
        <v>432</v>
      </c>
      <c r="L177" s="2">
        <f t="shared" si="12"/>
        <v>56.02</v>
      </c>
      <c r="M177" s="11">
        <f t="shared" si="13"/>
        <v>433</v>
      </c>
      <c r="N177" s="11">
        <f t="shared" si="14"/>
        <v>57</v>
      </c>
      <c r="O177">
        <f t="shared" si="15"/>
        <v>2162.4</v>
      </c>
      <c r="P177">
        <f t="shared" si="16"/>
        <v>350.30880000000002</v>
      </c>
      <c r="Q177">
        <v>312</v>
      </c>
      <c r="R177" s="21">
        <v>629</v>
      </c>
      <c r="S177" s="21" t="str">
        <v>Robert Bispo</v>
      </c>
      <c r="T177" s="21">
        <v>0</v>
      </c>
      <c r="U177" s="21" t="str">
        <v>Smartphone</v>
      </c>
      <c r="V177" s="22">
        <v>45648</v>
      </c>
      <c r="W177" s="21">
        <v>0</v>
      </c>
      <c r="X177" s="21">
        <v>197.85</v>
      </c>
      <c r="Y177" s="21">
        <v>1</v>
      </c>
      <c r="Z177" s="21">
        <v>14</v>
      </c>
      <c r="AA177" s="21">
        <v>16.25</v>
      </c>
    </row>
    <row r="178" spans="1:27" x14ac:dyDescent="0.3">
      <c r="A178">
        <v>177</v>
      </c>
      <c r="B178" t="s">
        <v>198</v>
      </c>
      <c r="C178" t="s">
        <v>24</v>
      </c>
      <c r="D178" t="s">
        <v>13</v>
      </c>
      <c r="E178" s="1">
        <v>45676</v>
      </c>
      <c r="F178" s="7" t="s">
        <v>35</v>
      </c>
      <c r="G178" s="6">
        <v>197.71</v>
      </c>
      <c r="H178">
        <v>14</v>
      </c>
      <c r="I178">
        <v>2</v>
      </c>
      <c r="J178" s="4">
        <v>197.93</v>
      </c>
      <c r="K178" s="11">
        <f t="shared" si="17"/>
        <v>198</v>
      </c>
      <c r="L178" s="2">
        <f t="shared" si="12"/>
        <v>197.93</v>
      </c>
      <c r="M178" s="11">
        <f t="shared" si="13"/>
        <v>198</v>
      </c>
      <c r="N178" s="11">
        <f t="shared" si="14"/>
        <v>198</v>
      </c>
      <c r="O178">
        <f t="shared" si="15"/>
        <v>2767.94</v>
      </c>
      <c r="P178">
        <f t="shared" si="16"/>
        <v>193.75579999999999</v>
      </c>
      <c r="Q178">
        <v>316</v>
      </c>
      <c r="R178" s="21">
        <v>59</v>
      </c>
      <c r="S178" s="21" t="str">
        <v>Bucky Jeppe</v>
      </c>
      <c r="T178" s="21" t="str">
        <v>Prod3</v>
      </c>
      <c r="U178" s="21" t="str">
        <v>Laptop</v>
      </c>
      <c r="V178" s="22">
        <v>45654</v>
      </c>
      <c r="W178" s="21" t="str">
        <v>West</v>
      </c>
      <c r="X178" s="21">
        <v>198.84</v>
      </c>
      <c r="Y178" s="21">
        <v>15</v>
      </c>
      <c r="Z178" s="21">
        <v>20</v>
      </c>
      <c r="AA178" s="21">
        <v>225.52</v>
      </c>
    </row>
    <row r="179" spans="1:27" x14ac:dyDescent="0.3">
      <c r="A179">
        <v>178</v>
      </c>
      <c r="B179" t="s">
        <v>199</v>
      </c>
      <c r="C179" t="s">
        <v>18</v>
      </c>
      <c r="D179" t="s">
        <v>10</v>
      </c>
      <c r="E179" s="1">
        <v>45629</v>
      </c>
      <c r="G179" s="6">
        <v>177.64</v>
      </c>
      <c r="H179">
        <v>4</v>
      </c>
      <c r="I179">
        <v>2</v>
      </c>
      <c r="J179" s="4">
        <v>17.05</v>
      </c>
      <c r="K179" s="11">
        <f t="shared" si="17"/>
        <v>178</v>
      </c>
      <c r="L179" s="2">
        <f t="shared" si="12"/>
        <v>17.05</v>
      </c>
      <c r="M179" s="11">
        <f t="shared" si="13"/>
        <v>178</v>
      </c>
      <c r="N179" s="11">
        <f t="shared" si="14"/>
        <v>18</v>
      </c>
      <c r="O179">
        <f t="shared" si="15"/>
        <v>710.56</v>
      </c>
      <c r="P179">
        <f t="shared" si="16"/>
        <v>174.0872</v>
      </c>
      <c r="Q179">
        <v>318</v>
      </c>
      <c r="R179" s="21">
        <v>306</v>
      </c>
      <c r="S179" s="21" t="str">
        <v>Jilli McRobb</v>
      </c>
      <c r="T179" s="21" t="str">
        <v>Prod2</v>
      </c>
      <c r="U179" s="21" t="str">
        <v>Office Chair</v>
      </c>
      <c r="V179" s="22">
        <v>45641</v>
      </c>
      <c r="W179" s="21">
        <v>0</v>
      </c>
      <c r="X179" s="21">
        <v>199.47</v>
      </c>
      <c r="Y179" s="21">
        <v>9</v>
      </c>
      <c r="Z179" s="21">
        <v>16</v>
      </c>
      <c r="AA179" s="21">
        <v>320.56</v>
      </c>
    </row>
    <row r="180" spans="1:27" x14ac:dyDescent="0.3">
      <c r="A180">
        <v>179</v>
      </c>
      <c r="B180" t="s">
        <v>200</v>
      </c>
      <c r="C180" t="s">
        <v>22</v>
      </c>
      <c r="D180" t="s">
        <v>10</v>
      </c>
      <c r="E180" s="1">
        <v>45656</v>
      </c>
      <c r="G180" s="6">
        <v>811.05</v>
      </c>
      <c r="H180">
        <v>6</v>
      </c>
      <c r="I180">
        <v>3</v>
      </c>
      <c r="J180" s="4">
        <v>103.07</v>
      </c>
      <c r="K180" s="11">
        <f t="shared" si="17"/>
        <v>811</v>
      </c>
      <c r="L180" s="2">
        <f t="shared" si="12"/>
        <v>103.07</v>
      </c>
      <c r="M180" s="11">
        <f t="shared" si="13"/>
        <v>812</v>
      </c>
      <c r="N180" s="11">
        <f t="shared" si="14"/>
        <v>104</v>
      </c>
      <c r="O180">
        <f t="shared" si="15"/>
        <v>4866.2999999999993</v>
      </c>
      <c r="P180">
        <f t="shared" si="16"/>
        <v>786.71849999999995</v>
      </c>
      <c r="Q180">
        <v>321</v>
      </c>
      <c r="R180" s="21">
        <v>413</v>
      </c>
      <c r="S180" s="21" t="str">
        <v>Raynard Rentoll</v>
      </c>
      <c r="T180" s="21" t="str">
        <v>Prod1</v>
      </c>
      <c r="U180" s="21">
        <v>0</v>
      </c>
      <c r="V180" s="22">
        <v>45638</v>
      </c>
      <c r="W180" s="21">
        <v>0</v>
      </c>
      <c r="X180" s="21">
        <v>200.4</v>
      </c>
      <c r="Y180" s="21">
        <v>9</v>
      </c>
      <c r="Z180" s="21">
        <v>12</v>
      </c>
      <c r="AA180" s="21">
        <v>275.60000000000002</v>
      </c>
    </row>
    <row r="181" spans="1:27" x14ac:dyDescent="0.3">
      <c r="A181">
        <v>180</v>
      </c>
      <c r="B181" t="s">
        <v>201</v>
      </c>
      <c r="C181" t="s">
        <v>16</v>
      </c>
      <c r="D181" t="s">
        <v>10</v>
      </c>
      <c r="E181" s="1">
        <v>45666</v>
      </c>
      <c r="G181" s="6">
        <v>864</v>
      </c>
      <c r="H181">
        <v>9</v>
      </c>
      <c r="I181">
        <v>0</v>
      </c>
      <c r="J181" s="4">
        <v>219.26</v>
      </c>
      <c r="K181" s="11">
        <f t="shared" si="17"/>
        <v>864</v>
      </c>
      <c r="L181" s="2">
        <f t="shared" si="12"/>
        <v>219.26</v>
      </c>
      <c r="M181" s="11">
        <f t="shared" si="13"/>
        <v>864</v>
      </c>
      <c r="N181" s="11">
        <f t="shared" si="14"/>
        <v>220</v>
      </c>
      <c r="O181">
        <f t="shared" si="15"/>
        <v>7776</v>
      </c>
      <c r="P181">
        <f t="shared" si="16"/>
        <v>864</v>
      </c>
      <c r="Q181">
        <v>323</v>
      </c>
      <c r="R181" s="21">
        <v>896</v>
      </c>
      <c r="S181" s="21" t="str">
        <v>Ursala Sinkins</v>
      </c>
      <c r="T181" s="21" t="str">
        <v>Prod1</v>
      </c>
      <c r="U181" s="21" t="str">
        <v>Smartphone</v>
      </c>
      <c r="V181" s="22">
        <v>45630</v>
      </c>
      <c r="W181" s="21">
        <v>0</v>
      </c>
      <c r="X181" s="21">
        <v>202.49</v>
      </c>
      <c r="Y181" s="21">
        <v>3</v>
      </c>
      <c r="Z181" s="21">
        <v>6</v>
      </c>
      <c r="AA181" s="21">
        <v>248.91</v>
      </c>
    </row>
    <row r="182" spans="1:27" x14ac:dyDescent="0.3">
      <c r="A182">
        <v>181</v>
      </c>
      <c r="B182" t="s">
        <v>202</v>
      </c>
      <c r="E182" s="1">
        <v>45653</v>
      </c>
      <c r="G182" s="6">
        <v>920.15</v>
      </c>
      <c r="H182">
        <v>2</v>
      </c>
      <c r="I182">
        <v>16</v>
      </c>
      <c r="J182" s="4">
        <v>436.24</v>
      </c>
      <c r="K182" s="11">
        <f t="shared" si="17"/>
        <v>920</v>
      </c>
      <c r="L182" s="2">
        <f t="shared" si="12"/>
        <v>436.24</v>
      </c>
      <c r="M182" s="11">
        <f t="shared" si="13"/>
        <v>921</v>
      </c>
      <c r="N182" s="11">
        <f t="shared" si="14"/>
        <v>437</v>
      </c>
      <c r="O182">
        <f t="shared" si="15"/>
        <v>1840.3</v>
      </c>
      <c r="P182">
        <f t="shared" si="16"/>
        <v>772.92599999999993</v>
      </c>
      <c r="Q182">
        <v>324</v>
      </c>
      <c r="R182" s="21">
        <v>892</v>
      </c>
      <c r="S182" s="21" t="str">
        <v>Hyacinth Crouch</v>
      </c>
      <c r="T182" s="21" t="str">
        <v>Prod4</v>
      </c>
      <c r="U182" s="21" t="str">
        <v>Laptop</v>
      </c>
      <c r="V182" s="22">
        <v>45654</v>
      </c>
      <c r="W182" s="21" t="str">
        <v>West</v>
      </c>
      <c r="X182" s="21">
        <v>202.73</v>
      </c>
      <c r="Y182" s="21">
        <v>15</v>
      </c>
      <c r="Z182" s="21">
        <v>18</v>
      </c>
      <c r="AA182" s="21">
        <v>183.55</v>
      </c>
    </row>
    <row r="183" spans="1:27" x14ac:dyDescent="0.3">
      <c r="A183">
        <v>182</v>
      </c>
      <c r="B183" t="s">
        <v>203</v>
      </c>
      <c r="D183" t="s">
        <v>10</v>
      </c>
      <c r="E183" s="1">
        <v>45653</v>
      </c>
      <c r="G183" s="6">
        <v>171.7</v>
      </c>
      <c r="H183">
        <v>8</v>
      </c>
      <c r="I183">
        <v>18</v>
      </c>
      <c r="J183" s="4">
        <v>441.45</v>
      </c>
      <c r="K183" s="11">
        <f t="shared" si="17"/>
        <v>172</v>
      </c>
      <c r="L183" s="2">
        <f t="shared" si="12"/>
        <v>441.45</v>
      </c>
      <c r="M183" s="11">
        <f t="shared" si="13"/>
        <v>172</v>
      </c>
      <c r="N183" s="11">
        <f t="shared" si="14"/>
        <v>442</v>
      </c>
      <c r="O183">
        <f t="shared" si="15"/>
        <v>1373.6</v>
      </c>
      <c r="P183">
        <f t="shared" si="16"/>
        <v>140.79400000000001</v>
      </c>
      <c r="Q183">
        <v>325</v>
      </c>
      <c r="R183" s="21">
        <v>497</v>
      </c>
      <c r="S183" s="21" t="str">
        <v>Celene Kardos-Stowe</v>
      </c>
      <c r="T183" s="21" t="str">
        <v>Prod4</v>
      </c>
      <c r="U183" s="21" t="str">
        <v>Laptop</v>
      </c>
      <c r="V183" s="22">
        <v>45670</v>
      </c>
      <c r="W183" s="21" t="str">
        <v>East</v>
      </c>
      <c r="X183" s="21">
        <v>203.85</v>
      </c>
      <c r="Y183" s="21">
        <v>8</v>
      </c>
      <c r="Z183" s="21">
        <v>2</v>
      </c>
      <c r="AA183" s="21">
        <v>476.48</v>
      </c>
    </row>
    <row r="184" spans="1:27" x14ac:dyDescent="0.3">
      <c r="A184">
        <v>183</v>
      </c>
      <c r="B184" t="s">
        <v>204</v>
      </c>
      <c r="C184" t="s">
        <v>9</v>
      </c>
      <c r="E184" s="1">
        <v>45649</v>
      </c>
      <c r="G184" s="6">
        <v>642.29999999999995</v>
      </c>
      <c r="H184">
        <v>10</v>
      </c>
      <c r="I184">
        <v>20</v>
      </c>
      <c r="J184" s="4">
        <v>438.46</v>
      </c>
      <c r="K184" s="11">
        <f t="shared" si="17"/>
        <v>642</v>
      </c>
      <c r="L184" s="2">
        <f t="shared" si="12"/>
        <v>438.46</v>
      </c>
      <c r="M184" s="11">
        <f t="shared" si="13"/>
        <v>643</v>
      </c>
      <c r="N184" s="11">
        <f t="shared" si="14"/>
        <v>439</v>
      </c>
      <c r="O184">
        <f t="shared" si="15"/>
        <v>6423</v>
      </c>
      <c r="P184">
        <f t="shared" si="16"/>
        <v>513.84</v>
      </c>
      <c r="Q184">
        <v>326</v>
      </c>
      <c r="R184" s="21">
        <v>427</v>
      </c>
      <c r="S184" s="21" t="str">
        <v>Rowland Ackery</v>
      </c>
      <c r="T184" s="21" t="str">
        <v>Prod1</v>
      </c>
      <c r="U184" s="21" t="str">
        <v>Microwave Oven</v>
      </c>
      <c r="V184" s="22">
        <v>45646</v>
      </c>
      <c r="W184" s="21">
        <v>0</v>
      </c>
      <c r="X184" s="21">
        <v>206</v>
      </c>
      <c r="Y184" s="21">
        <v>11</v>
      </c>
      <c r="Z184" s="21">
        <v>5</v>
      </c>
      <c r="AA184" s="21">
        <v>461.98</v>
      </c>
    </row>
    <row r="185" spans="1:27" x14ac:dyDescent="0.3">
      <c r="A185">
        <v>184</v>
      </c>
      <c r="B185" t="s">
        <v>205</v>
      </c>
      <c r="C185" t="s">
        <v>24</v>
      </c>
      <c r="D185" t="s">
        <v>10</v>
      </c>
      <c r="E185" s="1">
        <v>45635</v>
      </c>
      <c r="G185" s="6">
        <v>774.57</v>
      </c>
      <c r="H185">
        <v>12</v>
      </c>
      <c r="I185">
        <v>16</v>
      </c>
      <c r="J185" s="4">
        <v>353.51</v>
      </c>
      <c r="K185" s="11">
        <f t="shared" si="17"/>
        <v>775</v>
      </c>
      <c r="L185" s="2">
        <f t="shared" si="12"/>
        <v>353.51</v>
      </c>
      <c r="M185" s="11">
        <f t="shared" si="13"/>
        <v>775</v>
      </c>
      <c r="N185" s="11">
        <f t="shared" si="14"/>
        <v>354</v>
      </c>
      <c r="O185">
        <f t="shared" si="15"/>
        <v>9294.84</v>
      </c>
      <c r="P185">
        <f t="shared" si="16"/>
        <v>650.63880000000006</v>
      </c>
      <c r="Q185">
        <v>330</v>
      </c>
      <c r="R185" s="21">
        <v>58</v>
      </c>
      <c r="S185" s="21" t="str">
        <v>Roxane Epsley</v>
      </c>
      <c r="T185" s="21" t="str">
        <v>Prod3</v>
      </c>
      <c r="U185" s="21" t="str">
        <v>Office Chair</v>
      </c>
      <c r="V185" s="22">
        <v>45655</v>
      </c>
      <c r="W185" s="21" t="str">
        <v>South</v>
      </c>
      <c r="X185" s="21">
        <v>206.55</v>
      </c>
      <c r="Y185" s="21">
        <v>6</v>
      </c>
      <c r="Z185" s="21">
        <v>2</v>
      </c>
      <c r="AA185" s="21">
        <v>78.77</v>
      </c>
    </row>
    <row r="186" spans="1:27" x14ac:dyDescent="0.3">
      <c r="A186">
        <v>185</v>
      </c>
      <c r="B186" t="s">
        <v>206</v>
      </c>
      <c r="C186" t="s">
        <v>18</v>
      </c>
      <c r="D186" t="s">
        <v>27</v>
      </c>
      <c r="E186" s="1">
        <v>45655</v>
      </c>
      <c r="F186" s="7" t="s">
        <v>11</v>
      </c>
      <c r="G186" s="6">
        <v>186.24</v>
      </c>
      <c r="H186">
        <v>6</v>
      </c>
      <c r="I186">
        <v>0</v>
      </c>
      <c r="J186" s="4">
        <v>217.41</v>
      </c>
      <c r="K186" s="11">
        <f t="shared" si="17"/>
        <v>186</v>
      </c>
      <c r="L186" s="2">
        <f t="shared" si="12"/>
        <v>217.41</v>
      </c>
      <c r="M186" s="11">
        <f t="shared" si="13"/>
        <v>187</v>
      </c>
      <c r="N186" s="11">
        <f t="shared" si="14"/>
        <v>218</v>
      </c>
      <c r="O186">
        <f t="shared" si="15"/>
        <v>1117.44</v>
      </c>
      <c r="P186">
        <f t="shared" si="16"/>
        <v>186.24</v>
      </c>
      <c r="Q186">
        <v>331</v>
      </c>
      <c r="R186" s="21">
        <v>701</v>
      </c>
      <c r="S186" s="21" t="str">
        <v>Auguste Corsham</v>
      </c>
      <c r="T186" s="21">
        <v>0</v>
      </c>
      <c r="U186" s="21" t="str">
        <v>Laptop</v>
      </c>
      <c r="V186" s="22">
        <v>45648</v>
      </c>
      <c r="W186" s="21" t="str">
        <v>East</v>
      </c>
      <c r="X186" s="21">
        <v>206.67</v>
      </c>
      <c r="Y186" s="21">
        <v>14</v>
      </c>
      <c r="Z186" s="21">
        <v>2</v>
      </c>
      <c r="AA186" s="21">
        <v>88.83</v>
      </c>
    </row>
    <row r="187" spans="1:27" x14ac:dyDescent="0.3">
      <c r="A187">
        <v>186</v>
      </c>
      <c r="B187" t="s">
        <v>207</v>
      </c>
      <c r="C187" t="s">
        <v>18</v>
      </c>
      <c r="D187" t="s">
        <v>31</v>
      </c>
      <c r="E187" s="1">
        <v>45646</v>
      </c>
      <c r="F187" s="7" t="s">
        <v>35</v>
      </c>
      <c r="G187" s="6">
        <v>235.53</v>
      </c>
      <c r="H187">
        <v>5</v>
      </c>
      <c r="I187">
        <v>15</v>
      </c>
      <c r="J187" s="4">
        <v>447.67</v>
      </c>
      <c r="K187" s="11">
        <f t="shared" si="17"/>
        <v>236</v>
      </c>
      <c r="L187" s="2">
        <f t="shared" si="12"/>
        <v>447.67</v>
      </c>
      <c r="M187" s="11">
        <f t="shared" si="13"/>
        <v>236</v>
      </c>
      <c r="N187" s="11">
        <f t="shared" si="14"/>
        <v>448</v>
      </c>
      <c r="O187">
        <f t="shared" si="15"/>
        <v>1177.6500000000001</v>
      </c>
      <c r="P187">
        <f t="shared" si="16"/>
        <v>200.20050000000001</v>
      </c>
      <c r="Q187">
        <v>333</v>
      </c>
      <c r="R187" s="21">
        <v>43</v>
      </c>
      <c r="S187" s="21" t="str">
        <v>Erich Pietrowski</v>
      </c>
      <c r="T187" s="21" t="str">
        <v>Prod3</v>
      </c>
      <c r="U187" s="21" t="str">
        <v>Smartphone</v>
      </c>
      <c r="V187" s="22">
        <v>45674</v>
      </c>
      <c r="W187" s="21">
        <v>0</v>
      </c>
      <c r="X187" s="21">
        <v>207.76</v>
      </c>
      <c r="Y187" s="21">
        <v>1</v>
      </c>
      <c r="Z187" s="21">
        <v>12</v>
      </c>
      <c r="AA187" s="21">
        <v>434.7</v>
      </c>
    </row>
    <row r="188" spans="1:27" x14ac:dyDescent="0.3">
      <c r="A188">
        <v>187</v>
      </c>
      <c r="B188" t="s">
        <v>208</v>
      </c>
      <c r="C188" t="s">
        <v>24</v>
      </c>
      <c r="D188" t="s">
        <v>20</v>
      </c>
      <c r="E188" s="1">
        <v>45660</v>
      </c>
      <c r="G188" s="6">
        <v>476.86</v>
      </c>
      <c r="H188">
        <v>8</v>
      </c>
      <c r="I188">
        <v>17</v>
      </c>
      <c r="J188" s="4">
        <v>110.57</v>
      </c>
      <c r="K188" s="11">
        <f t="shared" si="17"/>
        <v>477</v>
      </c>
      <c r="L188" s="2">
        <f t="shared" si="12"/>
        <v>110.57</v>
      </c>
      <c r="M188" s="11">
        <f t="shared" si="13"/>
        <v>477</v>
      </c>
      <c r="N188" s="11">
        <f t="shared" si="14"/>
        <v>111</v>
      </c>
      <c r="O188">
        <f t="shared" si="15"/>
        <v>3814.88</v>
      </c>
      <c r="P188">
        <f t="shared" si="16"/>
        <v>395.79379999999998</v>
      </c>
      <c r="Q188">
        <v>334</v>
      </c>
      <c r="R188" s="21">
        <v>588</v>
      </c>
      <c r="S188" s="21" t="str">
        <v>Daffy MacAlpin</v>
      </c>
      <c r="T188" s="21" t="str">
        <v>Prod5</v>
      </c>
      <c r="U188" s="21" t="str">
        <v>Office Chair</v>
      </c>
      <c r="V188" s="22">
        <v>45675</v>
      </c>
      <c r="W188" s="21">
        <v>0</v>
      </c>
      <c r="X188" s="21">
        <v>209.2</v>
      </c>
      <c r="Y188" s="21">
        <v>1</v>
      </c>
      <c r="Z188" s="21">
        <v>20</v>
      </c>
      <c r="AA188" s="21">
        <v>206.47</v>
      </c>
    </row>
    <row r="189" spans="1:27" x14ac:dyDescent="0.3">
      <c r="A189">
        <v>188</v>
      </c>
      <c r="B189" t="s">
        <v>209</v>
      </c>
      <c r="D189" t="s">
        <v>31</v>
      </c>
      <c r="E189" s="1">
        <v>45644</v>
      </c>
      <c r="F189" s="7" t="s">
        <v>14</v>
      </c>
      <c r="G189" s="6">
        <v>915.49</v>
      </c>
      <c r="H189">
        <v>5</v>
      </c>
      <c r="I189">
        <v>4</v>
      </c>
      <c r="J189" s="4">
        <v>292.39999999999998</v>
      </c>
      <c r="K189" s="11">
        <f t="shared" si="17"/>
        <v>915</v>
      </c>
      <c r="L189" s="2">
        <f t="shared" si="12"/>
        <v>292.39999999999998</v>
      </c>
      <c r="M189" s="11">
        <f t="shared" si="13"/>
        <v>916</v>
      </c>
      <c r="N189" s="11">
        <f t="shared" si="14"/>
        <v>293</v>
      </c>
      <c r="O189">
        <f t="shared" si="15"/>
        <v>4577.45</v>
      </c>
      <c r="P189">
        <f t="shared" si="16"/>
        <v>878.87040000000002</v>
      </c>
      <c r="Q189">
        <v>335</v>
      </c>
      <c r="R189" s="21">
        <v>622</v>
      </c>
      <c r="S189" s="21" t="str">
        <v>Inga Latchmore</v>
      </c>
      <c r="T189" s="21" t="str">
        <v>Prod1</v>
      </c>
      <c r="U189" s="21" t="str">
        <v>Laptop</v>
      </c>
      <c r="V189" s="22">
        <v>45629</v>
      </c>
      <c r="W189" s="21" t="str">
        <v>North</v>
      </c>
      <c r="X189" s="21">
        <v>210.32</v>
      </c>
      <c r="Y189" s="21">
        <v>5</v>
      </c>
      <c r="Z189" s="21">
        <v>17</v>
      </c>
      <c r="AA189" s="21">
        <v>183.85</v>
      </c>
    </row>
    <row r="190" spans="1:27" x14ac:dyDescent="0.3">
      <c r="A190">
        <v>189</v>
      </c>
      <c r="B190" t="s">
        <v>210</v>
      </c>
      <c r="C190" t="s">
        <v>9</v>
      </c>
      <c r="E190" s="1">
        <v>45648</v>
      </c>
      <c r="G190" s="6">
        <v>536.04</v>
      </c>
      <c r="H190">
        <v>10</v>
      </c>
      <c r="I190">
        <v>13</v>
      </c>
      <c r="J190" s="4">
        <v>204.79</v>
      </c>
      <c r="K190" s="11">
        <f t="shared" si="17"/>
        <v>536</v>
      </c>
      <c r="L190" s="2">
        <f t="shared" si="12"/>
        <v>204.79</v>
      </c>
      <c r="M190" s="11">
        <f t="shared" si="13"/>
        <v>537</v>
      </c>
      <c r="N190" s="11">
        <f t="shared" si="14"/>
        <v>205</v>
      </c>
      <c r="O190">
        <f t="shared" si="15"/>
        <v>5360.4</v>
      </c>
      <c r="P190">
        <f t="shared" si="16"/>
        <v>466.35479999999995</v>
      </c>
      <c r="Q190">
        <v>336</v>
      </c>
      <c r="R190" s="21">
        <v>456</v>
      </c>
      <c r="S190" s="21" t="str">
        <v>Maryl Hollyar</v>
      </c>
      <c r="T190" s="21" t="str">
        <v>Prod2</v>
      </c>
      <c r="U190" s="21" t="str">
        <v>Smartphone</v>
      </c>
      <c r="V190" s="22">
        <v>45647</v>
      </c>
      <c r="W190" s="21">
        <v>0</v>
      </c>
      <c r="X190" s="21">
        <v>210.42</v>
      </c>
      <c r="Y190" s="21">
        <v>13</v>
      </c>
      <c r="Z190" s="21">
        <v>19</v>
      </c>
      <c r="AA190" s="21">
        <v>272.7</v>
      </c>
    </row>
    <row r="191" spans="1:27" x14ac:dyDescent="0.3">
      <c r="A191">
        <v>190</v>
      </c>
      <c r="B191" t="s">
        <v>211</v>
      </c>
      <c r="D191" t="s">
        <v>31</v>
      </c>
      <c r="E191" s="1">
        <v>45656</v>
      </c>
      <c r="F191" s="7" t="s">
        <v>43</v>
      </c>
      <c r="G191" s="6">
        <v>39.659999999999997</v>
      </c>
      <c r="H191">
        <v>3</v>
      </c>
      <c r="I191">
        <v>7</v>
      </c>
      <c r="J191" s="4">
        <v>182.65</v>
      </c>
      <c r="K191" s="11">
        <f t="shared" si="17"/>
        <v>40</v>
      </c>
      <c r="L191" s="2">
        <f t="shared" si="12"/>
        <v>182.65</v>
      </c>
      <c r="M191" s="11">
        <f t="shared" si="13"/>
        <v>40</v>
      </c>
      <c r="N191" s="11">
        <f t="shared" si="14"/>
        <v>183</v>
      </c>
      <c r="O191">
        <f t="shared" si="15"/>
        <v>118.97999999999999</v>
      </c>
      <c r="P191">
        <f t="shared" si="16"/>
        <v>36.883799999999994</v>
      </c>
      <c r="Q191">
        <v>337</v>
      </c>
      <c r="R191" s="21">
        <v>291</v>
      </c>
      <c r="S191" s="21" t="str">
        <v>Quentin Ilyasov</v>
      </c>
      <c r="T191" s="21" t="str">
        <v>Prod4</v>
      </c>
      <c r="U191" s="21" t="str">
        <v>Microwave Oven</v>
      </c>
      <c r="V191" s="22">
        <v>45638</v>
      </c>
      <c r="W191" s="21">
        <v>0</v>
      </c>
      <c r="X191" s="21">
        <v>211.05</v>
      </c>
      <c r="Y191" s="21">
        <v>7</v>
      </c>
      <c r="Z191" s="21">
        <v>20</v>
      </c>
      <c r="AA191" s="21">
        <v>391.27</v>
      </c>
    </row>
    <row r="192" spans="1:27" x14ac:dyDescent="0.3">
      <c r="A192">
        <v>191</v>
      </c>
      <c r="B192" t="s">
        <v>212</v>
      </c>
      <c r="C192" t="s">
        <v>22</v>
      </c>
      <c r="D192" t="s">
        <v>13</v>
      </c>
      <c r="E192" s="1">
        <v>45665</v>
      </c>
      <c r="G192" s="6">
        <v>364.52</v>
      </c>
      <c r="H192">
        <v>9</v>
      </c>
      <c r="I192">
        <v>2</v>
      </c>
      <c r="J192" s="4">
        <v>435.43</v>
      </c>
      <c r="K192" s="11">
        <f t="shared" si="17"/>
        <v>365</v>
      </c>
      <c r="L192" s="2">
        <f t="shared" si="12"/>
        <v>435.43</v>
      </c>
      <c r="M192" s="11">
        <f t="shared" si="13"/>
        <v>365</v>
      </c>
      <c r="N192" s="11">
        <f t="shared" si="14"/>
        <v>436</v>
      </c>
      <c r="O192">
        <f t="shared" si="15"/>
        <v>3280.68</v>
      </c>
      <c r="P192">
        <f t="shared" si="16"/>
        <v>357.22959999999995</v>
      </c>
      <c r="Q192">
        <v>338</v>
      </c>
      <c r="R192" s="21">
        <v>112</v>
      </c>
      <c r="S192" s="21" t="str">
        <v>Dorothy McGettrick</v>
      </c>
      <c r="T192" s="21" t="str">
        <v>Prod1</v>
      </c>
      <c r="U192" s="21" t="str">
        <v>Smartphone</v>
      </c>
      <c r="V192" s="22">
        <v>45657</v>
      </c>
      <c r="W192" s="21">
        <v>0</v>
      </c>
      <c r="X192" s="21">
        <v>212.7</v>
      </c>
      <c r="Y192" s="21">
        <v>11</v>
      </c>
      <c r="Z192" s="21">
        <v>11</v>
      </c>
      <c r="AA192" s="21">
        <v>7.31</v>
      </c>
    </row>
    <row r="193" spans="1:27" x14ac:dyDescent="0.3">
      <c r="A193">
        <v>192</v>
      </c>
      <c r="B193" t="s">
        <v>213</v>
      </c>
      <c r="C193" t="s">
        <v>24</v>
      </c>
      <c r="D193" t="s">
        <v>13</v>
      </c>
      <c r="E193" s="1">
        <v>45633</v>
      </c>
      <c r="G193" s="6">
        <v>383.31</v>
      </c>
      <c r="H193">
        <v>5</v>
      </c>
      <c r="I193">
        <v>18</v>
      </c>
      <c r="J193" s="4">
        <v>181.55</v>
      </c>
      <c r="K193" s="11">
        <f t="shared" si="17"/>
        <v>383</v>
      </c>
      <c r="L193" s="2">
        <f t="shared" si="12"/>
        <v>181.55</v>
      </c>
      <c r="M193" s="11">
        <f t="shared" si="13"/>
        <v>384</v>
      </c>
      <c r="N193" s="11">
        <f t="shared" si="14"/>
        <v>182</v>
      </c>
      <c r="O193">
        <f t="shared" si="15"/>
        <v>1916.55</v>
      </c>
      <c r="P193">
        <f t="shared" si="16"/>
        <v>314.31420000000003</v>
      </c>
      <c r="Q193">
        <v>339</v>
      </c>
      <c r="R193" s="21">
        <v>360</v>
      </c>
      <c r="S193" s="21" t="str">
        <v>Gay Crocker</v>
      </c>
      <c r="T193" s="21" t="str">
        <v>Prod1</v>
      </c>
      <c r="U193" s="21" t="str">
        <v>Smartphone</v>
      </c>
      <c r="V193" s="22">
        <v>45644</v>
      </c>
      <c r="W193" s="21">
        <v>0</v>
      </c>
      <c r="X193" s="21">
        <v>213.82</v>
      </c>
      <c r="Y193" s="21">
        <v>9</v>
      </c>
      <c r="Z193" s="21">
        <v>4</v>
      </c>
      <c r="AA193" s="21">
        <v>443.28</v>
      </c>
    </row>
    <row r="194" spans="1:27" x14ac:dyDescent="0.3">
      <c r="A194">
        <v>193</v>
      </c>
      <c r="B194" t="s">
        <v>214</v>
      </c>
      <c r="C194" t="s">
        <v>18</v>
      </c>
      <c r="D194" t="s">
        <v>10</v>
      </c>
      <c r="E194" s="1">
        <v>45660</v>
      </c>
      <c r="G194" s="6">
        <v>598.79</v>
      </c>
      <c r="H194">
        <v>12</v>
      </c>
      <c r="I194">
        <v>17</v>
      </c>
      <c r="J194" s="4">
        <v>45.23</v>
      </c>
      <c r="K194" s="11">
        <f t="shared" si="17"/>
        <v>599</v>
      </c>
      <c r="L194" s="2">
        <f t="shared" si="12"/>
        <v>45.23</v>
      </c>
      <c r="M194" s="11">
        <f t="shared" si="13"/>
        <v>599</v>
      </c>
      <c r="N194" s="11">
        <f t="shared" si="14"/>
        <v>46</v>
      </c>
      <c r="O194">
        <f t="shared" si="15"/>
        <v>7185.48</v>
      </c>
      <c r="P194">
        <f t="shared" si="16"/>
        <v>496.99569999999994</v>
      </c>
      <c r="Q194">
        <v>341</v>
      </c>
      <c r="R194" s="21">
        <v>569</v>
      </c>
      <c r="S194" s="21" t="str">
        <v>Brucie Joust</v>
      </c>
      <c r="T194" s="21">
        <v>0</v>
      </c>
      <c r="U194" s="21" t="str">
        <v>Office Chair</v>
      </c>
      <c r="V194" s="22">
        <v>45643</v>
      </c>
      <c r="W194" s="21">
        <v>0</v>
      </c>
      <c r="X194" s="21">
        <v>215.41</v>
      </c>
      <c r="Y194" s="21">
        <v>13</v>
      </c>
      <c r="Z194" s="21">
        <v>0</v>
      </c>
      <c r="AA194" s="21">
        <v>466.15</v>
      </c>
    </row>
    <row r="195" spans="1:27" x14ac:dyDescent="0.3">
      <c r="A195">
        <v>194</v>
      </c>
      <c r="B195" t="s">
        <v>215</v>
      </c>
      <c r="D195" t="s">
        <v>31</v>
      </c>
      <c r="E195" s="1">
        <v>45629</v>
      </c>
      <c r="G195" s="6">
        <v>77.88</v>
      </c>
      <c r="H195">
        <v>9</v>
      </c>
      <c r="I195">
        <v>15</v>
      </c>
      <c r="J195" s="4">
        <v>93.79</v>
      </c>
      <c r="K195" s="11">
        <f t="shared" si="17"/>
        <v>78</v>
      </c>
      <c r="L195" s="2">
        <f t="shared" ref="L195:L258" si="18">ROUND(J195,2)</f>
        <v>93.79</v>
      </c>
      <c r="M195" s="11">
        <f t="shared" ref="M195:M258" si="19">ROUNDUP(G195,0)</f>
        <v>78</v>
      </c>
      <c r="N195" s="11">
        <f t="shared" ref="N195:N258" si="20">ROUNDUP(J195,0)</f>
        <v>94</v>
      </c>
      <c r="O195">
        <f t="shared" ref="O195:O258" si="21">H195*G195</f>
        <v>700.92</v>
      </c>
      <c r="P195">
        <f t="shared" ref="P195:P258" si="22">G195*(1-I195/100)</f>
        <v>66.197999999999993</v>
      </c>
      <c r="Q195">
        <v>342</v>
      </c>
      <c r="R195" s="21">
        <v>384</v>
      </c>
      <c r="S195" s="21" t="str">
        <v>Lib McClarence</v>
      </c>
      <c r="T195" s="21" t="str">
        <v>Prod1</v>
      </c>
      <c r="U195" s="21" t="str">
        <v>Laptop</v>
      </c>
      <c r="V195" s="22">
        <v>45655</v>
      </c>
      <c r="W195" s="21" t="str">
        <v>East</v>
      </c>
      <c r="X195" s="21">
        <v>219.29</v>
      </c>
      <c r="Y195" s="21">
        <v>6</v>
      </c>
      <c r="Z195" s="21">
        <v>3</v>
      </c>
      <c r="AA195" s="21">
        <v>361.11</v>
      </c>
    </row>
    <row r="196" spans="1:27" x14ac:dyDescent="0.3">
      <c r="A196">
        <v>195</v>
      </c>
      <c r="B196" t="s">
        <v>216</v>
      </c>
      <c r="D196" t="s">
        <v>13</v>
      </c>
      <c r="E196" s="1">
        <v>45627</v>
      </c>
      <c r="G196" s="6">
        <v>511.59</v>
      </c>
      <c r="H196">
        <v>15</v>
      </c>
      <c r="I196">
        <v>8</v>
      </c>
      <c r="J196" s="4">
        <v>100.68</v>
      </c>
      <c r="K196" s="11">
        <f t="shared" ref="K196:K259" si="23">ROUND(G196,0)</f>
        <v>512</v>
      </c>
      <c r="L196" s="2">
        <f t="shared" si="18"/>
        <v>100.68</v>
      </c>
      <c r="M196" s="11">
        <f t="shared" si="19"/>
        <v>512</v>
      </c>
      <c r="N196" s="11">
        <f t="shared" si="20"/>
        <v>101</v>
      </c>
      <c r="O196">
        <f t="shared" si="21"/>
        <v>7673.8499999999995</v>
      </c>
      <c r="P196">
        <f t="shared" si="22"/>
        <v>470.6628</v>
      </c>
      <c r="Q196">
        <v>344</v>
      </c>
      <c r="R196" s="21">
        <v>226</v>
      </c>
      <c r="S196" s="21" t="str">
        <v>Maxi Corain</v>
      </c>
      <c r="T196" s="21" t="str">
        <v>Prod1</v>
      </c>
      <c r="U196" s="21" t="str">
        <v>Office Chair</v>
      </c>
      <c r="V196" s="22">
        <v>45661</v>
      </c>
      <c r="W196" s="21" t="str">
        <v>West</v>
      </c>
      <c r="X196" s="21">
        <v>220.01</v>
      </c>
      <c r="Y196" s="21">
        <v>3</v>
      </c>
      <c r="Z196" s="21">
        <v>11</v>
      </c>
      <c r="AA196" s="21">
        <v>390.92</v>
      </c>
    </row>
    <row r="197" spans="1:27" x14ac:dyDescent="0.3">
      <c r="A197">
        <v>196</v>
      </c>
      <c r="B197" t="s">
        <v>217</v>
      </c>
      <c r="C197" t="s">
        <v>16</v>
      </c>
      <c r="D197" t="s">
        <v>27</v>
      </c>
      <c r="E197" s="1">
        <v>45649</v>
      </c>
      <c r="G197" s="6">
        <v>597.46</v>
      </c>
      <c r="H197">
        <v>15</v>
      </c>
      <c r="I197">
        <v>8</v>
      </c>
      <c r="J197" s="4">
        <v>77.430000000000007</v>
      </c>
      <c r="K197" s="11">
        <f t="shared" si="23"/>
        <v>597</v>
      </c>
      <c r="L197" s="2">
        <f t="shared" si="18"/>
        <v>77.430000000000007</v>
      </c>
      <c r="M197" s="11">
        <f t="shared" si="19"/>
        <v>598</v>
      </c>
      <c r="N197" s="11">
        <f t="shared" si="20"/>
        <v>78</v>
      </c>
      <c r="O197">
        <f t="shared" si="21"/>
        <v>8961.9000000000015</v>
      </c>
      <c r="P197">
        <f t="shared" si="22"/>
        <v>549.66320000000007</v>
      </c>
      <c r="Q197">
        <v>346</v>
      </c>
      <c r="R197" s="21">
        <v>375</v>
      </c>
      <c r="S197" s="21" t="str">
        <v>Florence Doumer</v>
      </c>
      <c r="T197" s="21" t="str">
        <v>Prod1</v>
      </c>
      <c r="U197" s="21">
        <v>0</v>
      </c>
      <c r="V197" s="22">
        <v>45664</v>
      </c>
      <c r="W197" s="21" t="str">
        <v>North</v>
      </c>
      <c r="X197" s="21">
        <v>220.29</v>
      </c>
      <c r="Y197" s="21">
        <v>3</v>
      </c>
      <c r="Z197" s="21">
        <v>18</v>
      </c>
      <c r="AA197" s="21">
        <v>138.36000000000001</v>
      </c>
    </row>
    <row r="198" spans="1:27" x14ac:dyDescent="0.3">
      <c r="A198">
        <v>197</v>
      </c>
      <c r="B198" t="s">
        <v>218</v>
      </c>
      <c r="C198" t="s">
        <v>16</v>
      </c>
      <c r="E198" s="1">
        <v>45644</v>
      </c>
      <c r="G198" s="6">
        <v>518.19000000000005</v>
      </c>
      <c r="H198">
        <v>7</v>
      </c>
      <c r="I198">
        <v>2</v>
      </c>
      <c r="J198" s="4">
        <v>342.5</v>
      </c>
      <c r="K198" s="11">
        <f t="shared" si="23"/>
        <v>518</v>
      </c>
      <c r="L198" s="2">
        <f t="shared" si="18"/>
        <v>342.5</v>
      </c>
      <c r="M198" s="11">
        <f t="shared" si="19"/>
        <v>519</v>
      </c>
      <c r="N198" s="11">
        <f t="shared" si="20"/>
        <v>343</v>
      </c>
      <c r="O198">
        <f t="shared" si="21"/>
        <v>3627.3300000000004</v>
      </c>
      <c r="P198">
        <f t="shared" si="22"/>
        <v>507.82620000000003</v>
      </c>
      <c r="Q198">
        <v>347</v>
      </c>
      <c r="R198" s="21">
        <v>960</v>
      </c>
      <c r="S198" s="21" t="str">
        <v>Annabella Gerren</v>
      </c>
      <c r="T198" s="21">
        <v>0</v>
      </c>
      <c r="U198" s="21">
        <v>0</v>
      </c>
      <c r="V198" s="22">
        <v>45656</v>
      </c>
      <c r="W198" s="21">
        <v>0</v>
      </c>
      <c r="X198" s="21">
        <v>222.04</v>
      </c>
      <c r="Y198" s="21">
        <v>6</v>
      </c>
      <c r="Z198" s="21">
        <v>4</v>
      </c>
      <c r="AA198" s="21">
        <v>250.5</v>
      </c>
    </row>
    <row r="199" spans="1:27" x14ac:dyDescent="0.3">
      <c r="A199">
        <v>198</v>
      </c>
      <c r="B199" t="s">
        <v>219</v>
      </c>
      <c r="C199" t="s">
        <v>22</v>
      </c>
      <c r="D199" t="s">
        <v>20</v>
      </c>
      <c r="E199" s="1">
        <v>45664</v>
      </c>
      <c r="G199" s="6">
        <v>238.56</v>
      </c>
      <c r="H199">
        <v>4</v>
      </c>
      <c r="I199">
        <v>18</v>
      </c>
      <c r="J199" s="4">
        <v>311.7</v>
      </c>
      <c r="K199" s="11">
        <f t="shared" si="23"/>
        <v>239</v>
      </c>
      <c r="L199" s="2">
        <f t="shared" si="18"/>
        <v>311.7</v>
      </c>
      <c r="M199" s="11">
        <f t="shared" si="19"/>
        <v>239</v>
      </c>
      <c r="N199" s="11">
        <f t="shared" si="20"/>
        <v>312</v>
      </c>
      <c r="O199">
        <f t="shared" si="21"/>
        <v>954.24</v>
      </c>
      <c r="P199">
        <f t="shared" si="22"/>
        <v>195.61920000000001</v>
      </c>
      <c r="Q199">
        <v>350</v>
      </c>
      <c r="R199" s="21">
        <v>906</v>
      </c>
      <c r="S199" s="21" t="str">
        <v>Averil Merrikin</v>
      </c>
      <c r="T199" s="21">
        <v>0</v>
      </c>
      <c r="U199" s="21" t="str">
        <v>Winter Jacket</v>
      </c>
      <c r="V199" s="22">
        <v>45641</v>
      </c>
      <c r="W199" s="21">
        <v>0</v>
      </c>
      <c r="X199" s="21">
        <v>222.52</v>
      </c>
      <c r="Y199" s="21">
        <v>14</v>
      </c>
      <c r="Z199" s="21">
        <v>12</v>
      </c>
      <c r="AA199" s="21">
        <v>239.93</v>
      </c>
    </row>
    <row r="200" spans="1:27" x14ac:dyDescent="0.3">
      <c r="A200">
        <v>199</v>
      </c>
      <c r="B200" t="s">
        <v>220</v>
      </c>
      <c r="C200" t="s">
        <v>18</v>
      </c>
      <c r="D200" t="s">
        <v>20</v>
      </c>
      <c r="E200" s="1">
        <v>45634</v>
      </c>
      <c r="F200" s="7" t="s">
        <v>43</v>
      </c>
      <c r="G200" s="6">
        <v>586.98</v>
      </c>
      <c r="H200">
        <v>1</v>
      </c>
      <c r="I200">
        <v>20</v>
      </c>
      <c r="J200" s="4">
        <v>108.15</v>
      </c>
      <c r="K200" s="11">
        <f t="shared" si="23"/>
        <v>587</v>
      </c>
      <c r="L200" s="2">
        <f t="shared" si="18"/>
        <v>108.15</v>
      </c>
      <c r="M200" s="11">
        <f t="shared" si="19"/>
        <v>587</v>
      </c>
      <c r="N200" s="11">
        <f t="shared" si="20"/>
        <v>109</v>
      </c>
      <c r="O200">
        <f t="shared" si="21"/>
        <v>586.98</v>
      </c>
      <c r="P200">
        <f t="shared" si="22"/>
        <v>469.58400000000006</v>
      </c>
      <c r="Q200">
        <v>353</v>
      </c>
      <c r="R200" s="21">
        <v>742</v>
      </c>
      <c r="S200" s="21" t="str">
        <v>Carlota Verey</v>
      </c>
      <c r="T200" s="21" t="str">
        <v>Prod1</v>
      </c>
      <c r="U200" s="21" t="str">
        <v>Smartphone</v>
      </c>
      <c r="V200" s="22">
        <v>45666</v>
      </c>
      <c r="W200" s="21">
        <v>0</v>
      </c>
      <c r="X200" s="21">
        <v>225.17</v>
      </c>
      <c r="Y200" s="21">
        <v>4</v>
      </c>
      <c r="Z200" s="21">
        <v>1</v>
      </c>
      <c r="AA200" s="21">
        <v>339.21</v>
      </c>
    </row>
    <row r="201" spans="1:27" x14ac:dyDescent="0.3">
      <c r="A201">
        <v>200</v>
      </c>
      <c r="B201" t="s">
        <v>221</v>
      </c>
      <c r="C201" t="s">
        <v>9</v>
      </c>
      <c r="D201" t="s">
        <v>31</v>
      </c>
      <c r="E201" s="1">
        <v>45664</v>
      </c>
      <c r="G201" s="6">
        <v>770.26</v>
      </c>
      <c r="H201">
        <v>14</v>
      </c>
      <c r="I201">
        <v>13</v>
      </c>
      <c r="J201" s="4">
        <v>21.89</v>
      </c>
      <c r="K201" s="11">
        <f t="shared" si="23"/>
        <v>770</v>
      </c>
      <c r="L201" s="2">
        <f t="shared" si="18"/>
        <v>21.89</v>
      </c>
      <c r="M201" s="11">
        <f t="shared" si="19"/>
        <v>771</v>
      </c>
      <c r="N201" s="11">
        <f t="shared" si="20"/>
        <v>22</v>
      </c>
      <c r="O201">
        <f t="shared" si="21"/>
        <v>10783.64</v>
      </c>
      <c r="P201">
        <f t="shared" si="22"/>
        <v>670.12620000000004</v>
      </c>
      <c r="Q201">
        <v>355</v>
      </c>
      <c r="R201" s="21">
        <v>978</v>
      </c>
      <c r="S201" s="21" t="str">
        <v>Padriac Degoe</v>
      </c>
      <c r="T201" s="21" t="str">
        <v>Prod2</v>
      </c>
      <c r="U201" s="21" t="str">
        <v>Microwave Oven</v>
      </c>
      <c r="V201" s="22">
        <v>45639</v>
      </c>
      <c r="W201" s="21">
        <v>0</v>
      </c>
      <c r="X201" s="21">
        <v>227.68</v>
      </c>
      <c r="Y201" s="21">
        <v>7</v>
      </c>
      <c r="Z201" s="21">
        <v>4</v>
      </c>
      <c r="AA201" s="21">
        <v>214.09</v>
      </c>
    </row>
    <row r="202" spans="1:27" x14ac:dyDescent="0.3">
      <c r="A202">
        <v>201</v>
      </c>
      <c r="B202" t="s">
        <v>222</v>
      </c>
      <c r="D202" t="s">
        <v>27</v>
      </c>
      <c r="E202" s="1">
        <v>45672</v>
      </c>
      <c r="G202" s="6">
        <v>367.58</v>
      </c>
      <c r="H202">
        <v>1</v>
      </c>
      <c r="I202">
        <v>11</v>
      </c>
      <c r="J202" s="4">
        <v>319.08999999999997</v>
      </c>
      <c r="K202" s="11">
        <f t="shared" si="23"/>
        <v>368</v>
      </c>
      <c r="L202" s="2">
        <f t="shared" si="18"/>
        <v>319.08999999999997</v>
      </c>
      <c r="M202" s="11">
        <f t="shared" si="19"/>
        <v>368</v>
      </c>
      <c r="N202" s="11">
        <f t="shared" si="20"/>
        <v>320</v>
      </c>
      <c r="O202">
        <f t="shared" si="21"/>
        <v>367.58</v>
      </c>
      <c r="P202">
        <f t="shared" si="22"/>
        <v>327.14619999999996</v>
      </c>
      <c r="Q202">
        <v>356</v>
      </c>
      <c r="R202" s="21">
        <v>304</v>
      </c>
      <c r="S202" s="21" t="str">
        <v>Ase Wookey</v>
      </c>
      <c r="T202" s="21" t="str">
        <v>Prod3</v>
      </c>
      <c r="U202" s="21" t="str">
        <v>Smartphone</v>
      </c>
      <c r="V202" s="22">
        <v>45649</v>
      </c>
      <c r="W202" s="21" t="str">
        <v>West</v>
      </c>
      <c r="X202" s="21">
        <v>228.42</v>
      </c>
      <c r="Y202" s="21">
        <v>12</v>
      </c>
      <c r="Z202" s="21">
        <v>20</v>
      </c>
      <c r="AA202" s="21">
        <v>19.170000000000002</v>
      </c>
    </row>
    <row r="203" spans="1:27" x14ac:dyDescent="0.3">
      <c r="A203">
        <v>202</v>
      </c>
      <c r="B203" t="s">
        <v>223</v>
      </c>
      <c r="C203" t="s">
        <v>18</v>
      </c>
      <c r="D203" t="s">
        <v>13</v>
      </c>
      <c r="E203" s="1">
        <v>45668</v>
      </c>
      <c r="G203" s="6">
        <v>632.19000000000005</v>
      </c>
      <c r="H203">
        <v>8</v>
      </c>
      <c r="I203">
        <v>6</v>
      </c>
      <c r="J203" s="4">
        <v>154.13</v>
      </c>
      <c r="K203" s="11">
        <f t="shared" si="23"/>
        <v>632</v>
      </c>
      <c r="L203" s="2">
        <f t="shared" si="18"/>
        <v>154.13</v>
      </c>
      <c r="M203" s="11">
        <f t="shared" si="19"/>
        <v>633</v>
      </c>
      <c r="N203" s="11">
        <f t="shared" si="20"/>
        <v>155</v>
      </c>
      <c r="O203">
        <f t="shared" si="21"/>
        <v>5057.5200000000004</v>
      </c>
      <c r="P203">
        <f t="shared" si="22"/>
        <v>594.2586</v>
      </c>
      <c r="Q203">
        <v>357</v>
      </c>
      <c r="R203" s="21">
        <v>519</v>
      </c>
      <c r="S203" s="21" t="str">
        <v>Correna Mangham</v>
      </c>
      <c r="T203" s="21">
        <v>0</v>
      </c>
      <c r="U203" s="21" t="str">
        <v>Office Chair</v>
      </c>
      <c r="V203" s="22">
        <v>45655</v>
      </c>
      <c r="W203" s="21">
        <v>0</v>
      </c>
      <c r="X203" s="21">
        <v>229.93</v>
      </c>
      <c r="Y203" s="21">
        <v>12</v>
      </c>
      <c r="Z203" s="21">
        <v>20</v>
      </c>
      <c r="AA203" s="21">
        <v>381.99</v>
      </c>
    </row>
    <row r="204" spans="1:27" x14ac:dyDescent="0.3">
      <c r="A204">
        <v>203</v>
      </c>
      <c r="B204" t="s">
        <v>224</v>
      </c>
      <c r="C204" t="s">
        <v>18</v>
      </c>
      <c r="D204" t="s">
        <v>31</v>
      </c>
      <c r="E204" s="1">
        <v>45664</v>
      </c>
      <c r="G204" s="6">
        <v>237.32</v>
      </c>
      <c r="H204">
        <v>13</v>
      </c>
      <c r="I204">
        <v>15</v>
      </c>
      <c r="J204" s="4">
        <v>65.33</v>
      </c>
      <c r="K204" s="11">
        <f t="shared" si="23"/>
        <v>237</v>
      </c>
      <c r="L204" s="2">
        <f t="shared" si="18"/>
        <v>65.33</v>
      </c>
      <c r="M204" s="11">
        <f t="shared" si="19"/>
        <v>238</v>
      </c>
      <c r="N204" s="11">
        <f t="shared" si="20"/>
        <v>66</v>
      </c>
      <c r="O204">
        <f t="shared" si="21"/>
        <v>3085.16</v>
      </c>
      <c r="P204">
        <f t="shared" si="22"/>
        <v>201.72199999999998</v>
      </c>
      <c r="Q204">
        <v>358</v>
      </c>
      <c r="R204" s="21">
        <v>963</v>
      </c>
      <c r="S204" s="21" t="str">
        <v>Conn Nutty</v>
      </c>
      <c r="T204" s="21" t="str">
        <v>Prod1</v>
      </c>
      <c r="U204" s="21" t="str">
        <v>Winter Jacket</v>
      </c>
      <c r="V204" s="22">
        <v>45633</v>
      </c>
      <c r="W204" s="21">
        <v>0</v>
      </c>
      <c r="X204" s="21">
        <v>230.92</v>
      </c>
      <c r="Y204" s="21">
        <v>7</v>
      </c>
      <c r="Z204" s="21">
        <v>9</v>
      </c>
      <c r="AA204" s="21">
        <v>368.99</v>
      </c>
    </row>
    <row r="205" spans="1:27" x14ac:dyDescent="0.3">
      <c r="A205">
        <v>204</v>
      </c>
      <c r="B205" t="s">
        <v>225</v>
      </c>
      <c r="D205" t="s">
        <v>31</v>
      </c>
      <c r="E205" s="1">
        <v>45676</v>
      </c>
      <c r="F205" s="7" t="s">
        <v>35</v>
      </c>
      <c r="G205" s="6">
        <v>681.08</v>
      </c>
      <c r="H205">
        <v>13</v>
      </c>
      <c r="I205">
        <v>13</v>
      </c>
      <c r="J205" s="4">
        <v>85.82</v>
      </c>
      <c r="K205" s="11">
        <f t="shared" si="23"/>
        <v>681</v>
      </c>
      <c r="L205" s="2">
        <f t="shared" si="18"/>
        <v>85.82</v>
      </c>
      <c r="M205" s="11">
        <f t="shared" si="19"/>
        <v>682</v>
      </c>
      <c r="N205" s="11">
        <f t="shared" si="20"/>
        <v>86</v>
      </c>
      <c r="O205">
        <f t="shared" si="21"/>
        <v>8854.0400000000009</v>
      </c>
      <c r="P205">
        <f t="shared" si="22"/>
        <v>592.53960000000006</v>
      </c>
      <c r="Q205">
        <v>359</v>
      </c>
      <c r="R205" s="21">
        <v>697</v>
      </c>
      <c r="S205" s="21" t="str">
        <v>Bernarr Illingsworth</v>
      </c>
      <c r="T205" s="21">
        <v>0</v>
      </c>
      <c r="U205" s="21" t="str">
        <v>Microwave Oven</v>
      </c>
      <c r="V205" s="22">
        <v>45627</v>
      </c>
      <c r="W205" s="21">
        <v>0</v>
      </c>
      <c r="X205" s="21">
        <v>232.54</v>
      </c>
      <c r="Y205" s="21">
        <v>7</v>
      </c>
      <c r="Z205" s="21">
        <v>3</v>
      </c>
      <c r="AA205" s="21">
        <v>457.28</v>
      </c>
    </row>
    <row r="206" spans="1:27" x14ac:dyDescent="0.3">
      <c r="A206">
        <v>205</v>
      </c>
      <c r="B206" t="s">
        <v>226</v>
      </c>
      <c r="C206" t="s">
        <v>9</v>
      </c>
      <c r="D206" t="s">
        <v>31</v>
      </c>
      <c r="E206" s="1">
        <v>45675</v>
      </c>
      <c r="F206" s="7" t="s">
        <v>11</v>
      </c>
      <c r="G206" s="6">
        <v>121.23</v>
      </c>
      <c r="H206">
        <v>8</v>
      </c>
      <c r="I206">
        <v>19</v>
      </c>
      <c r="J206" s="4">
        <v>398.91</v>
      </c>
      <c r="K206" s="11">
        <f t="shared" si="23"/>
        <v>121</v>
      </c>
      <c r="L206" s="2">
        <f t="shared" si="18"/>
        <v>398.91</v>
      </c>
      <c r="M206" s="11">
        <f t="shared" si="19"/>
        <v>122</v>
      </c>
      <c r="N206" s="11">
        <f t="shared" si="20"/>
        <v>399</v>
      </c>
      <c r="O206">
        <f t="shared" si="21"/>
        <v>969.84</v>
      </c>
      <c r="P206">
        <f t="shared" si="22"/>
        <v>98.196300000000008</v>
      </c>
      <c r="Q206">
        <v>361</v>
      </c>
      <c r="R206" s="21">
        <v>924</v>
      </c>
      <c r="S206" s="21" t="str">
        <v>Gilligan Hairon</v>
      </c>
      <c r="T206" s="21" t="str">
        <v>Prod1</v>
      </c>
      <c r="U206" s="21" t="str">
        <v>Microwave Oven</v>
      </c>
      <c r="V206" s="22">
        <v>45633</v>
      </c>
      <c r="W206" s="21">
        <v>0</v>
      </c>
      <c r="X206" s="21">
        <v>233.53</v>
      </c>
      <c r="Y206" s="21">
        <v>5</v>
      </c>
      <c r="Z206" s="21">
        <v>8</v>
      </c>
      <c r="AA206" s="21">
        <v>478.3</v>
      </c>
    </row>
    <row r="207" spans="1:27" x14ac:dyDescent="0.3">
      <c r="A207">
        <v>206</v>
      </c>
      <c r="B207" t="s">
        <v>227</v>
      </c>
      <c r="D207" t="s">
        <v>10</v>
      </c>
      <c r="E207" s="1">
        <v>45657</v>
      </c>
      <c r="G207" s="6">
        <v>35.47</v>
      </c>
      <c r="H207">
        <v>3</v>
      </c>
      <c r="I207">
        <v>15</v>
      </c>
      <c r="J207" s="4">
        <v>188.12</v>
      </c>
      <c r="K207" s="11">
        <f t="shared" si="23"/>
        <v>35</v>
      </c>
      <c r="L207" s="2">
        <f t="shared" si="18"/>
        <v>188.12</v>
      </c>
      <c r="M207" s="11">
        <f t="shared" si="19"/>
        <v>36</v>
      </c>
      <c r="N207" s="11">
        <f t="shared" si="20"/>
        <v>189</v>
      </c>
      <c r="O207">
        <f t="shared" si="21"/>
        <v>106.41</v>
      </c>
      <c r="P207">
        <f t="shared" si="22"/>
        <v>30.1495</v>
      </c>
      <c r="Q207">
        <v>362</v>
      </c>
      <c r="R207" s="21">
        <v>858</v>
      </c>
      <c r="S207" s="21" t="str">
        <v>Abba MacSporran</v>
      </c>
      <c r="T207" s="21" t="str">
        <v>Prod3</v>
      </c>
      <c r="U207" s="21" t="str">
        <v>Microwave Oven</v>
      </c>
      <c r="V207" s="22">
        <v>45650</v>
      </c>
      <c r="W207" s="21">
        <v>0</v>
      </c>
      <c r="X207" s="21">
        <v>235.35</v>
      </c>
      <c r="Y207" s="21">
        <v>7</v>
      </c>
      <c r="Z207" s="21">
        <v>2</v>
      </c>
      <c r="AA207" s="21">
        <v>430.58</v>
      </c>
    </row>
    <row r="208" spans="1:27" x14ac:dyDescent="0.3">
      <c r="A208">
        <v>207</v>
      </c>
      <c r="B208" t="s">
        <v>228</v>
      </c>
      <c r="C208" t="s">
        <v>22</v>
      </c>
      <c r="D208" t="s">
        <v>20</v>
      </c>
      <c r="E208" s="1">
        <v>45647</v>
      </c>
      <c r="G208" s="6">
        <v>282.10000000000002</v>
      </c>
      <c r="H208">
        <v>10</v>
      </c>
      <c r="I208">
        <v>12</v>
      </c>
      <c r="J208" s="4">
        <v>368.69</v>
      </c>
      <c r="K208" s="11">
        <f t="shared" si="23"/>
        <v>282</v>
      </c>
      <c r="L208" s="2">
        <f t="shared" si="18"/>
        <v>368.69</v>
      </c>
      <c r="M208" s="11">
        <f t="shared" si="19"/>
        <v>283</v>
      </c>
      <c r="N208" s="11">
        <f t="shared" si="20"/>
        <v>369</v>
      </c>
      <c r="O208">
        <f t="shared" si="21"/>
        <v>2821</v>
      </c>
      <c r="P208">
        <f t="shared" si="22"/>
        <v>248.24800000000002</v>
      </c>
      <c r="Q208">
        <v>363</v>
      </c>
      <c r="R208" s="21">
        <v>186</v>
      </c>
      <c r="S208" s="21" t="str">
        <v>Cozmo McGonigal</v>
      </c>
      <c r="T208" s="21" t="str">
        <v>Prod1</v>
      </c>
      <c r="U208" s="21" t="str">
        <v>Winter Jacket</v>
      </c>
      <c r="V208" s="22">
        <v>45646</v>
      </c>
      <c r="W208" s="21" t="str">
        <v>North</v>
      </c>
      <c r="X208" s="21">
        <v>235.53</v>
      </c>
      <c r="Y208" s="21">
        <v>5</v>
      </c>
      <c r="Z208" s="21">
        <v>15</v>
      </c>
      <c r="AA208" s="21">
        <v>447.67</v>
      </c>
    </row>
    <row r="209" spans="1:27" x14ac:dyDescent="0.3">
      <c r="A209">
        <v>208</v>
      </c>
      <c r="B209" t="s">
        <v>229</v>
      </c>
      <c r="C209" t="s">
        <v>9</v>
      </c>
      <c r="D209" t="s">
        <v>13</v>
      </c>
      <c r="E209" s="1">
        <v>45631</v>
      </c>
      <c r="F209" s="7" t="s">
        <v>11</v>
      </c>
      <c r="G209" s="6">
        <v>180.39</v>
      </c>
      <c r="H209">
        <v>5</v>
      </c>
      <c r="I209">
        <v>18</v>
      </c>
      <c r="J209" s="4">
        <v>137.74</v>
      </c>
      <c r="K209" s="11">
        <f t="shared" si="23"/>
        <v>180</v>
      </c>
      <c r="L209" s="2">
        <f t="shared" si="18"/>
        <v>137.74</v>
      </c>
      <c r="M209" s="11">
        <f t="shared" si="19"/>
        <v>181</v>
      </c>
      <c r="N209" s="11">
        <f t="shared" si="20"/>
        <v>138</v>
      </c>
      <c r="O209">
        <f t="shared" si="21"/>
        <v>901.94999999999993</v>
      </c>
      <c r="P209">
        <f t="shared" si="22"/>
        <v>147.91980000000001</v>
      </c>
      <c r="Q209">
        <v>364</v>
      </c>
      <c r="R209" s="21">
        <v>295</v>
      </c>
      <c r="S209" s="21" t="str">
        <v>Riane Kilgallen</v>
      </c>
      <c r="T209" s="21" t="str">
        <v>Prod5</v>
      </c>
      <c r="U209" s="21" t="str">
        <v>Laptop</v>
      </c>
      <c r="V209" s="22">
        <v>45645</v>
      </c>
      <c r="W209" s="21" t="str">
        <v>North</v>
      </c>
      <c r="X209" s="21">
        <v>236.34</v>
      </c>
      <c r="Y209" s="21">
        <v>8</v>
      </c>
      <c r="Z209" s="21">
        <v>16</v>
      </c>
      <c r="AA209" s="21">
        <v>20.149999999999999</v>
      </c>
    </row>
    <row r="210" spans="1:27" x14ac:dyDescent="0.3">
      <c r="A210">
        <v>209</v>
      </c>
      <c r="B210" t="s">
        <v>230</v>
      </c>
      <c r="C210" t="s">
        <v>22</v>
      </c>
      <c r="D210" t="s">
        <v>13</v>
      </c>
      <c r="E210" s="1">
        <v>45655</v>
      </c>
      <c r="G210" s="6">
        <v>700.6</v>
      </c>
      <c r="H210">
        <v>5</v>
      </c>
      <c r="I210">
        <v>16</v>
      </c>
      <c r="J210" s="4">
        <v>464.85</v>
      </c>
      <c r="K210" s="11">
        <f t="shared" si="23"/>
        <v>701</v>
      </c>
      <c r="L210" s="2">
        <f t="shared" si="18"/>
        <v>464.85</v>
      </c>
      <c r="M210" s="11">
        <f t="shared" si="19"/>
        <v>701</v>
      </c>
      <c r="N210" s="11">
        <f t="shared" si="20"/>
        <v>465</v>
      </c>
      <c r="O210">
        <f t="shared" si="21"/>
        <v>3503</v>
      </c>
      <c r="P210">
        <f t="shared" si="22"/>
        <v>588.50400000000002</v>
      </c>
      <c r="Q210">
        <v>366</v>
      </c>
      <c r="R210" s="21">
        <v>617</v>
      </c>
      <c r="S210" s="21" t="str">
        <v>Jasmina Verheijden</v>
      </c>
      <c r="T210" s="21" t="str">
        <v>Prod1</v>
      </c>
      <c r="U210" s="21" t="str">
        <v>Microwave Oven</v>
      </c>
      <c r="V210" s="22">
        <v>45649</v>
      </c>
      <c r="W210" s="21">
        <v>0</v>
      </c>
      <c r="X210" s="21">
        <v>237.11</v>
      </c>
      <c r="Y210" s="21">
        <v>4</v>
      </c>
      <c r="Z210" s="21">
        <v>15</v>
      </c>
      <c r="AA210" s="21">
        <v>67.489999999999995</v>
      </c>
    </row>
    <row r="211" spans="1:27" x14ac:dyDescent="0.3">
      <c r="A211">
        <v>210</v>
      </c>
      <c r="B211" t="s">
        <v>231</v>
      </c>
      <c r="C211" t="s">
        <v>22</v>
      </c>
      <c r="E211" s="1">
        <v>45666</v>
      </c>
      <c r="G211" s="6">
        <v>765.1</v>
      </c>
      <c r="H211">
        <v>6</v>
      </c>
      <c r="I211">
        <v>14</v>
      </c>
      <c r="J211" s="4">
        <v>497.09</v>
      </c>
      <c r="K211" s="11">
        <f t="shared" si="23"/>
        <v>765</v>
      </c>
      <c r="L211" s="2">
        <f t="shared" si="18"/>
        <v>497.09</v>
      </c>
      <c r="M211" s="11">
        <f t="shared" si="19"/>
        <v>766</v>
      </c>
      <c r="N211" s="11">
        <f t="shared" si="20"/>
        <v>498</v>
      </c>
      <c r="O211">
        <f t="shared" si="21"/>
        <v>4590.6000000000004</v>
      </c>
      <c r="P211">
        <f t="shared" si="22"/>
        <v>657.98599999999999</v>
      </c>
      <c r="Q211">
        <v>367</v>
      </c>
      <c r="R211" s="21">
        <v>203</v>
      </c>
      <c r="S211" s="21" t="str">
        <v>Conrad Vibert</v>
      </c>
      <c r="T211" s="21" t="str">
        <v>Prod1</v>
      </c>
      <c r="U211" s="21" t="str">
        <v>Winter Jacket</v>
      </c>
      <c r="V211" s="22">
        <v>45664</v>
      </c>
      <c r="W211" s="21">
        <v>0</v>
      </c>
      <c r="X211" s="21">
        <v>237.32</v>
      </c>
      <c r="Y211" s="21">
        <v>13</v>
      </c>
      <c r="Z211" s="21">
        <v>15</v>
      </c>
      <c r="AA211" s="21">
        <v>65.33</v>
      </c>
    </row>
    <row r="212" spans="1:27" x14ac:dyDescent="0.3">
      <c r="A212">
        <v>211</v>
      </c>
      <c r="B212" t="s">
        <v>232</v>
      </c>
      <c r="C212" t="s">
        <v>9</v>
      </c>
      <c r="E212" s="1">
        <v>45672</v>
      </c>
      <c r="F212" s="7" t="s">
        <v>43</v>
      </c>
      <c r="G212" s="6">
        <v>800.18</v>
      </c>
      <c r="H212">
        <v>14</v>
      </c>
      <c r="I212">
        <v>9</v>
      </c>
      <c r="J212" s="4">
        <v>55.5</v>
      </c>
      <c r="K212" s="11">
        <f t="shared" si="23"/>
        <v>800</v>
      </c>
      <c r="L212" s="2">
        <f t="shared" si="18"/>
        <v>55.5</v>
      </c>
      <c r="M212" s="11">
        <f t="shared" si="19"/>
        <v>801</v>
      </c>
      <c r="N212" s="11">
        <f t="shared" si="20"/>
        <v>56</v>
      </c>
      <c r="O212">
        <f t="shared" si="21"/>
        <v>11202.519999999999</v>
      </c>
      <c r="P212">
        <f t="shared" si="22"/>
        <v>728.16379999999992</v>
      </c>
      <c r="Q212">
        <v>368</v>
      </c>
      <c r="R212" s="21">
        <v>198</v>
      </c>
      <c r="S212" s="21" t="str">
        <v>Lauralee Dikelin</v>
      </c>
      <c r="T212" s="21" t="str">
        <v>Prod4</v>
      </c>
      <c r="U212" s="21" t="str">
        <v>Microwave Oven</v>
      </c>
      <c r="V212" s="22">
        <v>45664</v>
      </c>
      <c r="W212" s="21">
        <v>0</v>
      </c>
      <c r="X212" s="21">
        <v>238.56</v>
      </c>
      <c r="Y212" s="21">
        <v>4</v>
      </c>
      <c r="Z212" s="21">
        <v>18</v>
      </c>
      <c r="AA212" s="21">
        <v>311.7</v>
      </c>
    </row>
    <row r="213" spans="1:27" x14ac:dyDescent="0.3">
      <c r="A213">
        <v>212</v>
      </c>
      <c r="B213" t="s">
        <v>233</v>
      </c>
      <c r="C213" t="s">
        <v>22</v>
      </c>
      <c r="D213" t="s">
        <v>31</v>
      </c>
      <c r="E213" s="1">
        <v>45675</v>
      </c>
      <c r="G213" s="6">
        <v>421.1</v>
      </c>
      <c r="H213">
        <v>5</v>
      </c>
      <c r="I213">
        <v>0</v>
      </c>
      <c r="J213" s="4">
        <v>398.83</v>
      </c>
      <c r="K213" s="11">
        <f t="shared" si="23"/>
        <v>421</v>
      </c>
      <c r="L213" s="2">
        <f t="shared" si="18"/>
        <v>398.83</v>
      </c>
      <c r="M213" s="11">
        <f t="shared" si="19"/>
        <v>422</v>
      </c>
      <c r="N213" s="11">
        <f t="shared" si="20"/>
        <v>399</v>
      </c>
      <c r="O213">
        <f t="shared" si="21"/>
        <v>2105.5</v>
      </c>
      <c r="P213">
        <f t="shared" si="22"/>
        <v>421.1</v>
      </c>
      <c r="Q213">
        <v>369</v>
      </c>
      <c r="R213" s="21">
        <v>967</v>
      </c>
      <c r="S213" s="21" t="str">
        <v>Alice Stebbings</v>
      </c>
      <c r="T213" s="21" t="str">
        <v>Prod4</v>
      </c>
      <c r="U213" s="21">
        <v>0</v>
      </c>
      <c r="V213" s="22">
        <v>45638</v>
      </c>
      <c r="W213" s="21">
        <v>0</v>
      </c>
      <c r="X213" s="21">
        <v>238.73</v>
      </c>
      <c r="Y213" s="21">
        <v>12</v>
      </c>
      <c r="Z213" s="21">
        <v>10</v>
      </c>
      <c r="AA213" s="21">
        <v>303.64999999999998</v>
      </c>
    </row>
    <row r="214" spans="1:27" x14ac:dyDescent="0.3">
      <c r="A214">
        <v>213</v>
      </c>
      <c r="B214" t="s">
        <v>234</v>
      </c>
      <c r="D214" t="s">
        <v>10</v>
      </c>
      <c r="E214" s="1">
        <v>45668</v>
      </c>
      <c r="F214" s="7" t="s">
        <v>14</v>
      </c>
      <c r="G214" s="6">
        <v>137.47999999999999</v>
      </c>
      <c r="H214">
        <v>13</v>
      </c>
      <c r="I214">
        <v>17</v>
      </c>
      <c r="J214" s="4">
        <v>71.84</v>
      </c>
      <c r="K214" s="11">
        <f t="shared" si="23"/>
        <v>137</v>
      </c>
      <c r="L214" s="2">
        <f t="shared" si="18"/>
        <v>71.84</v>
      </c>
      <c r="M214" s="11">
        <f t="shared" si="19"/>
        <v>138</v>
      </c>
      <c r="N214" s="11">
        <f t="shared" si="20"/>
        <v>72</v>
      </c>
      <c r="O214">
        <f t="shared" si="21"/>
        <v>1787.2399999999998</v>
      </c>
      <c r="P214">
        <f t="shared" si="22"/>
        <v>114.10839999999999</v>
      </c>
      <c r="Q214">
        <v>370</v>
      </c>
      <c r="R214" s="21">
        <v>507</v>
      </c>
      <c r="S214" s="21" t="str">
        <v>Alameda Carayol</v>
      </c>
      <c r="T214" s="21" t="str">
        <v>Prod2</v>
      </c>
      <c r="U214" s="21" t="str">
        <v>Winter Jacket</v>
      </c>
      <c r="V214" s="22">
        <v>45657</v>
      </c>
      <c r="W214" s="21">
        <v>0</v>
      </c>
      <c r="X214" s="21">
        <v>239.33</v>
      </c>
      <c r="Y214" s="21">
        <v>3</v>
      </c>
      <c r="Z214" s="21">
        <v>18</v>
      </c>
      <c r="AA214" s="21">
        <v>171.32</v>
      </c>
    </row>
    <row r="215" spans="1:27" x14ac:dyDescent="0.3">
      <c r="A215">
        <v>214</v>
      </c>
      <c r="B215" t="s">
        <v>235</v>
      </c>
      <c r="C215" t="s">
        <v>9</v>
      </c>
      <c r="D215" t="s">
        <v>31</v>
      </c>
      <c r="E215" s="1">
        <v>45643</v>
      </c>
      <c r="G215" s="6">
        <v>304.08999999999997</v>
      </c>
      <c r="H215">
        <v>6</v>
      </c>
      <c r="I215">
        <v>11</v>
      </c>
      <c r="J215" s="4">
        <v>127.87</v>
      </c>
      <c r="K215" s="11">
        <f t="shared" si="23"/>
        <v>304</v>
      </c>
      <c r="L215" s="2">
        <f t="shared" si="18"/>
        <v>127.87</v>
      </c>
      <c r="M215" s="11">
        <f t="shared" si="19"/>
        <v>305</v>
      </c>
      <c r="N215" s="11">
        <f t="shared" si="20"/>
        <v>128</v>
      </c>
      <c r="O215">
        <f t="shared" si="21"/>
        <v>1824.54</v>
      </c>
      <c r="P215">
        <f t="shared" si="22"/>
        <v>270.64009999999996</v>
      </c>
      <c r="Q215">
        <v>371</v>
      </c>
      <c r="R215" s="21">
        <v>105</v>
      </c>
      <c r="S215" s="21" t="str">
        <v>Bond Simkiss</v>
      </c>
      <c r="T215" s="21" t="str">
        <v>Prod2</v>
      </c>
      <c r="U215" s="21" t="str">
        <v>Laptop</v>
      </c>
      <c r="V215" s="22">
        <v>45649</v>
      </c>
      <c r="W215" s="21">
        <v>0</v>
      </c>
      <c r="X215" s="21">
        <v>243.93</v>
      </c>
      <c r="Y215" s="21">
        <v>3</v>
      </c>
      <c r="Z215" s="21">
        <v>11</v>
      </c>
      <c r="AA215" s="21">
        <v>211.06</v>
      </c>
    </row>
    <row r="216" spans="1:27" x14ac:dyDescent="0.3">
      <c r="A216">
        <v>215</v>
      </c>
      <c r="B216" t="s">
        <v>236</v>
      </c>
      <c r="C216" t="s">
        <v>16</v>
      </c>
      <c r="E216" s="1">
        <v>45659</v>
      </c>
      <c r="G216" s="6">
        <v>599.73</v>
      </c>
      <c r="H216">
        <v>14</v>
      </c>
      <c r="I216">
        <v>6</v>
      </c>
      <c r="J216" s="4">
        <v>78.3</v>
      </c>
      <c r="K216" s="11">
        <f t="shared" si="23"/>
        <v>600</v>
      </c>
      <c r="L216" s="2">
        <f t="shared" si="18"/>
        <v>78.3</v>
      </c>
      <c r="M216" s="11">
        <f t="shared" si="19"/>
        <v>600</v>
      </c>
      <c r="N216" s="11">
        <f t="shared" si="20"/>
        <v>79</v>
      </c>
      <c r="O216">
        <f t="shared" si="21"/>
        <v>8396.2200000000012</v>
      </c>
      <c r="P216">
        <f t="shared" si="22"/>
        <v>563.74619999999993</v>
      </c>
      <c r="Q216">
        <v>372</v>
      </c>
      <c r="R216" s="21">
        <v>317</v>
      </c>
      <c r="S216" s="21" t="str">
        <v>Dinnie Mingardi</v>
      </c>
      <c r="T216" s="21" t="str">
        <v>Prod4</v>
      </c>
      <c r="U216" s="21" t="str">
        <v>Microwave Oven</v>
      </c>
      <c r="V216" s="22">
        <v>45654</v>
      </c>
      <c r="W216" s="21">
        <v>0</v>
      </c>
      <c r="X216" s="21">
        <v>244.35</v>
      </c>
      <c r="Y216" s="21">
        <v>1</v>
      </c>
      <c r="Z216" s="21">
        <v>3</v>
      </c>
      <c r="AA216" s="21">
        <v>78.11</v>
      </c>
    </row>
    <row r="217" spans="1:27" x14ac:dyDescent="0.3">
      <c r="A217">
        <v>216</v>
      </c>
      <c r="B217" t="s">
        <v>237</v>
      </c>
      <c r="C217" t="s">
        <v>22</v>
      </c>
      <c r="D217" t="s">
        <v>20</v>
      </c>
      <c r="E217" s="1">
        <v>45652</v>
      </c>
      <c r="F217" s="7" t="s">
        <v>14</v>
      </c>
      <c r="G217" s="6">
        <v>532.17999999999995</v>
      </c>
      <c r="H217">
        <v>14</v>
      </c>
      <c r="I217">
        <v>14</v>
      </c>
      <c r="J217" s="4">
        <v>30.78</v>
      </c>
      <c r="K217" s="11">
        <f t="shared" si="23"/>
        <v>532</v>
      </c>
      <c r="L217" s="2">
        <f t="shared" si="18"/>
        <v>30.78</v>
      </c>
      <c r="M217" s="11">
        <f t="shared" si="19"/>
        <v>533</v>
      </c>
      <c r="N217" s="11">
        <f t="shared" si="20"/>
        <v>31</v>
      </c>
      <c r="O217">
        <f t="shared" si="21"/>
        <v>7450.5199999999995</v>
      </c>
      <c r="P217">
        <f t="shared" si="22"/>
        <v>457.67479999999995</v>
      </c>
      <c r="Q217">
        <v>374</v>
      </c>
      <c r="R217" s="21">
        <v>829</v>
      </c>
      <c r="S217" s="21" t="str">
        <v>Obie Durbin</v>
      </c>
      <c r="T217" s="21" t="str">
        <v>Prod4</v>
      </c>
      <c r="U217" s="21" t="str">
        <v>Laptop</v>
      </c>
      <c r="V217" s="22">
        <v>45643</v>
      </c>
      <c r="W217" s="21">
        <v>0</v>
      </c>
      <c r="X217" s="21">
        <v>245.26</v>
      </c>
      <c r="Y217" s="21">
        <v>8</v>
      </c>
      <c r="Z217" s="21">
        <v>8</v>
      </c>
      <c r="AA217" s="21">
        <v>37.090000000000003</v>
      </c>
    </row>
    <row r="218" spans="1:27" x14ac:dyDescent="0.3">
      <c r="A218">
        <v>217</v>
      </c>
      <c r="B218" t="s">
        <v>238</v>
      </c>
      <c r="D218" t="s">
        <v>31</v>
      </c>
      <c r="E218" s="1">
        <v>45628</v>
      </c>
      <c r="G218" s="6">
        <v>138.19</v>
      </c>
      <c r="H218">
        <v>9</v>
      </c>
      <c r="I218">
        <v>15</v>
      </c>
      <c r="J218" s="4">
        <v>177.72</v>
      </c>
      <c r="K218" s="11">
        <f t="shared" si="23"/>
        <v>138</v>
      </c>
      <c r="L218" s="2">
        <f t="shared" si="18"/>
        <v>177.72</v>
      </c>
      <c r="M218" s="11">
        <f t="shared" si="19"/>
        <v>139</v>
      </c>
      <c r="N218" s="11">
        <f t="shared" si="20"/>
        <v>178</v>
      </c>
      <c r="O218">
        <f t="shared" si="21"/>
        <v>1243.71</v>
      </c>
      <c r="P218">
        <f t="shared" si="22"/>
        <v>117.4615</v>
      </c>
      <c r="Q218">
        <v>375</v>
      </c>
      <c r="R218" s="21">
        <v>538</v>
      </c>
      <c r="S218" s="21" t="str">
        <v>Lizzie Raftery</v>
      </c>
      <c r="T218" s="21" t="str">
        <v>Prod2</v>
      </c>
      <c r="U218" s="21">
        <v>0</v>
      </c>
      <c r="V218" s="22">
        <v>45659</v>
      </c>
      <c r="W218" s="21">
        <v>0</v>
      </c>
      <c r="X218" s="21">
        <v>245.37</v>
      </c>
      <c r="Y218" s="21">
        <v>2</v>
      </c>
      <c r="Z218" s="21">
        <v>5</v>
      </c>
      <c r="AA218" s="21">
        <v>265.31</v>
      </c>
    </row>
    <row r="219" spans="1:27" x14ac:dyDescent="0.3">
      <c r="A219">
        <v>218</v>
      </c>
      <c r="B219" t="s">
        <v>239</v>
      </c>
      <c r="C219" t="s">
        <v>22</v>
      </c>
      <c r="D219" t="s">
        <v>10</v>
      </c>
      <c r="E219" s="1">
        <v>45659</v>
      </c>
      <c r="G219" s="6">
        <v>940.07</v>
      </c>
      <c r="H219">
        <v>13</v>
      </c>
      <c r="I219">
        <v>8</v>
      </c>
      <c r="J219" s="4">
        <v>75.25</v>
      </c>
      <c r="K219" s="11">
        <f t="shared" si="23"/>
        <v>940</v>
      </c>
      <c r="L219" s="2">
        <f t="shared" si="18"/>
        <v>75.25</v>
      </c>
      <c r="M219" s="11">
        <f t="shared" si="19"/>
        <v>941</v>
      </c>
      <c r="N219" s="11">
        <f t="shared" si="20"/>
        <v>76</v>
      </c>
      <c r="O219">
        <f t="shared" si="21"/>
        <v>12220.91</v>
      </c>
      <c r="P219">
        <f t="shared" si="22"/>
        <v>864.86440000000005</v>
      </c>
      <c r="Q219">
        <v>381</v>
      </c>
      <c r="R219" s="21">
        <v>793</v>
      </c>
      <c r="S219" s="21" t="str">
        <v>Teddie Petracchi</v>
      </c>
      <c r="T219" s="21" t="str">
        <v>Prod1</v>
      </c>
      <c r="U219" s="21" t="str">
        <v>Microwave Oven</v>
      </c>
      <c r="V219" s="22">
        <v>45648</v>
      </c>
      <c r="W219" s="21">
        <v>0</v>
      </c>
      <c r="X219" s="21">
        <v>245.37</v>
      </c>
      <c r="Y219" s="21">
        <v>7</v>
      </c>
      <c r="Z219" s="21">
        <v>2</v>
      </c>
      <c r="AA219" s="21">
        <v>480.39</v>
      </c>
    </row>
    <row r="220" spans="1:27" x14ac:dyDescent="0.3">
      <c r="A220">
        <v>219</v>
      </c>
      <c r="B220" t="s">
        <v>240</v>
      </c>
      <c r="C220" t="s">
        <v>9</v>
      </c>
      <c r="D220" t="s">
        <v>13</v>
      </c>
      <c r="E220" s="1">
        <v>45631</v>
      </c>
      <c r="G220" s="6">
        <v>999.67</v>
      </c>
      <c r="H220">
        <v>13</v>
      </c>
      <c r="I220">
        <v>8</v>
      </c>
      <c r="J220" s="4">
        <v>435.87</v>
      </c>
      <c r="K220" s="11">
        <f t="shared" si="23"/>
        <v>1000</v>
      </c>
      <c r="L220" s="2">
        <f t="shared" si="18"/>
        <v>435.87</v>
      </c>
      <c r="M220" s="11">
        <f t="shared" si="19"/>
        <v>1000</v>
      </c>
      <c r="N220" s="11">
        <f t="shared" si="20"/>
        <v>436</v>
      </c>
      <c r="O220">
        <f t="shared" si="21"/>
        <v>12995.71</v>
      </c>
      <c r="P220">
        <f t="shared" si="22"/>
        <v>919.69640000000004</v>
      </c>
      <c r="Q220">
        <v>382</v>
      </c>
      <c r="R220" s="21">
        <v>455</v>
      </c>
      <c r="S220" s="21" t="str">
        <v>Christiana Tabbernor</v>
      </c>
      <c r="T220" s="21" t="str">
        <v>Prod1</v>
      </c>
      <c r="U220" s="21" t="str">
        <v>Smartphone</v>
      </c>
      <c r="V220" s="22">
        <v>45629</v>
      </c>
      <c r="W220" s="21">
        <v>0</v>
      </c>
      <c r="X220" s="21">
        <v>246.76</v>
      </c>
      <c r="Y220" s="21">
        <v>1</v>
      </c>
      <c r="Z220" s="21">
        <v>17</v>
      </c>
      <c r="AA220" s="21">
        <v>205.7</v>
      </c>
    </row>
    <row r="221" spans="1:27" x14ac:dyDescent="0.3">
      <c r="A221">
        <v>220</v>
      </c>
      <c r="B221" t="s">
        <v>241</v>
      </c>
      <c r="D221" t="s">
        <v>31</v>
      </c>
      <c r="E221" s="1">
        <v>45646</v>
      </c>
      <c r="G221" s="6">
        <v>398.58</v>
      </c>
      <c r="H221">
        <v>6</v>
      </c>
      <c r="I221">
        <v>5</v>
      </c>
      <c r="J221" s="4">
        <v>367.12</v>
      </c>
      <c r="K221" s="11">
        <f t="shared" si="23"/>
        <v>399</v>
      </c>
      <c r="L221" s="2">
        <f t="shared" si="18"/>
        <v>367.12</v>
      </c>
      <c r="M221" s="11">
        <f t="shared" si="19"/>
        <v>399</v>
      </c>
      <c r="N221" s="11">
        <f t="shared" si="20"/>
        <v>368</v>
      </c>
      <c r="O221">
        <f t="shared" si="21"/>
        <v>2391.48</v>
      </c>
      <c r="P221">
        <f t="shared" si="22"/>
        <v>378.65099999999995</v>
      </c>
      <c r="Q221">
        <v>383</v>
      </c>
      <c r="R221" s="21">
        <v>992</v>
      </c>
      <c r="S221" s="21" t="str">
        <v>Harmon Blazewski</v>
      </c>
      <c r="T221" s="21">
        <v>0</v>
      </c>
      <c r="U221" s="21" t="str">
        <v>Office Chair</v>
      </c>
      <c r="V221" s="22">
        <v>45654</v>
      </c>
      <c r="W221" s="21">
        <v>0</v>
      </c>
      <c r="X221" s="21">
        <v>250.14</v>
      </c>
      <c r="Y221" s="21">
        <v>6</v>
      </c>
      <c r="Z221" s="21">
        <v>9</v>
      </c>
      <c r="AA221" s="21">
        <v>202.53</v>
      </c>
    </row>
    <row r="222" spans="1:27" x14ac:dyDescent="0.3">
      <c r="A222">
        <v>221</v>
      </c>
      <c r="B222" t="s">
        <v>242</v>
      </c>
      <c r="C222" t="s">
        <v>18</v>
      </c>
      <c r="D222" t="s">
        <v>10</v>
      </c>
      <c r="E222" s="1">
        <v>45669</v>
      </c>
      <c r="G222" s="6">
        <v>319.54000000000002</v>
      </c>
      <c r="H222">
        <v>4</v>
      </c>
      <c r="I222">
        <v>13</v>
      </c>
      <c r="J222" s="4">
        <v>66.209999999999994</v>
      </c>
      <c r="K222" s="11">
        <f t="shared" si="23"/>
        <v>320</v>
      </c>
      <c r="L222" s="2">
        <f t="shared" si="18"/>
        <v>66.209999999999994</v>
      </c>
      <c r="M222" s="11">
        <f t="shared" si="19"/>
        <v>320</v>
      </c>
      <c r="N222" s="11">
        <f t="shared" si="20"/>
        <v>67</v>
      </c>
      <c r="O222">
        <f t="shared" si="21"/>
        <v>1278.1600000000001</v>
      </c>
      <c r="P222">
        <f t="shared" si="22"/>
        <v>277.99979999999999</v>
      </c>
      <c r="Q222">
        <v>385</v>
      </c>
      <c r="R222" s="21">
        <v>248</v>
      </c>
      <c r="S222" s="21" t="str">
        <v>Lia McDyer</v>
      </c>
      <c r="T222" s="21">
        <v>0</v>
      </c>
      <c r="U222" s="21" t="str">
        <v>Winter Jacket</v>
      </c>
      <c r="V222" s="22">
        <v>45633</v>
      </c>
      <c r="W222" s="21">
        <v>0</v>
      </c>
      <c r="X222" s="21">
        <v>250.45</v>
      </c>
      <c r="Y222" s="21">
        <v>4</v>
      </c>
      <c r="Z222" s="21">
        <v>0</v>
      </c>
      <c r="AA222" s="21">
        <v>261.72000000000003</v>
      </c>
    </row>
    <row r="223" spans="1:27" x14ac:dyDescent="0.3">
      <c r="A223">
        <v>222</v>
      </c>
      <c r="B223" t="s">
        <v>243</v>
      </c>
      <c r="D223" t="s">
        <v>31</v>
      </c>
      <c r="E223" s="1">
        <v>45649</v>
      </c>
      <c r="G223" s="6">
        <v>56.93</v>
      </c>
      <c r="H223">
        <v>10</v>
      </c>
      <c r="I223">
        <v>1</v>
      </c>
      <c r="J223" s="4">
        <v>337.9</v>
      </c>
      <c r="K223" s="11">
        <f t="shared" si="23"/>
        <v>57</v>
      </c>
      <c r="L223" s="2">
        <f t="shared" si="18"/>
        <v>337.9</v>
      </c>
      <c r="M223" s="11">
        <f t="shared" si="19"/>
        <v>57</v>
      </c>
      <c r="N223" s="11">
        <f t="shared" si="20"/>
        <v>338</v>
      </c>
      <c r="O223">
        <f t="shared" si="21"/>
        <v>569.29999999999995</v>
      </c>
      <c r="P223">
        <f t="shared" si="22"/>
        <v>56.360700000000001</v>
      </c>
      <c r="Q223">
        <v>387</v>
      </c>
      <c r="R223" s="21">
        <v>717</v>
      </c>
      <c r="S223" s="21" t="str">
        <v>Tessa Mc Caghan</v>
      </c>
      <c r="T223" s="21">
        <v>0</v>
      </c>
      <c r="U223" s="21" t="str">
        <v>Laptop</v>
      </c>
      <c r="V223" s="22">
        <v>45674</v>
      </c>
      <c r="W223" s="21">
        <v>0</v>
      </c>
      <c r="X223" s="21">
        <v>251.58</v>
      </c>
      <c r="Y223" s="21">
        <v>3</v>
      </c>
      <c r="Z223" s="21">
        <v>6</v>
      </c>
      <c r="AA223" s="21">
        <v>298.45</v>
      </c>
    </row>
    <row r="224" spans="1:27" x14ac:dyDescent="0.3">
      <c r="A224">
        <v>223</v>
      </c>
      <c r="B224" t="s">
        <v>244</v>
      </c>
      <c r="C224" t="s">
        <v>9</v>
      </c>
      <c r="E224" s="1">
        <v>45640</v>
      </c>
      <c r="F224" s="7" t="s">
        <v>11</v>
      </c>
      <c r="G224" s="6">
        <v>132.99</v>
      </c>
      <c r="H224">
        <v>11</v>
      </c>
      <c r="I224">
        <v>5</v>
      </c>
      <c r="J224" s="4">
        <v>410.53</v>
      </c>
      <c r="K224" s="11">
        <f t="shared" si="23"/>
        <v>133</v>
      </c>
      <c r="L224" s="2">
        <f t="shared" si="18"/>
        <v>410.53</v>
      </c>
      <c r="M224" s="11">
        <f t="shared" si="19"/>
        <v>133</v>
      </c>
      <c r="N224" s="11">
        <f t="shared" si="20"/>
        <v>411</v>
      </c>
      <c r="O224">
        <f t="shared" si="21"/>
        <v>1462.89</v>
      </c>
      <c r="P224">
        <f t="shared" si="22"/>
        <v>126.34050000000001</v>
      </c>
      <c r="Q224">
        <v>388</v>
      </c>
      <c r="R224" s="21">
        <v>77</v>
      </c>
      <c r="S224" s="21" t="str">
        <v>Levi Harriman</v>
      </c>
      <c r="T224" s="21" t="str">
        <v>Prod4</v>
      </c>
      <c r="U224" s="21" t="str">
        <v>Microwave Oven</v>
      </c>
      <c r="V224" s="22">
        <v>45663</v>
      </c>
      <c r="W224" s="21">
        <v>0</v>
      </c>
      <c r="X224" s="21">
        <v>252.97</v>
      </c>
      <c r="Y224" s="21">
        <v>8</v>
      </c>
      <c r="Z224" s="21">
        <v>6</v>
      </c>
      <c r="AA224" s="21">
        <v>102.77</v>
      </c>
    </row>
    <row r="225" spans="1:27" x14ac:dyDescent="0.3">
      <c r="A225">
        <v>224</v>
      </c>
      <c r="B225" t="s">
        <v>245</v>
      </c>
      <c r="C225" t="s">
        <v>18</v>
      </c>
      <c r="D225" t="s">
        <v>31</v>
      </c>
      <c r="E225" s="1">
        <v>45657</v>
      </c>
      <c r="G225" s="6">
        <v>138.97999999999999</v>
      </c>
      <c r="H225">
        <v>3</v>
      </c>
      <c r="I225">
        <v>17</v>
      </c>
      <c r="J225" s="4">
        <v>101.75</v>
      </c>
      <c r="K225" s="11">
        <f t="shared" si="23"/>
        <v>139</v>
      </c>
      <c r="L225" s="2">
        <f t="shared" si="18"/>
        <v>101.75</v>
      </c>
      <c r="M225" s="11">
        <f t="shared" si="19"/>
        <v>139</v>
      </c>
      <c r="N225" s="11">
        <f t="shared" si="20"/>
        <v>102</v>
      </c>
      <c r="O225">
        <f t="shared" si="21"/>
        <v>416.93999999999994</v>
      </c>
      <c r="P225">
        <f t="shared" si="22"/>
        <v>115.35339999999998</v>
      </c>
      <c r="Q225">
        <v>389</v>
      </c>
      <c r="R225" s="21">
        <v>623</v>
      </c>
      <c r="S225" s="21" t="str">
        <v>Emanuele Youll</v>
      </c>
      <c r="T225" s="21" t="str">
        <v>Prod1</v>
      </c>
      <c r="U225" s="21" t="str">
        <v>Office Chair</v>
      </c>
      <c r="V225" s="22">
        <v>45635</v>
      </c>
      <c r="W225" s="21">
        <v>0</v>
      </c>
      <c r="X225" s="21">
        <v>253.6</v>
      </c>
      <c r="Y225" s="21">
        <v>5</v>
      </c>
      <c r="Z225" s="21">
        <v>20</v>
      </c>
      <c r="AA225" s="21">
        <v>417.38</v>
      </c>
    </row>
    <row r="226" spans="1:27" x14ac:dyDescent="0.3">
      <c r="A226">
        <v>225</v>
      </c>
      <c r="B226" t="s">
        <v>246</v>
      </c>
      <c r="C226" t="s">
        <v>18</v>
      </c>
      <c r="D226" t="s">
        <v>31</v>
      </c>
      <c r="E226" s="1">
        <v>45641</v>
      </c>
      <c r="G226" s="6">
        <v>683.13</v>
      </c>
      <c r="H226">
        <v>14</v>
      </c>
      <c r="I226">
        <v>16</v>
      </c>
      <c r="J226" s="4">
        <v>492.08</v>
      </c>
      <c r="K226" s="11">
        <f t="shared" si="23"/>
        <v>683</v>
      </c>
      <c r="L226" s="2">
        <f t="shared" si="18"/>
        <v>492.08</v>
      </c>
      <c r="M226" s="11">
        <f t="shared" si="19"/>
        <v>684</v>
      </c>
      <c r="N226" s="11">
        <f t="shared" si="20"/>
        <v>493</v>
      </c>
      <c r="O226">
        <f t="shared" si="21"/>
        <v>9563.82</v>
      </c>
      <c r="P226">
        <f t="shared" si="22"/>
        <v>573.82920000000001</v>
      </c>
      <c r="Q226">
        <v>393</v>
      </c>
      <c r="R226" s="21">
        <v>553</v>
      </c>
      <c r="S226" s="21" t="str">
        <v>Quill Bickle</v>
      </c>
      <c r="T226" s="21" t="str">
        <v>Prod5</v>
      </c>
      <c r="U226" s="21" t="str">
        <v>Microwave Oven</v>
      </c>
      <c r="V226" s="22">
        <v>45648</v>
      </c>
      <c r="W226" s="21" t="str">
        <v>North</v>
      </c>
      <c r="X226" s="21">
        <v>254.79</v>
      </c>
      <c r="Y226" s="21">
        <v>8</v>
      </c>
      <c r="Z226" s="21">
        <v>14</v>
      </c>
      <c r="AA226" s="21">
        <v>77.489999999999995</v>
      </c>
    </row>
    <row r="227" spans="1:27" x14ac:dyDescent="0.3">
      <c r="A227">
        <v>226</v>
      </c>
      <c r="B227" t="s">
        <v>247</v>
      </c>
      <c r="C227" t="s">
        <v>18</v>
      </c>
      <c r="D227" t="s">
        <v>10</v>
      </c>
      <c r="E227" s="1">
        <v>45661</v>
      </c>
      <c r="F227" s="7" t="s">
        <v>43</v>
      </c>
      <c r="G227" s="6">
        <v>220.01</v>
      </c>
      <c r="H227">
        <v>3</v>
      </c>
      <c r="I227">
        <v>11</v>
      </c>
      <c r="J227" s="4">
        <v>390.92</v>
      </c>
      <c r="K227" s="11">
        <f t="shared" si="23"/>
        <v>220</v>
      </c>
      <c r="L227" s="2">
        <f t="shared" si="18"/>
        <v>390.92</v>
      </c>
      <c r="M227" s="11">
        <f t="shared" si="19"/>
        <v>221</v>
      </c>
      <c r="N227" s="11">
        <f t="shared" si="20"/>
        <v>391</v>
      </c>
      <c r="O227">
        <f t="shared" si="21"/>
        <v>660.03</v>
      </c>
      <c r="P227">
        <f t="shared" si="22"/>
        <v>195.80889999999999</v>
      </c>
      <c r="Q227">
        <v>394</v>
      </c>
      <c r="R227" s="21">
        <v>910</v>
      </c>
      <c r="S227" s="21" t="str">
        <v>Caro Beernt</v>
      </c>
      <c r="T227" s="21">
        <v>0</v>
      </c>
      <c r="U227" s="21" t="str">
        <v>Laptop</v>
      </c>
      <c r="V227" s="22">
        <v>45655</v>
      </c>
      <c r="W227" s="21">
        <v>0</v>
      </c>
      <c r="X227" s="21">
        <v>255.39</v>
      </c>
      <c r="Y227" s="21">
        <v>3</v>
      </c>
      <c r="Z227" s="21">
        <v>7</v>
      </c>
      <c r="AA227" s="21">
        <v>436.64</v>
      </c>
    </row>
    <row r="228" spans="1:27" x14ac:dyDescent="0.3">
      <c r="A228">
        <v>227</v>
      </c>
      <c r="B228" t="s">
        <v>248</v>
      </c>
      <c r="C228" t="s">
        <v>16</v>
      </c>
      <c r="D228" t="s">
        <v>13</v>
      </c>
      <c r="E228" s="1">
        <v>45648</v>
      </c>
      <c r="F228" s="7" t="s">
        <v>11</v>
      </c>
      <c r="G228" s="6">
        <v>938.96</v>
      </c>
      <c r="H228">
        <v>12</v>
      </c>
      <c r="I228">
        <v>5</v>
      </c>
      <c r="J228" s="4">
        <v>378.45</v>
      </c>
      <c r="K228" s="11">
        <f t="shared" si="23"/>
        <v>939</v>
      </c>
      <c r="L228" s="2">
        <f t="shared" si="18"/>
        <v>378.45</v>
      </c>
      <c r="M228" s="11">
        <f t="shared" si="19"/>
        <v>939</v>
      </c>
      <c r="N228" s="11">
        <f t="shared" si="20"/>
        <v>379</v>
      </c>
      <c r="O228">
        <f t="shared" si="21"/>
        <v>11267.52</v>
      </c>
      <c r="P228">
        <f t="shared" si="22"/>
        <v>892.01199999999994</v>
      </c>
      <c r="Q228">
        <v>397</v>
      </c>
      <c r="R228" s="21">
        <v>962</v>
      </c>
      <c r="S228" s="21" t="str">
        <v>Olin Wozencroft</v>
      </c>
      <c r="T228" s="21">
        <v>0</v>
      </c>
      <c r="U228" s="21">
        <v>0</v>
      </c>
      <c r="V228" s="22">
        <v>45676</v>
      </c>
      <c r="W228" s="21">
        <v>0</v>
      </c>
      <c r="X228" s="21">
        <v>255.98</v>
      </c>
      <c r="Y228" s="21">
        <v>15</v>
      </c>
      <c r="Z228" s="21">
        <v>15</v>
      </c>
      <c r="AA228" s="21">
        <v>275.58</v>
      </c>
    </row>
    <row r="229" spans="1:27" x14ac:dyDescent="0.3">
      <c r="A229">
        <v>228</v>
      </c>
      <c r="B229" t="s">
        <v>249</v>
      </c>
      <c r="C229" t="s">
        <v>18</v>
      </c>
      <c r="D229" t="s">
        <v>20</v>
      </c>
      <c r="E229" s="1">
        <v>45653</v>
      </c>
      <c r="G229" s="6">
        <v>565.08000000000004</v>
      </c>
      <c r="H229">
        <v>15</v>
      </c>
      <c r="I229">
        <v>11</v>
      </c>
      <c r="J229" s="4">
        <v>482.36</v>
      </c>
      <c r="K229" s="11">
        <f t="shared" si="23"/>
        <v>565</v>
      </c>
      <c r="L229" s="2">
        <f t="shared" si="18"/>
        <v>482.36</v>
      </c>
      <c r="M229" s="11">
        <f t="shared" si="19"/>
        <v>566</v>
      </c>
      <c r="N229" s="11">
        <f t="shared" si="20"/>
        <v>483</v>
      </c>
      <c r="O229">
        <f t="shared" si="21"/>
        <v>8476.2000000000007</v>
      </c>
      <c r="P229">
        <f t="shared" si="22"/>
        <v>502.92120000000006</v>
      </c>
      <c r="Q229">
        <v>399</v>
      </c>
      <c r="R229" s="21">
        <v>70</v>
      </c>
      <c r="S229" s="21" t="str">
        <v>Beryl Wilsee</v>
      </c>
      <c r="T229" s="21" t="str">
        <v>Prod4</v>
      </c>
      <c r="U229" s="21" t="str">
        <v>Microwave Oven</v>
      </c>
      <c r="V229" s="22">
        <v>45633</v>
      </c>
      <c r="W229" s="21" t="str">
        <v>East</v>
      </c>
      <c r="X229" s="21">
        <v>257.25</v>
      </c>
      <c r="Y229" s="21">
        <v>4</v>
      </c>
      <c r="Z229" s="21">
        <v>6</v>
      </c>
      <c r="AA229" s="21">
        <v>193.38</v>
      </c>
    </row>
    <row r="230" spans="1:27" x14ac:dyDescent="0.3">
      <c r="A230">
        <v>229</v>
      </c>
      <c r="B230" t="s">
        <v>250</v>
      </c>
      <c r="C230" t="s">
        <v>24</v>
      </c>
      <c r="E230" s="1">
        <v>45630</v>
      </c>
      <c r="G230" s="6">
        <v>960.17</v>
      </c>
      <c r="H230">
        <v>1</v>
      </c>
      <c r="I230">
        <v>9</v>
      </c>
      <c r="J230" s="4">
        <v>300.56</v>
      </c>
      <c r="K230" s="11">
        <f t="shared" si="23"/>
        <v>960</v>
      </c>
      <c r="L230" s="2">
        <f t="shared" si="18"/>
        <v>300.56</v>
      </c>
      <c r="M230" s="11">
        <f t="shared" si="19"/>
        <v>961</v>
      </c>
      <c r="N230" s="11">
        <f t="shared" si="20"/>
        <v>301</v>
      </c>
      <c r="O230">
        <f t="shared" si="21"/>
        <v>960.17</v>
      </c>
      <c r="P230">
        <f t="shared" si="22"/>
        <v>873.75469999999996</v>
      </c>
      <c r="Q230">
        <v>401</v>
      </c>
      <c r="R230" s="21">
        <v>853</v>
      </c>
      <c r="S230" s="21" t="str">
        <v>Cacilia Sayle</v>
      </c>
      <c r="T230" s="21">
        <v>0</v>
      </c>
      <c r="U230" s="21" t="str">
        <v>Office Chair</v>
      </c>
      <c r="V230" s="22">
        <v>45639</v>
      </c>
      <c r="W230" s="21">
        <v>0</v>
      </c>
      <c r="X230" s="21">
        <v>257.69</v>
      </c>
      <c r="Y230" s="21">
        <v>14</v>
      </c>
      <c r="Z230" s="21">
        <v>12</v>
      </c>
      <c r="AA230" s="21">
        <v>9.34</v>
      </c>
    </row>
    <row r="231" spans="1:27" x14ac:dyDescent="0.3">
      <c r="A231">
        <v>230</v>
      </c>
      <c r="B231" t="s">
        <v>251</v>
      </c>
      <c r="C231" t="s">
        <v>9</v>
      </c>
      <c r="E231" s="1">
        <v>45647</v>
      </c>
      <c r="F231" s="7" t="s">
        <v>14</v>
      </c>
      <c r="G231" s="6">
        <v>514.29999999999995</v>
      </c>
      <c r="H231">
        <v>11</v>
      </c>
      <c r="I231">
        <v>16</v>
      </c>
      <c r="J231" s="4">
        <v>136.91</v>
      </c>
      <c r="K231" s="11">
        <f t="shared" si="23"/>
        <v>514</v>
      </c>
      <c r="L231" s="2">
        <f t="shared" si="18"/>
        <v>136.91</v>
      </c>
      <c r="M231" s="11">
        <f t="shared" si="19"/>
        <v>515</v>
      </c>
      <c r="N231" s="11">
        <f t="shared" si="20"/>
        <v>137</v>
      </c>
      <c r="O231">
        <f t="shared" si="21"/>
        <v>5657.2999999999993</v>
      </c>
      <c r="P231">
        <f t="shared" si="22"/>
        <v>432.01199999999994</v>
      </c>
      <c r="Q231">
        <v>402</v>
      </c>
      <c r="R231" s="21">
        <v>127</v>
      </c>
      <c r="S231" s="21" t="str">
        <v>Sergent Titmuss</v>
      </c>
      <c r="T231" s="21" t="str">
        <v>Prod2</v>
      </c>
      <c r="U231" s="21" t="str">
        <v>Laptop</v>
      </c>
      <c r="V231" s="22">
        <v>45627</v>
      </c>
      <c r="W231" s="21">
        <v>0</v>
      </c>
      <c r="X231" s="21">
        <v>259.47000000000003</v>
      </c>
      <c r="Y231" s="21">
        <v>9</v>
      </c>
      <c r="Z231" s="21">
        <v>13</v>
      </c>
      <c r="AA231" s="21">
        <v>381.56</v>
      </c>
    </row>
    <row r="232" spans="1:27" x14ac:dyDescent="0.3">
      <c r="A232">
        <v>231</v>
      </c>
      <c r="B232" t="s">
        <v>252</v>
      </c>
      <c r="C232" t="s">
        <v>16</v>
      </c>
      <c r="E232" s="1">
        <v>45652</v>
      </c>
      <c r="G232" s="6">
        <v>947.07</v>
      </c>
      <c r="H232">
        <v>12</v>
      </c>
      <c r="I232">
        <v>14</v>
      </c>
      <c r="J232" s="4">
        <v>403.22</v>
      </c>
      <c r="K232" s="11">
        <f t="shared" si="23"/>
        <v>947</v>
      </c>
      <c r="L232" s="2">
        <f t="shared" si="18"/>
        <v>403.22</v>
      </c>
      <c r="M232" s="11">
        <f t="shared" si="19"/>
        <v>948</v>
      </c>
      <c r="N232" s="11">
        <f t="shared" si="20"/>
        <v>404</v>
      </c>
      <c r="O232">
        <f t="shared" si="21"/>
        <v>11364.84</v>
      </c>
      <c r="P232">
        <f t="shared" si="22"/>
        <v>814.48020000000008</v>
      </c>
      <c r="Q232">
        <v>404</v>
      </c>
      <c r="R232" s="21">
        <v>350</v>
      </c>
      <c r="S232" s="21" t="str">
        <v>Max Di Frisco</v>
      </c>
      <c r="T232" s="21" t="str">
        <v>Prod1</v>
      </c>
      <c r="U232" s="21" t="str">
        <v>Laptop</v>
      </c>
      <c r="V232" s="22">
        <v>45627</v>
      </c>
      <c r="W232" s="21" t="str">
        <v>North</v>
      </c>
      <c r="X232" s="21">
        <v>263.22000000000003</v>
      </c>
      <c r="Y232" s="21">
        <v>3</v>
      </c>
      <c r="Z232" s="21">
        <v>15</v>
      </c>
      <c r="AA232" s="21">
        <v>371.01</v>
      </c>
    </row>
    <row r="233" spans="1:27" x14ac:dyDescent="0.3">
      <c r="A233">
        <v>232</v>
      </c>
      <c r="B233" t="s">
        <v>253</v>
      </c>
      <c r="D233" t="s">
        <v>31</v>
      </c>
      <c r="E233" s="1">
        <v>45657</v>
      </c>
      <c r="G233" s="6">
        <v>328.52</v>
      </c>
      <c r="H233">
        <v>6</v>
      </c>
      <c r="I233">
        <v>20</v>
      </c>
      <c r="J233" s="4">
        <v>108.3</v>
      </c>
      <c r="K233" s="11">
        <f t="shared" si="23"/>
        <v>329</v>
      </c>
      <c r="L233" s="2">
        <f t="shared" si="18"/>
        <v>108.3</v>
      </c>
      <c r="M233" s="11">
        <f t="shared" si="19"/>
        <v>329</v>
      </c>
      <c r="N233" s="11">
        <f t="shared" si="20"/>
        <v>109</v>
      </c>
      <c r="O233">
        <f t="shared" si="21"/>
        <v>1971.12</v>
      </c>
      <c r="P233">
        <f t="shared" si="22"/>
        <v>262.81599999999997</v>
      </c>
      <c r="Q233">
        <v>408</v>
      </c>
      <c r="R233" s="21">
        <v>258</v>
      </c>
      <c r="S233" s="21" t="str">
        <v>Elmira Burren</v>
      </c>
      <c r="T233" s="21" t="str">
        <v>Prod3</v>
      </c>
      <c r="U233" s="21" t="str">
        <v>Winter Jacket</v>
      </c>
      <c r="V233" s="22">
        <v>45645</v>
      </c>
      <c r="W233" s="21">
        <v>0</v>
      </c>
      <c r="X233" s="21">
        <v>263.95999999999998</v>
      </c>
      <c r="Y233" s="21">
        <v>15</v>
      </c>
      <c r="Z233" s="21">
        <v>11</v>
      </c>
      <c r="AA233" s="21">
        <v>149.44</v>
      </c>
    </row>
    <row r="234" spans="1:27" x14ac:dyDescent="0.3">
      <c r="A234">
        <v>233</v>
      </c>
      <c r="B234" t="s">
        <v>254</v>
      </c>
      <c r="D234" t="s">
        <v>13</v>
      </c>
      <c r="E234" s="1">
        <v>45628</v>
      </c>
      <c r="G234" s="6">
        <v>675.18</v>
      </c>
      <c r="H234">
        <v>6</v>
      </c>
      <c r="I234">
        <v>15</v>
      </c>
      <c r="J234" s="4">
        <v>453.78</v>
      </c>
      <c r="K234" s="11">
        <f t="shared" si="23"/>
        <v>675</v>
      </c>
      <c r="L234" s="2">
        <f t="shared" si="18"/>
        <v>453.78</v>
      </c>
      <c r="M234" s="11">
        <f t="shared" si="19"/>
        <v>676</v>
      </c>
      <c r="N234" s="11">
        <f t="shared" si="20"/>
        <v>454</v>
      </c>
      <c r="O234">
        <f t="shared" si="21"/>
        <v>4051.08</v>
      </c>
      <c r="P234">
        <f t="shared" si="22"/>
        <v>573.90299999999991</v>
      </c>
      <c r="Q234">
        <v>413</v>
      </c>
      <c r="R234" s="21">
        <v>244</v>
      </c>
      <c r="S234" s="21" t="str">
        <v>Booth McElvogue</v>
      </c>
      <c r="T234" s="21">
        <v>0</v>
      </c>
      <c r="U234" s="21" t="str">
        <v>Winter Jacket</v>
      </c>
      <c r="V234" s="22">
        <v>45656</v>
      </c>
      <c r="W234" s="21" t="str">
        <v>North</v>
      </c>
      <c r="X234" s="21">
        <v>264.17</v>
      </c>
      <c r="Y234" s="21">
        <v>8</v>
      </c>
      <c r="Z234" s="21">
        <v>2</v>
      </c>
      <c r="AA234" s="21">
        <v>146.53</v>
      </c>
    </row>
    <row r="235" spans="1:27" x14ac:dyDescent="0.3">
      <c r="A235">
        <v>234</v>
      </c>
      <c r="B235" t="s">
        <v>255</v>
      </c>
      <c r="C235" t="s">
        <v>22</v>
      </c>
      <c r="D235" t="s">
        <v>20</v>
      </c>
      <c r="E235" s="1">
        <v>45671</v>
      </c>
      <c r="G235" s="6">
        <v>669.02</v>
      </c>
      <c r="H235">
        <v>10</v>
      </c>
      <c r="I235">
        <v>16</v>
      </c>
      <c r="J235" s="4">
        <v>249</v>
      </c>
      <c r="K235" s="11">
        <f t="shared" si="23"/>
        <v>669</v>
      </c>
      <c r="L235" s="2">
        <f t="shared" si="18"/>
        <v>249</v>
      </c>
      <c r="M235" s="11">
        <f t="shared" si="19"/>
        <v>670</v>
      </c>
      <c r="N235" s="11">
        <f t="shared" si="20"/>
        <v>249</v>
      </c>
      <c r="O235">
        <f t="shared" si="21"/>
        <v>6690.2</v>
      </c>
      <c r="P235">
        <f t="shared" si="22"/>
        <v>561.97679999999991</v>
      </c>
      <c r="Q235">
        <v>414</v>
      </c>
      <c r="R235" s="21">
        <v>296</v>
      </c>
      <c r="S235" s="21" t="str">
        <v>Mikkel Gilliver</v>
      </c>
      <c r="T235" s="21" t="str">
        <v>Prod1</v>
      </c>
      <c r="U235" s="21" t="str">
        <v>Smartphone</v>
      </c>
      <c r="V235" s="22">
        <v>45670</v>
      </c>
      <c r="W235" s="21" t="str">
        <v>North</v>
      </c>
      <c r="X235" s="21">
        <v>264.77</v>
      </c>
      <c r="Y235" s="21">
        <v>1</v>
      </c>
      <c r="Z235" s="21">
        <v>10</v>
      </c>
      <c r="AA235" s="21">
        <v>121.75</v>
      </c>
    </row>
    <row r="236" spans="1:27" x14ac:dyDescent="0.3">
      <c r="A236">
        <v>235</v>
      </c>
      <c r="B236" t="s">
        <v>256</v>
      </c>
      <c r="C236" t="s">
        <v>16</v>
      </c>
      <c r="E236" s="1">
        <v>45670</v>
      </c>
      <c r="F236" s="7" t="s">
        <v>11</v>
      </c>
      <c r="G236" s="6">
        <v>886.13</v>
      </c>
      <c r="H236">
        <v>7</v>
      </c>
      <c r="I236">
        <v>4</v>
      </c>
      <c r="J236" s="4">
        <v>464.78</v>
      </c>
      <c r="K236" s="11">
        <f t="shared" si="23"/>
        <v>886</v>
      </c>
      <c r="L236" s="2">
        <f t="shared" si="18"/>
        <v>464.78</v>
      </c>
      <c r="M236" s="11">
        <f t="shared" si="19"/>
        <v>887</v>
      </c>
      <c r="N236" s="11">
        <f t="shared" si="20"/>
        <v>465</v>
      </c>
      <c r="O236">
        <f t="shared" si="21"/>
        <v>6202.91</v>
      </c>
      <c r="P236">
        <f t="shared" si="22"/>
        <v>850.6848</v>
      </c>
      <c r="Q236">
        <v>415</v>
      </c>
      <c r="R236" s="21">
        <v>344</v>
      </c>
      <c r="S236" s="21" t="str">
        <v>Brandais Blacklock</v>
      </c>
      <c r="T236" s="21" t="str">
        <v>Prod1</v>
      </c>
      <c r="U236" s="21" t="str">
        <v>Office Chair</v>
      </c>
      <c r="V236" s="22">
        <v>45669</v>
      </c>
      <c r="W236" s="21">
        <v>0</v>
      </c>
      <c r="X236" s="21">
        <v>264.8</v>
      </c>
      <c r="Y236" s="21">
        <v>6</v>
      </c>
      <c r="Z236" s="21">
        <v>15</v>
      </c>
      <c r="AA236" s="21">
        <v>412.81</v>
      </c>
    </row>
    <row r="237" spans="1:27" x14ac:dyDescent="0.3">
      <c r="A237">
        <v>236</v>
      </c>
      <c r="B237" t="s">
        <v>257</v>
      </c>
      <c r="C237" t="s">
        <v>16</v>
      </c>
      <c r="D237" t="s">
        <v>20</v>
      </c>
      <c r="E237" s="1">
        <v>45639</v>
      </c>
      <c r="F237" s="7" t="s">
        <v>14</v>
      </c>
      <c r="G237" s="6">
        <v>29.41</v>
      </c>
      <c r="H237">
        <v>5</v>
      </c>
      <c r="I237">
        <v>20</v>
      </c>
      <c r="J237" s="4">
        <v>121.8</v>
      </c>
      <c r="K237" s="11">
        <f t="shared" si="23"/>
        <v>29</v>
      </c>
      <c r="L237" s="2">
        <f t="shared" si="18"/>
        <v>121.8</v>
      </c>
      <c r="M237" s="11">
        <f t="shared" si="19"/>
        <v>30</v>
      </c>
      <c r="N237" s="11">
        <f t="shared" si="20"/>
        <v>122</v>
      </c>
      <c r="O237">
        <f t="shared" si="21"/>
        <v>147.05000000000001</v>
      </c>
      <c r="P237">
        <f t="shared" si="22"/>
        <v>23.528000000000002</v>
      </c>
      <c r="Q237">
        <v>416</v>
      </c>
      <c r="R237" s="21">
        <v>606</v>
      </c>
      <c r="S237" s="21" t="str">
        <v>Ilario Boulden</v>
      </c>
      <c r="T237" s="21" t="str">
        <v>Prod2</v>
      </c>
      <c r="U237" s="21" t="str">
        <v>Office Chair</v>
      </c>
      <c r="V237" s="22">
        <v>45645</v>
      </c>
      <c r="W237" s="21">
        <v>0</v>
      </c>
      <c r="X237" s="21">
        <v>265.22000000000003</v>
      </c>
      <c r="Y237" s="21">
        <v>11</v>
      </c>
      <c r="Z237" s="21">
        <v>6</v>
      </c>
      <c r="AA237" s="21">
        <v>323.2</v>
      </c>
    </row>
    <row r="238" spans="1:27" x14ac:dyDescent="0.3">
      <c r="A238">
        <v>237</v>
      </c>
      <c r="B238" t="s">
        <v>258</v>
      </c>
      <c r="D238" t="s">
        <v>13</v>
      </c>
      <c r="E238" s="1">
        <v>45631</v>
      </c>
      <c r="F238" s="7" t="s">
        <v>43</v>
      </c>
      <c r="G238" s="6">
        <v>117.29</v>
      </c>
      <c r="H238">
        <v>12</v>
      </c>
      <c r="I238">
        <v>4</v>
      </c>
      <c r="J238" s="4">
        <v>360.39</v>
      </c>
      <c r="K238" s="11">
        <f t="shared" si="23"/>
        <v>117</v>
      </c>
      <c r="L238" s="2">
        <f t="shared" si="18"/>
        <v>360.39</v>
      </c>
      <c r="M238" s="11">
        <f t="shared" si="19"/>
        <v>118</v>
      </c>
      <c r="N238" s="11">
        <f t="shared" si="20"/>
        <v>361</v>
      </c>
      <c r="O238">
        <f t="shared" si="21"/>
        <v>1407.48</v>
      </c>
      <c r="P238">
        <f t="shared" si="22"/>
        <v>112.5984</v>
      </c>
      <c r="Q238">
        <v>417</v>
      </c>
      <c r="R238" s="21">
        <v>679</v>
      </c>
      <c r="S238" s="21" t="str">
        <v>Goran Chansonnau</v>
      </c>
      <c r="T238" s="21" t="str">
        <v>Prod3</v>
      </c>
      <c r="U238" s="21" t="str">
        <v>Winter Jacket</v>
      </c>
      <c r="V238" s="22">
        <v>45653</v>
      </c>
      <c r="W238" s="21">
        <v>0</v>
      </c>
      <c r="X238" s="21">
        <v>267.38</v>
      </c>
      <c r="Y238" s="21">
        <v>9</v>
      </c>
      <c r="Z238" s="21">
        <v>18</v>
      </c>
      <c r="AA238" s="21">
        <v>6.75</v>
      </c>
    </row>
    <row r="239" spans="1:27" x14ac:dyDescent="0.3">
      <c r="A239">
        <v>238</v>
      </c>
      <c r="B239" t="s">
        <v>259</v>
      </c>
      <c r="D239" t="s">
        <v>27</v>
      </c>
      <c r="E239" s="1">
        <v>45675</v>
      </c>
      <c r="F239" s="7" t="s">
        <v>35</v>
      </c>
      <c r="G239" s="6">
        <v>811.6</v>
      </c>
      <c r="H239">
        <v>12</v>
      </c>
      <c r="I239">
        <v>15</v>
      </c>
      <c r="J239" s="4">
        <v>320.95</v>
      </c>
      <c r="K239" s="11">
        <f t="shared" si="23"/>
        <v>812</v>
      </c>
      <c r="L239" s="2">
        <f t="shared" si="18"/>
        <v>320.95</v>
      </c>
      <c r="M239" s="11">
        <f t="shared" si="19"/>
        <v>812</v>
      </c>
      <c r="N239" s="11">
        <f t="shared" si="20"/>
        <v>321</v>
      </c>
      <c r="O239">
        <f t="shared" si="21"/>
        <v>9739.2000000000007</v>
      </c>
      <c r="P239">
        <f t="shared" si="22"/>
        <v>689.86</v>
      </c>
      <c r="Q239">
        <v>418</v>
      </c>
      <c r="R239" s="21">
        <v>243</v>
      </c>
      <c r="S239" s="21" t="str">
        <v>Kiley de Marco</v>
      </c>
      <c r="T239" s="21" t="str">
        <v>Prod4</v>
      </c>
      <c r="U239" s="21">
        <v>0</v>
      </c>
      <c r="V239" s="22">
        <v>45662</v>
      </c>
      <c r="W239" s="21" t="str">
        <v>North</v>
      </c>
      <c r="X239" s="21">
        <v>268.16000000000003</v>
      </c>
      <c r="Y239" s="21">
        <v>11</v>
      </c>
      <c r="Z239" s="21">
        <v>8</v>
      </c>
      <c r="AA239" s="21">
        <v>17.05</v>
      </c>
    </row>
    <row r="240" spans="1:27" x14ac:dyDescent="0.3">
      <c r="A240">
        <v>239</v>
      </c>
      <c r="B240" t="s">
        <v>260</v>
      </c>
      <c r="C240" t="s">
        <v>18</v>
      </c>
      <c r="D240" t="s">
        <v>13</v>
      </c>
      <c r="E240" s="1">
        <v>45641</v>
      </c>
      <c r="G240" s="6">
        <v>442.26</v>
      </c>
      <c r="H240">
        <v>9</v>
      </c>
      <c r="I240">
        <v>7</v>
      </c>
      <c r="J240" s="4">
        <v>194.69</v>
      </c>
      <c r="K240" s="11">
        <f t="shared" si="23"/>
        <v>442</v>
      </c>
      <c r="L240" s="2">
        <f t="shared" si="18"/>
        <v>194.69</v>
      </c>
      <c r="M240" s="11">
        <f t="shared" si="19"/>
        <v>443</v>
      </c>
      <c r="N240" s="11">
        <f t="shared" si="20"/>
        <v>195</v>
      </c>
      <c r="O240">
        <f t="shared" si="21"/>
        <v>3980.34</v>
      </c>
      <c r="P240">
        <f t="shared" si="22"/>
        <v>411.30179999999996</v>
      </c>
      <c r="Q240">
        <v>419</v>
      </c>
      <c r="R240" s="21">
        <v>492</v>
      </c>
      <c r="S240" s="21" t="str">
        <v>Madelon Buckberry</v>
      </c>
      <c r="T240" s="21">
        <v>0</v>
      </c>
      <c r="U240" s="21" t="str">
        <v>Office Chair</v>
      </c>
      <c r="V240" s="22">
        <v>45630</v>
      </c>
      <c r="W240" s="21">
        <v>0</v>
      </c>
      <c r="X240" s="21">
        <v>268.56</v>
      </c>
      <c r="Y240" s="21">
        <v>6</v>
      </c>
      <c r="Z240" s="21">
        <v>1</v>
      </c>
      <c r="AA240" s="21">
        <v>20.32</v>
      </c>
    </row>
    <row r="241" spans="1:27" x14ac:dyDescent="0.3">
      <c r="A241">
        <v>240</v>
      </c>
      <c r="B241" t="s">
        <v>261</v>
      </c>
      <c r="C241" t="s">
        <v>16</v>
      </c>
      <c r="D241" t="s">
        <v>27</v>
      </c>
      <c r="E241" s="1">
        <v>45648</v>
      </c>
      <c r="G241" s="6">
        <v>334.24</v>
      </c>
      <c r="H241">
        <v>1</v>
      </c>
      <c r="I241">
        <v>18</v>
      </c>
      <c r="J241" s="4">
        <v>432.83</v>
      </c>
      <c r="K241" s="11">
        <f t="shared" si="23"/>
        <v>334</v>
      </c>
      <c r="L241" s="2">
        <f t="shared" si="18"/>
        <v>432.83</v>
      </c>
      <c r="M241" s="11">
        <f t="shared" si="19"/>
        <v>335</v>
      </c>
      <c r="N241" s="11">
        <f t="shared" si="20"/>
        <v>433</v>
      </c>
      <c r="O241">
        <f t="shared" si="21"/>
        <v>334.24</v>
      </c>
      <c r="P241">
        <f t="shared" si="22"/>
        <v>274.07680000000005</v>
      </c>
      <c r="Q241">
        <v>422</v>
      </c>
      <c r="R241" s="21">
        <v>902</v>
      </c>
      <c r="S241" s="21" t="str">
        <v>Casandra Shyre</v>
      </c>
      <c r="T241" s="21">
        <v>0</v>
      </c>
      <c r="U241" s="21" t="str">
        <v>Microwave Oven</v>
      </c>
      <c r="V241" s="22">
        <v>45628</v>
      </c>
      <c r="W241" s="21">
        <v>0</v>
      </c>
      <c r="X241" s="21">
        <v>269.06</v>
      </c>
      <c r="Y241" s="21">
        <v>13</v>
      </c>
      <c r="Z241" s="21">
        <v>13</v>
      </c>
      <c r="AA241" s="21">
        <v>487.78</v>
      </c>
    </row>
    <row r="242" spans="1:27" x14ac:dyDescent="0.3">
      <c r="A242">
        <v>241</v>
      </c>
      <c r="B242" t="s">
        <v>262</v>
      </c>
      <c r="C242" t="s">
        <v>16</v>
      </c>
      <c r="D242" t="s">
        <v>31</v>
      </c>
      <c r="E242" s="1">
        <v>45674</v>
      </c>
      <c r="G242" s="6">
        <v>884.05</v>
      </c>
      <c r="H242">
        <v>7</v>
      </c>
      <c r="I242">
        <v>12</v>
      </c>
      <c r="J242" s="4">
        <v>340.87</v>
      </c>
      <c r="K242" s="11">
        <f t="shared" si="23"/>
        <v>884</v>
      </c>
      <c r="L242" s="2">
        <f t="shared" si="18"/>
        <v>340.87</v>
      </c>
      <c r="M242" s="11">
        <f t="shared" si="19"/>
        <v>885</v>
      </c>
      <c r="N242" s="11">
        <f t="shared" si="20"/>
        <v>341</v>
      </c>
      <c r="O242">
        <f t="shared" si="21"/>
        <v>6188.3499999999995</v>
      </c>
      <c r="P242">
        <f t="shared" si="22"/>
        <v>777.96399999999994</v>
      </c>
      <c r="Q242">
        <v>424</v>
      </c>
      <c r="R242" s="21">
        <v>866</v>
      </c>
      <c r="S242" s="21" t="str">
        <v>Sawyere McKirton</v>
      </c>
      <c r="T242" s="21" t="str">
        <v>Prod2</v>
      </c>
      <c r="U242" s="21" t="str">
        <v>Laptop</v>
      </c>
      <c r="V242" s="22">
        <v>45642</v>
      </c>
      <c r="W242" s="21">
        <v>0</v>
      </c>
      <c r="X242" s="21">
        <v>269.20999999999998</v>
      </c>
      <c r="Y242" s="21">
        <v>6</v>
      </c>
      <c r="Z242" s="21">
        <v>0</v>
      </c>
      <c r="AA242" s="21">
        <v>320.3</v>
      </c>
    </row>
    <row r="243" spans="1:27" x14ac:dyDescent="0.3">
      <c r="A243">
        <v>242</v>
      </c>
      <c r="B243" t="s">
        <v>263</v>
      </c>
      <c r="C243" t="s">
        <v>24</v>
      </c>
      <c r="D243" t="s">
        <v>13</v>
      </c>
      <c r="E243" s="1">
        <v>45638</v>
      </c>
      <c r="G243" s="6">
        <v>20.47</v>
      </c>
      <c r="H243">
        <v>2</v>
      </c>
      <c r="I243">
        <v>7</v>
      </c>
      <c r="J243" s="4">
        <v>467.6</v>
      </c>
      <c r="K243" s="11">
        <f t="shared" si="23"/>
        <v>20</v>
      </c>
      <c r="L243" s="2">
        <f t="shared" si="18"/>
        <v>467.6</v>
      </c>
      <c r="M243" s="11">
        <f t="shared" si="19"/>
        <v>21</v>
      </c>
      <c r="N243" s="11">
        <f t="shared" si="20"/>
        <v>468</v>
      </c>
      <c r="O243">
        <f t="shared" si="21"/>
        <v>40.94</v>
      </c>
      <c r="P243">
        <f t="shared" si="22"/>
        <v>19.037099999999999</v>
      </c>
      <c r="Q243">
        <v>428</v>
      </c>
      <c r="R243" s="21">
        <v>294</v>
      </c>
      <c r="S243" s="21" t="str">
        <v>Mace Rathborne</v>
      </c>
      <c r="T243" s="21" t="str">
        <v>Prod5</v>
      </c>
      <c r="U243" s="21" t="str">
        <v>Office Chair</v>
      </c>
      <c r="V243" s="22">
        <v>45656</v>
      </c>
      <c r="W243" s="21" t="str">
        <v>North</v>
      </c>
      <c r="X243" s="21">
        <v>269.25</v>
      </c>
      <c r="Y243" s="21">
        <v>4</v>
      </c>
      <c r="Z243" s="21">
        <v>8</v>
      </c>
      <c r="AA243" s="21">
        <v>135.16</v>
      </c>
    </row>
    <row r="244" spans="1:27" x14ac:dyDescent="0.3">
      <c r="A244">
        <v>243</v>
      </c>
      <c r="B244" t="s">
        <v>264</v>
      </c>
      <c r="C244" t="s">
        <v>22</v>
      </c>
      <c r="E244" s="1">
        <v>45662</v>
      </c>
      <c r="F244" s="7" t="s">
        <v>35</v>
      </c>
      <c r="G244" s="6">
        <v>268.16000000000003</v>
      </c>
      <c r="H244">
        <v>11</v>
      </c>
      <c r="I244">
        <v>8</v>
      </c>
      <c r="J244" s="4">
        <v>17.05</v>
      </c>
      <c r="K244" s="11">
        <f t="shared" si="23"/>
        <v>268</v>
      </c>
      <c r="L244" s="2">
        <f t="shared" si="18"/>
        <v>17.05</v>
      </c>
      <c r="M244" s="11">
        <f t="shared" si="19"/>
        <v>269</v>
      </c>
      <c r="N244" s="11">
        <f t="shared" si="20"/>
        <v>18</v>
      </c>
      <c r="O244">
        <f t="shared" si="21"/>
        <v>2949.76</v>
      </c>
      <c r="P244">
        <f t="shared" si="22"/>
        <v>246.70720000000003</v>
      </c>
      <c r="Q244">
        <v>432</v>
      </c>
      <c r="R244" s="21">
        <v>345</v>
      </c>
      <c r="S244" s="21" t="str">
        <v>Gaile Petrescu</v>
      </c>
      <c r="T244" s="21" t="str">
        <v>Prod5</v>
      </c>
      <c r="U244" s="21" t="str">
        <v>Microwave Oven</v>
      </c>
      <c r="V244" s="22">
        <v>45648</v>
      </c>
      <c r="W244" s="21">
        <v>0</v>
      </c>
      <c r="X244" s="21">
        <v>269.35000000000002</v>
      </c>
      <c r="Y244" s="21">
        <v>13</v>
      </c>
      <c r="Z244" s="21">
        <v>3</v>
      </c>
      <c r="AA244" s="21">
        <v>281.10000000000002</v>
      </c>
    </row>
    <row r="245" spans="1:27" x14ac:dyDescent="0.3">
      <c r="A245">
        <v>244</v>
      </c>
      <c r="B245" t="s">
        <v>265</v>
      </c>
      <c r="D245" t="s">
        <v>31</v>
      </c>
      <c r="E245" s="1">
        <v>45656</v>
      </c>
      <c r="F245" s="7" t="s">
        <v>35</v>
      </c>
      <c r="G245" s="6">
        <v>264.17</v>
      </c>
      <c r="H245">
        <v>8</v>
      </c>
      <c r="I245">
        <v>2</v>
      </c>
      <c r="J245" s="4">
        <v>146.53</v>
      </c>
      <c r="K245" s="11">
        <f t="shared" si="23"/>
        <v>264</v>
      </c>
      <c r="L245" s="2">
        <f t="shared" si="18"/>
        <v>146.53</v>
      </c>
      <c r="M245" s="11">
        <f t="shared" si="19"/>
        <v>265</v>
      </c>
      <c r="N245" s="11">
        <f t="shared" si="20"/>
        <v>147</v>
      </c>
      <c r="O245">
        <f t="shared" si="21"/>
        <v>2113.36</v>
      </c>
      <c r="P245">
        <f t="shared" si="22"/>
        <v>258.88659999999999</v>
      </c>
      <c r="Q245">
        <v>433</v>
      </c>
      <c r="R245" s="21">
        <v>559</v>
      </c>
      <c r="S245" s="21" t="str">
        <v>Remus Geerdts</v>
      </c>
      <c r="T245" s="21">
        <v>0</v>
      </c>
      <c r="U245" s="21" t="str">
        <v>Winter Jacket</v>
      </c>
      <c r="V245" s="22">
        <v>45668</v>
      </c>
      <c r="W245" s="21">
        <v>0</v>
      </c>
      <c r="X245" s="21">
        <v>270.73</v>
      </c>
      <c r="Y245" s="21">
        <v>1</v>
      </c>
      <c r="Z245" s="21">
        <v>17</v>
      </c>
      <c r="AA245" s="21">
        <v>17.420000000000002</v>
      </c>
    </row>
    <row r="246" spans="1:27" x14ac:dyDescent="0.3">
      <c r="A246">
        <v>245</v>
      </c>
      <c r="B246" t="s">
        <v>266</v>
      </c>
      <c r="C246" t="s">
        <v>9</v>
      </c>
      <c r="E246" s="1">
        <v>45676</v>
      </c>
      <c r="F246" s="7" t="s">
        <v>14</v>
      </c>
      <c r="G246" s="6">
        <v>497.75</v>
      </c>
      <c r="H246">
        <v>11</v>
      </c>
      <c r="I246">
        <v>5</v>
      </c>
      <c r="J246" s="4">
        <v>348.55</v>
      </c>
      <c r="K246" s="11">
        <f t="shared" si="23"/>
        <v>498</v>
      </c>
      <c r="L246" s="2">
        <f t="shared" si="18"/>
        <v>348.55</v>
      </c>
      <c r="M246" s="11">
        <f t="shared" si="19"/>
        <v>498</v>
      </c>
      <c r="N246" s="11">
        <f t="shared" si="20"/>
        <v>349</v>
      </c>
      <c r="O246">
        <f t="shared" si="21"/>
        <v>5475.25</v>
      </c>
      <c r="P246">
        <f t="shared" si="22"/>
        <v>472.86249999999995</v>
      </c>
      <c r="Q246">
        <v>435</v>
      </c>
      <c r="R246" s="21">
        <v>615</v>
      </c>
      <c r="S246" s="21" t="str">
        <v>Lars Shill</v>
      </c>
      <c r="T246" s="21" t="str">
        <v>Prod1</v>
      </c>
      <c r="U246" s="21" t="str">
        <v>Laptop</v>
      </c>
      <c r="V246" s="22">
        <v>45633</v>
      </c>
      <c r="W246" s="21">
        <v>0</v>
      </c>
      <c r="X246" s="21">
        <v>270.85000000000002</v>
      </c>
      <c r="Y246" s="21">
        <v>1</v>
      </c>
      <c r="Z246" s="21">
        <v>9</v>
      </c>
      <c r="AA246" s="21">
        <v>115.8</v>
      </c>
    </row>
    <row r="247" spans="1:27" x14ac:dyDescent="0.3">
      <c r="A247">
        <v>246</v>
      </c>
      <c r="B247" t="s">
        <v>267</v>
      </c>
      <c r="D247" t="s">
        <v>20</v>
      </c>
      <c r="E247" s="1">
        <v>45674</v>
      </c>
      <c r="F247" s="7" t="s">
        <v>43</v>
      </c>
      <c r="G247" s="6">
        <v>720.3</v>
      </c>
      <c r="H247">
        <v>5</v>
      </c>
      <c r="I247">
        <v>20</v>
      </c>
      <c r="J247" s="4">
        <v>489.65</v>
      </c>
      <c r="K247" s="11">
        <f t="shared" si="23"/>
        <v>720</v>
      </c>
      <c r="L247" s="2">
        <f t="shared" si="18"/>
        <v>489.65</v>
      </c>
      <c r="M247" s="11">
        <f t="shared" si="19"/>
        <v>721</v>
      </c>
      <c r="N247" s="11">
        <f t="shared" si="20"/>
        <v>490</v>
      </c>
      <c r="O247">
        <f t="shared" si="21"/>
        <v>3601.5</v>
      </c>
      <c r="P247">
        <f t="shared" si="22"/>
        <v>576.24</v>
      </c>
      <c r="Q247">
        <v>438</v>
      </c>
      <c r="R247" s="21">
        <v>610</v>
      </c>
      <c r="S247" s="21" t="str">
        <v>Algernon Folds</v>
      </c>
      <c r="T247" s="21" t="str">
        <v>Prod5</v>
      </c>
      <c r="U247" s="21" t="str">
        <v>Office Chair</v>
      </c>
      <c r="V247" s="22">
        <v>45650</v>
      </c>
      <c r="W247" s="21">
        <v>0</v>
      </c>
      <c r="X247" s="21">
        <v>272.77999999999997</v>
      </c>
      <c r="Y247" s="21">
        <v>2</v>
      </c>
      <c r="Z247" s="21">
        <v>7</v>
      </c>
      <c r="AA247" s="21">
        <v>156.66</v>
      </c>
    </row>
    <row r="248" spans="1:27" x14ac:dyDescent="0.3">
      <c r="A248">
        <v>247</v>
      </c>
      <c r="B248" t="s">
        <v>268</v>
      </c>
      <c r="C248" t="s">
        <v>18</v>
      </c>
      <c r="D248" t="s">
        <v>13</v>
      </c>
      <c r="E248" s="1">
        <v>45659</v>
      </c>
      <c r="G248" s="6">
        <v>38.450000000000003</v>
      </c>
      <c r="H248">
        <v>6</v>
      </c>
      <c r="I248">
        <v>19</v>
      </c>
      <c r="J248" s="4">
        <v>279.24</v>
      </c>
      <c r="K248" s="11">
        <f t="shared" si="23"/>
        <v>38</v>
      </c>
      <c r="L248" s="2">
        <f t="shared" si="18"/>
        <v>279.24</v>
      </c>
      <c r="M248" s="11">
        <f t="shared" si="19"/>
        <v>39</v>
      </c>
      <c r="N248" s="11">
        <f t="shared" si="20"/>
        <v>280</v>
      </c>
      <c r="O248">
        <f t="shared" si="21"/>
        <v>230.70000000000002</v>
      </c>
      <c r="P248">
        <f t="shared" si="22"/>
        <v>31.144500000000004</v>
      </c>
      <c r="Q248">
        <v>439</v>
      </c>
      <c r="R248" s="21">
        <v>734</v>
      </c>
      <c r="S248" s="21" t="str">
        <v>Phylis Ciotti</v>
      </c>
      <c r="T248" s="21" t="str">
        <v>Prod5</v>
      </c>
      <c r="U248" s="21" t="str">
        <v>Laptop</v>
      </c>
      <c r="V248" s="22">
        <v>45654</v>
      </c>
      <c r="W248" s="21">
        <v>0</v>
      </c>
      <c r="X248" s="21">
        <v>273.8</v>
      </c>
      <c r="Y248" s="21">
        <v>14</v>
      </c>
      <c r="Z248" s="21">
        <v>1</v>
      </c>
      <c r="AA248" s="21">
        <v>321.18</v>
      </c>
    </row>
    <row r="249" spans="1:27" x14ac:dyDescent="0.3">
      <c r="A249">
        <v>248</v>
      </c>
      <c r="B249" t="s">
        <v>269</v>
      </c>
      <c r="D249" t="s">
        <v>31</v>
      </c>
      <c r="E249" s="1">
        <v>45633</v>
      </c>
      <c r="G249" s="6">
        <v>250.45</v>
      </c>
      <c r="H249">
        <v>4</v>
      </c>
      <c r="I249">
        <v>0</v>
      </c>
      <c r="J249" s="4">
        <v>261.72000000000003</v>
      </c>
      <c r="K249" s="11">
        <f t="shared" si="23"/>
        <v>250</v>
      </c>
      <c r="L249" s="2">
        <f t="shared" si="18"/>
        <v>261.72000000000003</v>
      </c>
      <c r="M249" s="11">
        <f t="shared" si="19"/>
        <v>251</v>
      </c>
      <c r="N249" s="11">
        <f t="shared" si="20"/>
        <v>262</v>
      </c>
      <c r="O249">
        <f t="shared" si="21"/>
        <v>1001.8</v>
      </c>
      <c r="P249">
        <f t="shared" si="22"/>
        <v>250.45</v>
      </c>
      <c r="Q249">
        <v>440</v>
      </c>
      <c r="R249" s="21">
        <v>417</v>
      </c>
      <c r="S249" s="21" t="str">
        <v>Dyna Doleman</v>
      </c>
      <c r="T249" s="21" t="str">
        <v>Prod3</v>
      </c>
      <c r="U249" s="21" t="str">
        <v>Smartphone</v>
      </c>
      <c r="V249" s="22">
        <v>45628</v>
      </c>
      <c r="W249" s="21" t="str">
        <v>North</v>
      </c>
      <c r="X249" s="21">
        <v>275.10000000000002</v>
      </c>
      <c r="Y249" s="21">
        <v>11</v>
      </c>
      <c r="Z249" s="21">
        <v>13</v>
      </c>
      <c r="AA249" s="21">
        <v>122.36</v>
      </c>
    </row>
    <row r="250" spans="1:27" x14ac:dyDescent="0.3">
      <c r="A250">
        <v>249</v>
      </c>
      <c r="B250" t="s">
        <v>270</v>
      </c>
      <c r="C250" t="s">
        <v>18</v>
      </c>
      <c r="D250" t="s">
        <v>20</v>
      </c>
      <c r="E250" s="1">
        <v>45627</v>
      </c>
      <c r="F250" s="7" t="s">
        <v>11</v>
      </c>
      <c r="G250" s="6">
        <v>688.42</v>
      </c>
      <c r="H250">
        <v>9</v>
      </c>
      <c r="I250">
        <v>16</v>
      </c>
      <c r="J250" s="4">
        <v>13.29</v>
      </c>
      <c r="K250" s="11">
        <f t="shared" si="23"/>
        <v>688</v>
      </c>
      <c r="L250" s="2">
        <f t="shared" si="18"/>
        <v>13.29</v>
      </c>
      <c r="M250" s="11">
        <f t="shared" si="19"/>
        <v>689</v>
      </c>
      <c r="N250" s="11">
        <f t="shared" si="20"/>
        <v>14</v>
      </c>
      <c r="O250">
        <f t="shared" si="21"/>
        <v>6195.78</v>
      </c>
      <c r="P250">
        <f t="shared" si="22"/>
        <v>578.27279999999996</v>
      </c>
      <c r="Q250">
        <v>441</v>
      </c>
      <c r="R250" s="21">
        <v>641</v>
      </c>
      <c r="S250" s="21" t="str">
        <v>Augustus Soares</v>
      </c>
      <c r="T250" s="21" t="str">
        <v>Prod2</v>
      </c>
      <c r="U250" s="21" t="str">
        <v>Microwave Oven</v>
      </c>
      <c r="V250" s="22">
        <v>45658</v>
      </c>
      <c r="W250" s="21" t="str">
        <v>East</v>
      </c>
      <c r="X250" s="21">
        <v>277.92</v>
      </c>
      <c r="Y250" s="21">
        <v>5</v>
      </c>
      <c r="Z250" s="21">
        <v>13</v>
      </c>
      <c r="AA250" s="21">
        <v>217.95</v>
      </c>
    </row>
    <row r="251" spans="1:27" x14ac:dyDescent="0.3">
      <c r="A251">
        <v>250</v>
      </c>
      <c r="B251" t="s">
        <v>271</v>
      </c>
      <c r="D251" t="s">
        <v>13</v>
      </c>
      <c r="E251" s="1">
        <v>45663</v>
      </c>
      <c r="G251" s="6">
        <v>450.81</v>
      </c>
      <c r="H251">
        <v>1</v>
      </c>
      <c r="I251">
        <v>8</v>
      </c>
      <c r="J251" s="4">
        <v>426.49</v>
      </c>
      <c r="K251" s="11">
        <f t="shared" si="23"/>
        <v>451</v>
      </c>
      <c r="L251" s="2">
        <f t="shared" si="18"/>
        <v>426.49</v>
      </c>
      <c r="M251" s="11">
        <f t="shared" si="19"/>
        <v>451</v>
      </c>
      <c r="N251" s="11">
        <f t="shared" si="20"/>
        <v>427</v>
      </c>
      <c r="O251">
        <f t="shared" si="21"/>
        <v>450.81</v>
      </c>
      <c r="P251">
        <f t="shared" si="22"/>
        <v>414.74520000000001</v>
      </c>
      <c r="Q251">
        <v>443</v>
      </c>
      <c r="R251" s="21">
        <v>136</v>
      </c>
      <c r="S251" s="21" t="str">
        <v>Yehudi Scorah</v>
      </c>
      <c r="T251" s="21" t="str">
        <v>Prod1</v>
      </c>
      <c r="U251" s="21" t="str">
        <v>Winter Jacket</v>
      </c>
      <c r="V251" s="22">
        <v>45640</v>
      </c>
      <c r="W251" s="21">
        <v>0</v>
      </c>
      <c r="X251" s="21">
        <v>278.8</v>
      </c>
      <c r="Y251" s="21">
        <v>12</v>
      </c>
      <c r="Z251" s="21">
        <v>3</v>
      </c>
      <c r="AA251" s="21">
        <v>483.29</v>
      </c>
    </row>
    <row r="252" spans="1:27" x14ac:dyDescent="0.3">
      <c r="A252">
        <v>251</v>
      </c>
      <c r="B252" t="s">
        <v>272</v>
      </c>
      <c r="C252" t="s">
        <v>24</v>
      </c>
      <c r="D252" t="s">
        <v>13</v>
      </c>
      <c r="E252" s="1">
        <v>45649</v>
      </c>
      <c r="G252" s="6">
        <v>109.51</v>
      </c>
      <c r="H252">
        <v>1</v>
      </c>
      <c r="I252">
        <v>10</v>
      </c>
      <c r="J252" s="4">
        <v>473.06</v>
      </c>
      <c r="K252" s="11">
        <f t="shared" si="23"/>
        <v>110</v>
      </c>
      <c r="L252" s="2">
        <f t="shared" si="18"/>
        <v>473.06</v>
      </c>
      <c r="M252" s="11">
        <f t="shared" si="19"/>
        <v>110</v>
      </c>
      <c r="N252" s="11">
        <f t="shared" si="20"/>
        <v>474</v>
      </c>
      <c r="O252">
        <f t="shared" si="21"/>
        <v>109.51</v>
      </c>
      <c r="P252">
        <f t="shared" si="22"/>
        <v>98.559000000000012</v>
      </c>
      <c r="Q252">
        <v>449</v>
      </c>
      <c r="R252" s="21">
        <v>374</v>
      </c>
      <c r="S252" s="21" t="str">
        <v>Jobye Poley</v>
      </c>
      <c r="T252" s="21" t="str">
        <v>Prod4</v>
      </c>
      <c r="U252" s="21" t="str">
        <v>Laptop</v>
      </c>
      <c r="V252" s="22">
        <v>45659</v>
      </c>
      <c r="W252" s="21">
        <v>0</v>
      </c>
      <c r="X252" s="21">
        <v>280.27999999999997</v>
      </c>
      <c r="Y252" s="21">
        <v>3</v>
      </c>
      <c r="Z252" s="21">
        <v>16</v>
      </c>
      <c r="AA252" s="21">
        <v>250.94</v>
      </c>
    </row>
    <row r="253" spans="1:27" x14ac:dyDescent="0.3">
      <c r="A253">
        <v>252</v>
      </c>
      <c r="B253" t="s">
        <v>273</v>
      </c>
      <c r="D253" t="s">
        <v>10</v>
      </c>
      <c r="E253" s="1">
        <v>45673</v>
      </c>
      <c r="G253" s="6">
        <v>761.25</v>
      </c>
      <c r="H253">
        <v>5</v>
      </c>
      <c r="I253">
        <v>19</v>
      </c>
      <c r="J253" s="4">
        <v>427.78</v>
      </c>
      <c r="K253" s="11">
        <f t="shared" si="23"/>
        <v>761</v>
      </c>
      <c r="L253" s="2">
        <f t="shared" si="18"/>
        <v>427.78</v>
      </c>
      <c r="M253" s="11">
        <f t="shared" si="19"/>
        <v>762</v>
      </c>
      <c r="N253" s="11">
        <f t="shared" si="20"/>
        <v>428</v>
      </c>
      <c r="O253">
        <f t="shared" si="21"/>
        <v>3806.25</v>
      </c>
      <c r="P253">
        <f t="shared" si="22"/>
        <v>616.61250000000007</v>
      </c>
      <c r="Q253">
        <v>450</v>
      </c>
      <c r="R253" s="21">
        <v>267</v>
      </c>
      <c r="S253" s="21" t="str">
        <v>Sullivan Lesor</v>
      </c>
      <c r="T253" s="21">
        <v>0</v>
      </c>
      <c r="U253" s="21" t="str">
        <v>Winter Jacket</v>
      </c>
      <c r="V253" s="22">
        <v>45632</v>
      </c>
      <c r="W253" s="21">
        <v>0</v>
      </c>
      <c r="X253" s="21">
        <v>280.64999999999998</v>
      </c>
      <c r="Y253" s="21">
        <v>13</v>
      </c>
      <c r="Z253" s="21">
        <v>10</v>
      </c>
      <c r="AA253" s="21">
        <v>354.72</v>
      </c>
    </row>
    <row r="254" spans="1:27" x14ac:dyDescent="0.3">
      <c r="A254">
        <v>253</v>
      </c>
      <c r="B254" t="s">
        <v>274</v>
      </c>
      <c r="C254" t="s">
        <v>22</v>
      </c>
      <c r="D254" t="s">
        <v>27</v>
      </c>
      <c r="E254" s="1">
        <v>45629</v>
      </c>
      <c r="G254" s="6">
        <v>509.93</v>
      </c>
      <c r="H254">
        <v>2</v>
      </c>
      <c r="I254">
        <v>2</v>
      </c>
      <c r="J254" s="4">
        <v>375.04</v>
      </c>
      <c r="K254" s="11">
        <f t="shared" si="23"/>
        <v>510</v>
      </c>
      <c r="L254" s="2">
        <f t="shared" si="18"/>
        <v>375.04</v>
      </c>
      <c r="M254" s="11">
        <f t="shared" si="19"/>
        <v>510</v>
      </c>
      <c r="N254" s="11">
        <f t="shared" si="20"/>
        <v>376</v>
      </c>
      <c r="O254">
        <f t="shared" si="21"/>
        <v>1019.86</v>
      </c>
      <c r="P254">
        <f t="shared" si="22"/>
        <v>499.73140000000001</v>
      </c>
      <c r="Q254">
        <v>454</v>
      </c>
      <c r="R254" s="21">
        <v>796</v>
      </c>
      <c r="S254" s="21" t="str">
        <v>Riane Mc Corley</v>
      </c>
      <c r="T254" s="21" t="str">
        <v>Prod3</v>
      </c>
      <c r="U254" s="21">
        <v>0</v>
      </c>
      <c r="V254" s="22">
        <v>45650</v>
      </c>
      <c r="W254" s="21">
        <v>0</v>
      </c>
      <c r="X254" s="21">
        <v>281.18</v>
      </c>
      <c r="Y254" s="21">
        <v>2</v>
      </c>
      <c r="Z254" s="21">
        <v>8</v>
      </c>
      <c r="AA254" s="21">
        <v>106.51</v>
      </c>
    </row>
    <row r="255" spans="1:27" x14ac:dyDescent="0.3">
      <c r="A255">
        <v>254</v>
      </c>
      <c r="B255" t="s">
        <v>275</v>
      </c>
      <c r="C255" t="s">
        <v>18</v>
      </c>
      <c r="D255" t="s">
        <v>10</v>
      </c>
      <c r="E255" s="1">
        <v>45635</v>
      </c>
      <c r="F255" s="7" t="s">
        <v>43</v>
      </c>
      <c r="G255" s="6">
        <v>180.09</v>
      </c>
      <c r="H255">
        <v>11</v>
      </c>
      <c r="I255">
        <v>3</v>
      </c>
      <c r="J255" s="4">
        <v>357.63</v>
      </c>
      <c r="K255" s="11">
        <f t="shared" si="23"/>
        <v>180</v>
      </c>
      <c r="L255" s="2">
        <f t="shared" si="18"/>
        <v>357.63</v>
      </c>
      <c r="M255" s="11">
        <f t="shared" si="19"/>
        <v>181</v>
      </c>
      <c r="N255" s="11">
        <f t="shared" si="20"/>
        <v>358</v>
      </c>
      <c r="O255">
        <f t="shared" si="21"/>
        <v>1980.99</v>
      </c>
      <c r="P255">
        <f t="shared" si="22"/>
        <v>174.68729999999999</v>
      </c>
      <c r="Q255">
        <v>455</v>
      </c>
      <c r="R255" s="21">
        <v>207</v>
      </c>
      <c r="S255" s="21" t="str">
        <v>Gordy Sanja</v>
      </c>
      <c r="T255" s="21" t="str">
        <v>Prod4</v>
      </c>
      <c r="U255" s="21" t="str">
        <v>Microwave Oven</v>
      </c>
      <c r="V255" s="22">
        <v>45647</v>
      </c>
      <c r="W255" s="21">
        <v>0</v>
      </c>
      <c r="X255" s="21">
        <v>282.10000000000002</v>
      </c>
      <c r="Y255" s="21">
        <v>10</v>
      </c>
      <c r="Z255" s="21">
        <v>12</v>
      </c>
      <c r="AA255" s="21">
        <v>368.69</v>
      </c>
    </row>
    <row r="256" spans="1:27" x14ac:dyDescent="0.3">
      <c r="A256">
        <v>255</v>
      </c>
      <c r="B256" t="s">
        <v>276</v>
      </c>
      <c r="C256" t="s">
        <v>16</v>
      </c>
      <c r="D256" t="s">
        <v>27</v>
      </c>
      <c r="E256" s="1">
        <v>45630</v>
      </c>
      <c r="G256" s="6">
        <v>945.15</v>
      </c>
      <c r="H256">
        <v>7</v>
      </c>
      <c r="I256">
        <v>2</v>
      </c>
      <c r="J256" s="4">
        <v>119.37</v>
      </c>
      <c r="K256" s="11">
        <f t="shared" si="23"/>
        <v>945</v>
      </c>
      <c r="L256" s="2">
        <f t="shared" si="18"/>
        <v>119.37</v>
      </c>
      <c r="M256" s="11">
        <f t="shared" si="19"/>
        <v>946</v>
      </c>
      <c r="N256" s="11">
        <f t="shared" si="20"/>
        <v>120</v>
      </c>
      <c r="O256">
        <f t="shared" si="21"/>
        <v>6616.05</v>
      </c>
      <c r="P256">
        <f t="shared" si="22"/>
        <v>926.24699999999996</v>
      </c>
      <c r="Q256">
        <v>456</v>
      </c>
      <c r="R256" s="21">
        <v>175</v>
      </c>
      <c r="S256" s="21" t="str">
        <v>Fayre Braxton</v>
      </c>
      <c r="T256" s="21" t="str">
        <v>Prod5</v>
      </c>
      <c r="U256" s="21" t="str">
        <v>Office Chair</v>
      </c>
      <c r="V256" s="22">
        <v>45638</v>
      </c>
      <c r="W256" s="21" t="str">
        <v>South</v>
      </c>
      <c r="X256" s="21">
        <v>282.93</v>
      </c>
      <c r="Y256" s="21">
        <v>1</v>
      </c>
      <c r="Z256" s="21">
        <v>7</v>
      </c>
      <c r="AA256" s="21">
        <v>167.53</v>
      </c>
    </row>
    <row r="257" spans="1:27" x14ac:dyDescent="0.3">
      <c r="A257">
        <v>256</v>
      </c>
      <c r="B257" t="s">
        <v>277</v>
      </c>
      <c r="C257" t="s">
        <v>9</v>
      </c>
      <c r="D257" t="s">
        <v>31</v>
      </c>
      <c r="E257" s="1">
        <v>45631</v>
      </c>
      <c r="G257" s="6">
        <v>352.92</v>
      </c>
      <c r="H257">
        <v>8</v>
      </c>
      <c r="I257">
        <v>17</v>
      </c>
      <c r="J257" s="4">
        <v>347.27</v>
      </c>
      <c r="K257" s="11">
        <f t="shared" si="23"/>
        <v>353</v>
      </c>
      <c r="L257" s="2">
        <f t="shared" si="18"/>
        <v>347.27</v>
      </c>
      <c r="M257" s="11">
        <f t="shared" si="19"/>
        <v>353</v>
      </c>
      <c r="N257" s="11">
        <f t="shared" si="20"/>
        <v>348</v>
      </c>
      <c r="O257">
        <f t="shared" si="21"/>
        <v>2823.36</v>
      </c>
      <c r="P257">
        <f t="shared" si="22"/>
        <v>292.92360000000002</v>
      </c>
      <c r="Q257">
        <v>457</v>
      </c>
      <c r="R257" s="21">
        <v>2</v>
      </c>
      <c r="S257" s="21" t="str">
        <v>Isadore Slarke</v>
      </c>
      <c r="T257" s="21" t="str">
        <v>Prod3</v>
      </c>
      <c r="U257" s="21" t="str">
        <v>Smartphone</v>
      </c>
      <c r="V257" s="22">
        <v>45660</v>
      </c>
      <c r="W257" s="21" t="str">
        <v>South</v>
      </c>
      <c r="X257" s="21">
        <v>288.92</v>
      </c>
      <c r="Y257" s="21">
        <v>12</v>
      </c>
      <c r="Z257" s="21">
        <v>6</v>
      </c>
      <c r="AA257" s="21">
        <v>282.89999999999998</v>
      </c>
    </row>
    <row r="258" spans="1:27" x14ac:dyDescent="0.3">
      <c r="A258">
        <v>257</v>
      </c>
      <c r="B258" t="s">
        <v>278</v>
      </c>
      <c r="C258" t="s">
        <v>22</v>
      </c>
      <c r="D258" t="s">
        <v>27</v>
      </c>
      <c r="E258" s="1">
        <v>45670</v>
      </c>
      <c r="G258" s="6">
        <v>993.44</v>
      </c>
      <c r="H258">
        <v>15</v>
      </c>
      <c r="I258">
        <v>1</v>
      </c>
      <c r="J258" s="4">
        <v>265.13</v>
      </c>
      <c r="K258" s="11">
        <f t="shared" si="23"/>
        <v>993</v>
      </c>
      <c r="L258" s="2">
        <f t="shared" si="18"/>
        <v>265.13</v>
      </c>
      <c r="M258" s="11">
        <f t="shared" si="19"/>
        <v>994</v>
      </c>
      <c r="N258" s="11">
        <f t="shared" si="20"/>
        <v>266</v>
      </c>
      <c r="O258">
        <f t="shared" si="21"/>
        <v>14901.6</v>
      </c>
      <c r="P258">
        <f t="shared" si="22"/>
        <v>983.50560000000007</v>
      </c>
      <c r="Q258">
        <v>458</v>
      </c>
      <c r="R258" s="21">
        <v>484</v>
      </c>
      <c r="S258" s="21" t="str">
        <v>Atalanta Hulle</v>
      </c>
      <c r="T258" s="21" t="str">
        <v>Prod1</v>
      </c>
      <c r="U258" s="21" t="str">
        <v>Office Chair</v>
      </c>
      <c r="V258" s="22">
        <v>45667</v>
      </c>
      <c r="W258" s="21">
        <v>0</v>
      </c>
      <c r="X258" s="21">
        <v>289.61</v>
      </c>
      <c r="Y258" s="21">
        <v>6</v>
      </c>
      <c r="Z258" s="21">
        <v>17</v>
      </c>
      <c r="AA258" s="21">
        <v>119.77</v>
      </c>
    </row>
    <row r="259" spans="1:27" x14ac:dyDescent="0.3">
      <c r="A259">
        <v>258</v>
      </c>
      <c r="B259" t="s">
        <v>279</v>
      </c>
      <c r="C259" t="s">
        <v>9</v>
      </c>
      <c r="D259" t="s">
        <v>31</v>
      </c>
      <c r="E259" s="1">
        <v>45645</v>
      </c>
      <c r="G259" s="6">
        <v>263.95999999999998</v>
      </c>
      <c r="H259">
        <v>15</v>
      </c>
      <c r="I259">
        <v>11</v>
      </c>
      <c r="J259" s="4">
        <v>149.44</v>
      </c>
      <c r="K259" s="11">
        <f t="shared" si="23"/>
        <v>264</v>
      </c>
      <c r="L259" s="2">
        <f t="shared" ref="L259:L322" si="24">ROUND(J259,2)</f>
        <v>149.44</v>
      </c>
      <c r="M259" s="11">
        <f t="shared" ref="M259:M322" si="25">ROUNDUP(G259,0)</f>
        <v>264</v>
      </c>
      <c r="N259" s="11">
        <f t="shared" ref="N259:N322" si="26">ROUNDUP(J259,0)</f>
        <v>150</v>
      </c>
      <c r="O259">
        <f t="shared" ref="O259:O322" si="27">H259*G259</f>
        <v>3959.3999999999996</v>
      </c>
      <c r="P259">
        <f t="shared" ref="P259:P322" si="28">G259*(1-I259/100)</f>
        <v>234.92439999999999</v>
      </c>
      <c r="Q259">
        <v>462</v>
      </c>
      <c r="R259" s="21">
        <v>85</v>
      </c>
      <c r="S259" s="21" t="str">
        <v>Brendan Mannin</v>
      </c>
      <c r="T259" s="21" t="str">
        <v>Prod5</v>
      </c>
      <c r="U259" s="21" t="str">
        <v>Laptop</v>
      </c>
      <c r="V259" s="22">
        <v>45670</v>
      </c>
      <c r="W259" s="21">
        <v>0</v>
      </c>
      <c r="X259" s="21">
        <v>293.12</v>
      </c>
      <c r="Y259" s="21">
        <v>3</v>
      </c>
      <c r="Z259" s="21">
        <v>1</v>
      </c>
      <c r="AA259" s="21">
        <v>432.96</v>
      </c>
    </row>
    <row r="260" spans="1:27" x14ac:dyDescent="0.3">
      <c r="A260">
        <v>259</v>
      </c>
      <c r="B260" t="s">
        <v>280</v>
      </c>
      <c r="D260" t="s">
        <v>27</v>
      </c>
      <c r="E260" s="1">
        <v>45664</v>
      </c>
      <c r="G260" s="6">
        <v>823.81</v>
      </c>
      <c r="H260">
        <v>3</v>
      </c>
      <c r="I260">
        <v>20</v>
      </c>
      <c r="J260" s="4">
        <v>253.52</v>
      </c>
      <c r="K260" s="11">
        <f t="shared" ref="K260:K323" si="29">ROUND(G260,0)</f>
        <v>824</v>
      </c>
      <c r="L260" s="2">
        <f t="shared" si="24"/>
        <v>253.52</v>
      </c>
      <c r="M260" s="11">
        <f t="shared" si="25"/>
        <v>824</v>
      </c>
      <c r="N260" s="11">
        <f t="shared" si="26"/>
        <v>254</v>
      </c>
      <c r="O260">
        <f t="shared" si="27"/>
        <v>2471.4299999999998</v>
      </c>
      <c r="P260">
        <f t="shared" si="28"/>
        <v>659.048</v>
      </c>
      <c r="Q260">
        <v>463</v>
      </c>
      <c r="R260" s="21">
        <v>954</v>
      </c>
      <c r="S260" s="21" t="str">
        <v>Thebault Swayland</v>
      </c>
      <c r="T260" s="21">
        <v>0</v>
      </c>
      <c r="U260" s="21" t="str">
        <v>Laptop</v>
      </c>
      <c r="V260" s="22">
        <v>45654</v>
      </c>
      <c r="W260" s="21">
        <v>0</v>
      </c>
      <c r="X260" s="21">
        <v>293.25</v>
      </c>
      <c r="Y260" s="21">
        <v>12</v>
      </c>
      <c r="Z260" s="21">
        <v>17</v>
      </c>
      <c r="AA260" s="21">
        <v>408.01</v>
      </c>
    </row>
    <row r="261" spans="1:27" x14ac:dyDescent="0.3">
      <c r="A261">
        <v>260</v>
      </c>
      <c r="B261" t="s">
        <v>281</v>
      </c>
      <c r="C261" t="s">
        <v>24</v>
      </c>
      <c r="D261" t="s">
        <v>10</v>
      </c>
      <c r="E261" s="1">
        <v>45636</v>
      </c>
      <c r="G261" s="6">
        <v>634.1</v>
      </c>
      <c r="H261">
        <v>1</v>
      </c>
      <c r="I261">
        <v>19</v>
      </c>
      <c r="J261" s="4">
        <v>340.71</v>
      </c>
      <c r="K261" s="11">
        <f t="shared" si="29"/>
        <v>634</v>
      </c>
      <c r="L261" s="2">
        <f t="shared" si="24"/>
        <v>340.71</v>
      </c>
      <c r="M261" s="11">
        <f t="shared" si="25"/>
        <v>635</v>
      </c>
      <c r="N261" s="11">
        <f t="shared" si="26"/>
        <v>341</v>
      </c>
      <c r="O261">
        <f t="shared" si="27"/>
        <v>634.1</v>
      </c>
      <c r="P261">
        <f t="shared" si="28"/>
        <v>513.62100000000009</v>
      </c>
      <c r="Q261">
        <v>464</v>
      </c>
      <c r="R261" s="21">
        <v>57</v>
      </c>
      <c r="S261" s="21" t="str">
        <v>Roselin Warcop</v>
      </c>
      <c r="T261" s="21" t="str">
        <v>Prod3</v>
      </c>
      <c r="U261" s="21" t="str">
        <v>Office Chair</v>
      </c>
      <c r="V261" s="22">
        <v>45669</v>
      </c>
      <c r="W261" s="21" t="str">
        <v>West</v>
      </c>
      <c r="X261" s="21">
        <v>293.44</v>
      </c>
      <c r="Y261" s="21">
        <v>14</v>
      </c>
      <c r="Z261" s="21">
        <v>9</v>
      </c>
      <c r="AA261" s="21">
        <v>152.63</v>
      </c>
    </row>
    <row r="262" spans="1:27" x14ac:dyDescent="0.3">
      <c r="A262">
        <v>261</v>
      </c>
      <c r="B262" t="s">
        <v>282</v>
      </c>
      <c r="C262" t="s">
        <v>9</v>
      </c>
      <c r="D262" t="s">
        <v>20</v>
      </c>
      <c r="E262" s="1">
        <v>45659</v>
      </c>
      <c r="G262" s="6">
        <v>59.44</v>
      </c>
      <c r="H262">
        <v>2</v>
      </c>
      <c r="I262">
        <v>16</v>
      </c>
      <c r="J262" s="4">
        <v>160.41999999999999</v>
      </c>
      <c r="K262" s="11">
        <f t="shared" si="29"/>
        <v>59</v>
      </c>
      <c r="L262" s="2">
        <f t="shared" si="24"/>
        <v>160.41999999999999</v>
      </c>
      <c r="M262" s="11">
        <f t="shared" si="25"/>
        <v>60</v>
      </c>
      <c r="N262" s="11">
        <f t="shared" si="26"/>
        <v>161</v>
      </c>
      <c r="O262">
        <f t="shared" si="27"/>
        <v>118.88</v>
      </c>
      <c r="P262">
        <f t="shared" si="28"/>
        <v>49.929599999999994</v>
      </c>
      <c r="Q262">
        <v>465</v>
      </c>
      <c r="R262" s="21">
        <v>396</v>
      </c>
      <c r="S262" s="21" t="str">
        <v>Dietrich De Carlo</v>
      </c>
      <c r="T262" s="21" t="str">
        <v>Prod3</v>
      </c>
      <c r="U262" s="21" t="str">
        <v>Winter Jacket</v>
      </c>
      <c r="V262" s="22">
        <v>45634</v>
      </c>
      <c r="W262" s="21">
        <v>0</v>
      </c>
      <c r="X262" s="21">
        <v>294.22000000000003</v>
      </c>
      <c r="Y262" s="21">
        <v>8</v>
      </c>
      <c r="Z262" s="21">
        <v>8</v>
      </c>
      <c r="AA262" s="21">
        <v>218.67</v>
      </c>
    </row>
    <row r="263" spans="1:27" x14ac:dyDescent="0.3">
      <c r="A263">
        <v>262</v>
      </c>
      <c r="B263" t="s">
        <v>283</v>
      </c>
      <c r="C263" t="s">
        <v>16</v>
      </c>
      <c r="E263" s="1">
        <v>45631</v>
      </c>
      <c r="F263" s="7" t="s">
        <v>11</v>
      </c>
      <c r="G263" s="6">
        <v>12.66</v>
      </c>
      <c r="H263">
        <v>5</v>
      </c>
      <c r="I263">
        <v>20</v>
      </c>
      <c r="J263" s="4">
        <v>228.5</v>
      </c>
      <c r="K263" s="11">
        <f t="shared" si="29"/>
        <v>13</v>
      </c>
      <c r="L263" s="2">
        <f t="shared" si="24"/>
        <v>228.5</v>
      </c>
      <c r="M263" s="11">
        <f t="shared" si="25"/>
        <v>13</v>
      </c>
      <c r="N263" s="11">
        <f t="shared" si="26"/>
        <v>229</v>
      </c>
      <c r="O263">
        <f t="shared" si="27"/>
        <v>63.3</v>
      </c>
      <c r="P263">
        <f t="shared" si="28"/>
        <v>10.128</v>
      </c>
      <c r="Q263">
        <v>467</v>
      </c>
      <c r="R263" s="21">
        <v>704</v>
      </c>
      <c r="S263" s="21" t="str">
        <v>Farlee McDuffy</v>
      </c>
      <c r="T263" s="21" t="str">
        <v>Prod1</v>
      </c>
      <c r="U263" s="21" t="str">
        <v>Smartphone</v>
      </c>
      <c r="V263" s="22">
        <v>45672</v>
      </c>
      <c r="W263" s="21">
        <v>0</v>
      </c>
      <c r="X263" s="21">
        <v>297.75</v>
      </c>
      <c r="Y263" s="21">
        <v>2</v>
      </c>
      <c r="Z263" s="21">
        <v>3</v>
      </c>
      <c r="AA263" s="21">
        <v>445.5</v>
      </c>
    </row>
    <row r="264" spans="1:27" x14ac:dyDescent="0.3">
      <c r="A264">
        <v>263</v>
      </c>
      <c r="B264" t="s">
        <v>284</v>
      </c>
      <c r="C264" t="s">
        <v>9</v>
      </c>
      <c r="D264" t="s">
        <v>27</v>
      </c>
      <c r="E264" s="1">
        <v>45666</v>
      </c>
      <c r="G264" s="6">
        <v>504.93</v>
      </c>
      <c r="H264">
        <v>2</v>
      </c>
      <c r="I264">
        <v>18</v>
      </c>
      <c r="J264" s="4">
        <v>309.81</v>
      </c>
      <c r="K264" s="11">
        <f t="shared" si="29"/>
        <v>505</v>
      </c>
      <c r="L264" s="2">
        <f t="shared" si="24"/>
        <v>309.81</v>
      </c>
      <c r="M264" s="11">
        <f t="shared" si="25"/>
        <v>505</v>
      </c>
      <c r="N264" s="11">
        <f t="shared" si="26"/>
        <v>310</v>
      </c>
      <c r="O264">
        <f t="shared" si="27"/>
        <v>1009.86</v>
      </c>
      <c r="P264">
        <f t="shared" si="28"/>
        <v>414.04260000000005</v>
      </c>
      <c r="Q264">
        <v>469</v>
      </c>
      <c r="R264" s="21">
        <v>826</v>
      </c>
      <c r="S264" s="21" t="str">
        <v>Lorrie Sisselot</v>
      </c>
      <c r="T264" s="21" t="str">
        <v>Prod1</v>
      </c>
      <c r="U264" s="21" t="str">
        <v>Laptop</v>
      </c>
      <c r="V264" s="22">
        <v>45633</v>
      </c>
      <c r="W264" s="21" t="str">
        <v>West</v>
      </c>
      <c r="X264" s="21">
        <v>298.08</v>
      </c>
      <c r="Y264" s="21">
        <v>10</v>
      </c>
      <c r="Z264" s="21">
        <v>6</v>
      </c>
      <c r="AA264" s="21">
        <v>247.91</v>
      </c>
    </row>
    <row r="265" spans="1:27" x14ac:dyDescent="0.3">
      <c r="A265">
        <v>264</v>
      </c>
      <c r="B265" t="s">
        <v>285</v>
      </c>
      <c r="D265" t="s">
        <v>31</v>
      </c>
      <c r="E265" s="1">
        <v>45636</v>
      </c>
      <c r="G265" s="6">
        <v>679</v>
      </c>
      <c r="H265">
        <v>11</v>
      </c>
      <c r="I265">
        <v>18</v>
      </c>
      <c r="J265" s="4">
        <v>221.46</v>
      </c>
      <c r="K265" s="11">
        <f t="shared" si="29"/>
        <v>679</v>
      </c>
      <c r="L265" s="2">
        <f t="shared" si="24"/>
        <v>221.46</v>
      </c>
      <c r="M265" s="11">
        <f t="shared" si="25"/>
        <v>679</v>
      </c>
      <c r="N265" s="11">
        <f t="shared" si="26"/>
        <v>222</v>
      </c>
      <c r="O265">
        <f t="shared" si="27"/>
        <v>7469</v>
      </c>
      <c r="P265">
        <f t="shared" si="28"/>
        <v>556.78000000000009</v>
      </c>
      <c r="Q265">
        <v>470</v>
      </c>
      <c r="R265" s="21">
        <v>674</v>
      </c>
      <c r="S265" s="21" t="str">
        <v>Fitz Loftin</v>
      </c>
      <c r="T265" s="21" t="str">
        <v>Prod1</v>
      </c>
      <c r="U265" s="21" t="str">
        <v>Winter Jacket</v>
      </c>
      <c r="V265" s="22">
        <v>45628</v>
      </c>
      <c r="W265" s="21" t="str">
        <v>North</v>
      </c>
      <c r="X265" s="21">
        <v>298.85000000000002</v>
      </c>
      <c r="Y265" s="21">
        <v>1</v>
      </c>
      <c r="Z265" s="21">
        <v>8</v>
      </c>
      <c r="AA265" s="21">
        <v>175.78</v>
      </c>
    </row>
    <row r="266" spans="1:27" x14ac:dyDescent="0.3">
      <c r="A266">
        <v>265</v>
      </c>
      <c r="B266" t="s">
        <v>286</v>
      </c>
      <c r="D266" t="s">
        <v>20</v>
      </c>
      <c r="E266" s="1">
        <v>45665</v>
      </c>
      <c r="F266" s="7" t="s">
        <v>14</v>
      </c>
      <c r="G266" s="6">
        <v>635.52</v>
      </c>
      <c r="H266">
        <v>2</v>
      </c>
      <c r="I266">
        <v>16</v>
      </c>
      <c r="J266" s="4">
        <v>234.02</v>
      </c>
      <c r="K266" s="11">
        <f t="shared" si="29"/>
        <v>636</v>
      </c>
      <c r="L266" s="2">
        <f t="shared" si="24"/>
        <v>234.02</v>
      </c>
      <c r="M266" s="11">
        <f t="shared" si="25"/>
        <v>636</v>
      </c>
      <c r="N266" s="11">
        <f t="shared" si="26"/>
        <v>235</v>
      </c>
      <c r="O266">
        <f t="shared" si="27"/>
        <v>1271.04</v>
      </c>
      <c r="P266">
        <f t="shared" si="28"/>
        <v>533.83679999999993</v>
      </c>
      <c r="Q266">
        <v>471</v>
      </c>
      <c r="R266" s="21">
        <v>466</v>
      </c>
      <c r="S266" s="21" t="str">
        <v>Harwilll Steanyng</v>
      </c>
      <c r="T266" s="21" t="str">
        <v>Prod2</v>
      </c>
      <c r="U266" s="21" t="str">
        <v>Smartphone</v>
      </c>
      <c r="V266" s="22">
        <v>45658</v>
      </c>
      <c r="W266" s="21">
        <v>0</v>
      </c>
      <c r="X266" s="21">
        <v>300.64999999999998</v>
      </c>
      <c r="Y266" s="21">
        <v>10</v>
      </c>
      <c r="Z266" s="21">
        <v>6</v>
      </c>
      <c r="AA266" s="21">
        <v>157.43</v>
      </c>
    </row>
    <row r="267" spans="1:27" x14ac:dyDescent="0.3">
      <c r="A267">
        <v>266</v>
      </c>
      <c r="B267" t="s">
        <v>287</v>
      </c>
      <c r="C267" t="s">
        <v>18</v>
      </c>
      <c r="D267" t="s">
        <v>20</v>
      </c>
      <c r="E267" s="1">
        <v>45664</v>
      </c>
      <c r="G267" s="6">
        <v>891.78</v>
      </c>
      <c r="H267">
        <v>7</v>
      </c>
      <c r="I267">
        <v>20</v>
      </c>
      <c r="J267" s="4">
        <v>276.19</v>
      </c>
      <c r="K267" s="11">
        <f t="shared" si="29"/>
        <v>892</v>
      </c>
      <c r="L267" s="2">
        <f t="shared" si="24"/>
        <v>276.19</v>
      </c>
      <c r="M267" s="11">
        <f t="shared" si="25"/>
        <v>892</v>
      </c>
      <c r="N267" s="11">
        <f t="shared" si="26"/>
        <v>277</v>
      </c>
      <c r="O267">
        <f t="shared" si="27"/>
        <v>6242.46</v>
      </c>
      <c r="P267">
        <f t="shared" si="28"/>
        <v>713.42399999999998</v>
      </c>
      <c r="Q267">
        <v>477</v>
      </c>
      <c r="R267" s="21">
        <v>560</v>
      </c>
      <c r="S267" s="21" t="str">
        <v>Eveline Klainer</v>
      </c>
      <c r="T267" s="21" t="str">
        <v>Prod3</v>
      </c>
      <c r="U267" s="21">
        <v>0</v>
      </c>
      <c r="V267" s="22">
        <v>45637</v>
      </c>
      <c r="W267" s="21">
        <v>0</v>
      </c>
      <c r="X267" s="21">
        <v>302.54000000000002</v>
      </c>
      <c r="Y267" s="21">
        <v>12</v>
      </c>
      <c r="Z267" s="21">
        <v>9</v>
      </c>
      <c r="AA267" s="21">
        <v>86.86</v>
      </c>
    </row>
    <row r="268" spans="1:27" x14ac:dyDescent="0.3">
      <c r="A268">
        <v>267</v>
      </c>
      <c r="B268" t="s">
        <v>288</v>
      </c>
      <c r="D268" t="s">
        <v>31</v>
      </c>
      <c r="E268" s="1">
        <v>45632</v>
      </c>
      <c r="G268" s="6">
        <v>280.64999999999998</v>
      </c>
      <c r="H268">
        <v>13</v>
      </c>
      <c r="I268">
        <v>10</v>
      </c>
      <c r="J268" s="4">
        <v>354.72</v>
      </c>
      <c r="K268" s="11">
        <f t="shared" si="29"/>
        <v>281</v>
      </c>
      <c r="L268" s="2">
        <f t="shared" si="24"/>
        <v>354.72</v>
      </c>
      <c r="M268" s="11">
        <f t="shared" si="25"/>
        <v>281</v>
      </c>
      <c r="N268" s="11">
        <f t="shared" si="26"/>
        <v>355</v>
      </c>
      <c r="O268">
        <f t="shared" si="27"/>
        <v>3648.45</v>
      </c>
      <c r="P268">
        <f t="shared" si="28"/>
        <v>252.58499999999998</v>
      </c>
      <c r="Q268">
        <v>478</v>
      </c>
      <c r="R268" s="21">
        <v>69</v>
      </c>
      <c r="S268" s="21" t="str">
        <v>Aurea Witheridge</v>
      </c>
      <c r="T268" s="21" t="str">
        <v>Prod2</v>
      </c>
      <c r="U268" s="21" t="str">
        <v>Winter Jacket</v>
      </c>
      <c r="V268" s="22">
        <v>45641</v>
      </c>
      <c r="W268" s="21">
        <v>0</v>
      </c>
      <c r="X268" s="21">
        <v>303.20999999999998</v>
      </c>
      <c r="Y268" s="21">
        <v>2</v>
      </c>
      <c r="Z268" s="21">
        <v>12</v>
      </c>
      <c r="AA268" s="21">
        <v>486.35</v>
      </c>
    </row>
    <row r="269" spans="1:27" x14ac:dyDescent="0.3">
      <c r="A269">
        <v>268</v>
      </c>
      <c r="B269" t="s">
        <v>289</v>
      </c>
      <c r="C269" t="s">
        <v>22</v>
      </c>
      <c r="D269" t="s">
        <v>20</v>
      </c>
      <c r="E269" s="1">
        <v>45672</v>
      </c>
      <c r="G269" s="6">
        <v>519.54999999999995</v>
      </c>
      <c r="H269">
        <v>5</v>
      </c>
      <c r="I269">
        <v>4</v>
      </c>
      <c r="J269" s="4">
        <v>461.26</v>
      </c>
      <c r="K269" s="11">
        <f t="shared" si="29"/>
        <v>520</v>
      </c>
      <c r="L269" s="2">
        <f t="shared" si="24"/>
        <v>461.26</v>
      </c>
      <c r="M269" s="11">
        <f t="shared" si="25"/>
        <v>520</v>
      </c>
      <c r="N269" s="11">
        <f t="shared" si="26"/>
        <v>462</v>
      </c>
      <c r="O269">
        <f t="shared" si="27"/>
        <v>2597.75</v>
      </c>
      <c r="P269">
        <f t="shared" si="28"/>
        <v>498.76799999999992</v>
      </c>
      <c r="Q269">
        <v>479</v>
      </c>
      <c r="R269" s="21">
        <v>640</v>
      </c>
      <c r="S269" s="21" t="str">
        <v>Conant Chatfield</v>
      </c>
      <c r="T269" s="21">
        <v>0</v>
      </c>
      <c r="U269" s="21">
        <v>0</v>
      </c>
      <c r="V269" s="22">
        <v>45657</v>
      </c>
      <c r="W269" s="21">
        <v>0</v>
      </c>
      <c r="X269" s="21">
        <v>303.42</v>
      </c>
      <c r="Y269" s="21">
        <v>10</v>
      </c>
      <c r="Z269" s="21">
        <v>15</v>
      </c>
      <c r="AA269" s="21">
        <v>433.04</v>
      </c>
    </row>
    <row r="270" spans="1:27" x14ac:dyDescent="0.3">
      <c r="A270">
        <v>269</v>
      </c>
      <c r="B270" t="s">
        <v>290</v>
      </c>
      <c r="C270" t="s">
        <v>9</v>
      </c>
      <c r="D270" t="s">
        <v>27</v>
      </c>
      <c r="E270" s="1">
        <v>45658</v>
      </c>
      <c r="G270" s="6">
        <v>716.97</v>
      </c>
      <c r="H270">
        <v>11</v>
      </c>
      <c r="I270">
        <v>20</v>
      </c>
      <c r="J270" s="4">
        <v>262.57</v>
      </c>
      <c r="K270" s="11">
        <f t="shared" si="29"/>
        <v>717</v>
      </c>
      <c r="L270" s="2">
        <f t="shared" si="24"/>
        <v>262.57</v>
      </c>
      <c r="M270" s="11">
        <f t="shared" si="25"/>
        <v>717</v>
      </c>
      <c r="N270" s="11">
        <f t="shared" si="26"/>
        <v>263</v>
      </c>
      <c r="O270">
        <f t="shared" si="27"/>
        <v>7886.67</v>
      </c>
      <c r="P270">
        <f t="shared" si="28"/>
        <v>573.57600000000002</v>
      </c>
      <c r="Q270">
        <v>480</v>
      </c>
      <c r="R270" s="21">
        <v>214</v>
      </c>
      <c r="S270" s="21" t="str">
        <v>Benson Prujean</v>
      </c>
      <c r="T270" s="21" t="str">
        <v>Prod3</v>
      </c>
      <c r="U270" s="21" t="str">
        <v>Winter Jacket</v>
      </c>
      <c r="V270" s="22">
        <v>45643</v>
      </c>
      <c r="W270" s="21">
        <v>0</v>
      </c>
      <c r="X270" s="21">
        <v>304.08999999999997</v>
      </c>
      <c r="Y270" s="21">
        <v>6</v>
      </c>
      <c r="Z270" s="21">
        <v>11</v>
      </c>
      <c r="AA270" s="21">
        <v>127.87</v>
      </c>
    </row>
    <row r="271" spans="1:27" x14ac:dyDescent="0.3">
      <c r="A271">
        <v>270</v>
      </c>
      <c r="B271" t="s">
        <v>291</v>
      </c>
      <c r="C271" t="s">
        <v>22</v>
      </c>
      <c r="E271" s="1">
        <v>45652</v>
      </c>
      <c r="G271" s="6">
        <v>420.91</v>
      </c>
      <c r="H271">
        <v>3</v>
      </c>
      <c r="I271">
        <v>3</v>
      </c>
      <c r="J271" s="4">
        <v>88.8</v>
      </c>
      <c r="K271" s="11">
        <f t="shared" si="29"/>
        <v>421</v>
      </c>
      <c r="L271" s="2">
        <f t="shared" si="24"/>
        <v>88.8</v>
      </c>
      <c r="M271" s="11">
        <f t="shared" si="25"/>
        <v>421</v>
      </c>
      <c r="N271" s="11">
        <f t="shared" si="26"/>
        <v>89</v>
      </c>
      <c r="O271">
        <f t="shared" si="27"/>
        <v>1262.73</v>
      </c>
      <c r="P271">
        <f t="shared" si="28"/>
        <v>408.28270000000003</v>
      </c>
      <c r="Q271">
        <v>481</v>
      </c>
      <c r="R271" s="21">
        <v>365</v>
      </c>
      <c r="S271" s="21" t="str">
        <v>Myrwyn Strowan</v>
      </c>
      <c r="T271" s="21" t="str">
        <v>Prod3</v>
      </c>
      <c r="U271" s="21" t="str">
        <v>Smartphone</v>
      </c>
      <c r="V271" s="22">
        <v>45662</v>
      </c>
      <c r="W271" s="21">
        <v>0</v>
      </c>
      <c r="X271" s="21">
        <v>305.98</v>
      </c>
      <c r="Y271" s="21">
        <v>8</v>
      </c>
      <c r="Z271" s="21">
        <v>5</v>
      </c>
      <c r="AA271" s="21">
        <v>483.21</v>
      </c>
    </row>
    <row r="272" spans="1:27" x14ac:dyDescent="0.3">
      <c r="A272">
        <v>271</v>
      </c>
      <c r="B272" t="s">
        <v>292</v>
      </c>
      <c r="C272" t="s">
        <v>18</v>
      </c>
      <c r="D272" t="s">
        <v>10</v>
      </c>
      <c r="E272" s="1">
        <v>45630</v>
      </c>
      <c r="G272" s="6">
        <v>350.12</v>
      </c>
      <c r="H272">
        <v>7</v>
      </c>
      <c r="I272">
        <v>17</v>
      </c>
      <c r="J272" s="4">
        <v>437.63</v>
      </c>
      <c r="K272" s="11">
        <f t="shared" si="29"/>
        <v>350</v>
      </c>
      <c r="L272" s="2">
        <f t="shared" si="24"/>
        <v>437.63</v>
      </c>
      <c r="M272" s="11">
        <f t="shared" si="25"/>
        <v>351</v>
      </c>
      <c r="N272" s="11">
        <f t="shared" si="26"/>
        <v>438</v>
      </c>
      <c r="O272">
        <f t="shared" si="27"/>
        <v>2450.84</v>
      </c>
      <c r="P272">
        <f t="shared" si="28"/>
        <v>290.59960000000001</v>
      </c>
      <c r="Q272">
        <v>483</v>
      </c>
      <c r="R272" s="21">
        <v>927</v>
      </c>
      <c r="S272" s="21" t="str">
        <v>Rutherford Wolfindale</v>
      </c>
      <c r="T272" s="21" t="str">
        <v>Prod2</v>
      </c>
      <c r="U272" s="21" t="str">
        <v>Smartphone</v>
      </c>
      <c r="V272" s="22">
        <v>45643</v>
      </c>
      <c r="W272" s="21" t="str">
        <v>East</v>
      </c>
      <c r="X272" s="21">
        <v>306.95</v>
      </c>
      <c r="Y272" s="21">
        <v>11</v>
      </c>
      <c r="Z272" s="21">
        <v>6</v>
      </c>
      <c r="AA272" s="21">
        <v>124.39</v>
      </c>
    </row>
    <row r="273" spans="1:27" x14ac:dyDescent="0.3">
      <c r="A273">
        <v>272</v>
      </c>
      <c r="B273" t="s">
        <v>293</v>
      </c>
      <c r="C273" t="s">
        <v>16</v>
      </c>
      <c r="D273" t="s">
        <v>20</v>
      </c>
      <c r="E273" s="1">
        <v>45640</v>
      </c>
      <c r="F273" s="7" t="s">
        <v>11</v>
      </c>
      <c r="G273" s="6">
        <v>763.03</v>
      </c>
      <c r="H273">
        <v>11</v>
      </c>
      <c r="I273">
        <v>16</v>
      </c>
      <c r="J273" s="4">
        <v>426.3</v>
      </c>
      <c r="K273" s="11">
        <f t="shared" si="29"/>
        <v>763</v>
      </c>
      <c r="L273" s="2">
        <f t="shared" si="24"/>
        <v>426.3</v>
      </c>
      <c r="M273" s="11">
        <f t="shared" si="25"/>
        <v>764</v>
      </c>
      <c r="N273" s="11">
        <f t="shared" si="26"/>
        <v>427</v>
      </c>
      <c r="O273">
        <f t="shared" si="27"/>
        <v>8393.33</v>
      </c>
      <c r="P273">
        <f t="shared" si="28"/>
        <v>640.9452</v>
      </c>
      <c r="Q273">
        <v>484</v>
      </c>
      <c r="R273" s="21">
        <v>846</v>
      </c>
      <c r="S273" s="21" t="str">
        <v>Ricki Giron</v>
      </c>
      <c r="T273" s="21">
        <v>0</v>
      </c>
      <c r="U273" s="21">
        <v>0</v>
      </c>
      <c r="V273" s="22">
        <v>45638</v>
      </c>
      <c r="W273" s="21" t="str">
        <v>East</v>
      </c>
      <c r="X273" s="21">
        <v>308.12</v>
      </c>
      <c r="Y273" s="21">
        <v>15</v>
      </c>
      <c r="Z273" s="21">
        <v>9</v>
      </c>
      <c r="AA273" s="21">
        <v>131.56</v>
      </c>
    </row>
    <row r="274" spans="1:27" x14ac:dyDescent="0.3">
      <c r="A274">
        <v>273</v>
      </c>
      <c r="B274" t="s">
        <v>294</v>
      </c>
      <c r="C274" t="s">
        <v>24</v>
      </c>
      <c r="D274" t="s">
        <v>20</v>
      </c>
      <c r="E274" s="1">
        <v>45670</v>
      </c>
      <c r="G274" s="6">
        <v>19.48</v>
      </c>
      <c r="H274">
        <v>6</v>
      </c>
      <c r="I274">
        <v>1</v>
      </c>
      <c r="J274" s="4">
        <v>61.44</v>
      </c>
      <c r="K274" s="11">
        <f t="shared" si="29"/>
        <v>19</v>
      </c>
      <c r="L274" s="2">
        <f t="shared" si="24"/>
        <v>61.44</v>
      </c>
      <c r="M274" s="11">
        <f t="shared" si="25"/>
        <v>20</v>
      </c>
      <c r="N274" s="11">
        <f t="shared" si="26"/>
        <v>62</v>
      </c>
      <c r="O274">
        <f t="shared" si="27"/>
        <v>116.88</v>
      </c>
      <c r="P274">
        <f t="shared" si="28"/>
        <v>19.2852</v>
      </c>
      <c r="Q274">
        <v>485</v>
      </c>
      <c r="R274" s="21">
        <v>657</v>
      </c>
      <c r="S274" s="21" t="str">
        <v>Ozzie Haresign</v>
      </c>
      <c r="T274" s="21">
        <v>0</v>
      </c>
      <c r="U274" s="21" t="str">
        <v>Laptop</v>
      </c>
      <c r="V274" s="22">
        <v>45654</v>
      </c>
      <c r="W274" s="21">
        <v>0</v>
      </c>
      <c r="X274" s="21">
        <v>308.45999999999998</v>
      </c>
      <c r="Y274" s="21">
        <v>2</v>
      </c>
      <c r="Z274" s="21">
        <v>3</v>
      </c>
      <c r="AA274" s="21">
        <v>445.49</v>
      </c>
    </row>
    <row r="275" spans="1:27" x14ac:dyDescent="0.3">
      <c r="A275">
        <v>274</v>
      </c>
      <c r="B275" t="s">
        <v>295</v>
      </c>
      <c r="C275" t="s">
        <v>16</v>
      </c>
      <c r="D275" t="s">
        <v>10</v>
      </c>
      <c r="E275" s="1">
        <v>45665</v>
      </c>
      <c r="G275" s="6">
        <v>685.12</v>
      </c>
      <c r="H275">
        <v>11</v>
      </c>
      <c r="I275">
        <v>2</v>
      </c>
      <c r="J275" s="4">
        <v>252.77</v>
      </c>
      <c r="K275" s="11">
        <f t="shared" si="29"/>
        <v>685</v>
      </c>
      <c r="L275" s="2">
        <f t="shared" si="24"/>
        <v>252.77</v>
      </c>
      <c r="M275" s="11">
        <f t="shared" si="25"/>
        <v>686</v>
      </c>
      <c r="N275" s="11">
        <f t="shared" si="26"/>
        <v>253</v>
      </c>
      <c r="O275">
        <f t="shared" si="27"/>
        <v>7536.32</v>
      </c>
      <c r="P275">
        <f t="shared" si="28"/>
        <v>671.41759999999999</v>
      </c>
      <c r="Q275">
        <v>489</v>
      </c>
      <c r="R275" s="21">
        <v>692</v>
      </c>
      <c r="S275" s="21" t="str">
        <v>Hayyim Thrower</v>
      </c>
      <c r="T275" s="21" t="str">
        <v>Prod1</v>
      </c>
      <c r="U275" s="21">
        <v>0</v>
      </c>
      <c r="V275" s="22">
        <v>45666</v>
      </c>
      <c r="W275" s="21">
        <v>0</v>
      </c>
      <c r="X275" s="21">
        <v>309.66000000000003</v>
      </c>
      <c r="Y275" s="21">
        <v>6</v>
      </c>
      <c r="Z275" s="21">
        <v>13</v>
      </c>
      <c r="AA275" s="21">
        <v>84.7</v>
      </c>
    </row>
    <row r="276" spans="1:27" x14ac:dyDescent="0.3">
      <c r="A276">
        <v>275</v>
      </c>
      <c r="B276" t="s">
        <v>296</v>
      </c>
      <c r="C276" t="s">
        <v>22</v>
      </c>
      <c r="D276" t="s">
        <v>13</v>
      </c>
      <c r="E276" s="1">
        <v>45644</v>
      </c>
      <c r="G276" s="6">
        <v>121.78</v>
      </c>
      <c r="H276">
        <v>9</v>
      </c>
      <c r="I276">
        <v>18</v>
      </c>
      <c r="J276" s="4">
        <v>1.51</v>
      </c>
      <c r="K276" s="11">
        <f t="shared" si="29"/>
        <v>122</v>
      </c>
      <c r="L276" s="2">
        <f t="shared" si="24"/>
        <v>1.51</v>
      </c>
      <c r="M276" s="11">
        <f t="shared" si="25"/>
        <v>122</v>
      </c>
      <c r="N276" s="11">
        <f t="shared" si="26"/>
        <v>2</v>
      </c>
      <c r="O276">
        <f t="shared" si="27"/>
        <v>1096.02</v>
      </c>
      <c r="P276">
        <f t="shared" si="28"/>
        <v>99.859600000000015</v>
      </c>
      <c r="Q276">
        <v>493</v>
      </c>
      <c r="R276" s="21">
        <v>981</v>
      </c>
      <c r="S276" s="21" t="str">
        <v>Franklin Willbourne</v>
      </c>
      <c r="T276" s="21" t="str">
        <v>Prod3</v>
      </c>
      <c r="U276" s="21" t="str">
        <v>Office Chair</v>
      </c>
      <c r="V276" s="22">
        <v>45657</v>
      </c>
      <c r="W276" s="21">
        <v>0</v>
      </c>
      <c r="X276" s="21">
        <v>309.67</v>
      </c>
      <c r="Y276" s="21">
        <v>13</v>
      </c>
      <c r="Z276" s="21">
        <v>4</v>
      </c>
      <c r="AA276" s="21">
        <v>279.29000000000002</v>
      </c>
    </row>
    <row r="277" spans="1:27" x14ac:dyDescent="0.3">
      <c r="A277">
        <v>276</v>
      </c>
      <c r="B277" t="s">
        <v>297</v>
      </c>
      <c r="C277" t="s">
        <v>24</v>
      </c>
      <c r="D277" t="s">
        <v>10</v>
      </c>
      <c r="E277" s="1">
        <v>45628</v>
      </c>
      <c r="G277" s="6">
        <v>334.98</v>
      </c>
      <c r="H277">
        <v>9</v>
      </c>
      <c r="I277">
        <v>4</v>
      </c>
      <c r="J277" s="4">
        <v>87.99</v>
      </c>
      <c r="K277" s="11">
        <f t="shared" si="29"/>
        <v>335</v>
      </c>
      <c r="L277" s="2">
        <f t="shared" si="24"/>
        <v>87.99</v>
      </c>
      <c r="M277" s="11">
        <f t="shared" si="25"/>
        <v>335</v>
      </c>
      <c r="N277" s="11">
        <f t="shared" si="26"/>
        <v>88</v>
      </c>
      <c r="O277">
        <f t="shared" si="27"/>
        <v>3014.82</v>
      </c>
      <c r="P277">
        <f t="shared" si="28"/>
        <v>321.58080000000001</v>
      </c>
      <c r="Q277">
        <v>494</v>
      </c>
      <c r="R277" s="21">
        <v>287</v>
      </c>
      <c r="S277" s="21" t="str">
        <v>Lennie Brownsall</v>
      </c>
      <c r="T277" s="21" t="str">
        <v>Prod5</v>
      </c>
      <c r="U277" s="21" t="str">
        <v>Smartphone</v>
      </c>
      <c r="V277" s="22">
        <v>45649</v>
      </c>
      <c r="W277" s="21">
        <v>0</v>
      </c>
      <c r="X277" s="21">
        <v>310.44</v>
      </c>
      <c r="Y277" s="21">
        <v>1</v>
      </c>
      <c r="Z277" s="21">
        <v>13</v>
      </c>
      <c r="AA277" s="21">
        <v>277.08999999999997</v>
      </c>
    </row>
    <row r="278" spans="1:27" x14ac:dyDescent="0.3">
      <c r="A278">
        <v>277</v>
      </c>
      <c r="B278" t="s">
        <v>298</v>
      </c>
      <c r="C278" t="s">
        <v>24</v>
      </c>
      <c r="D278" t="s">
        <v>27</v>
      </c>
      <c r="E278" s="1">
        <v>45668</v>
      </c>
      <c r="G278" s="6">
        <v>670.38</v>
      </c>
      <c r="H278">
        <v>13</v>
      </c>
      <c r="I278">
        <v>12</v>
      </c>
      <c r="J278" s="4">
        <v>411.28</v>
      </c>
      <c r="K278" s="11">
        <f t="shared" si="29"/>
        <v>670</v>
      </c>
      <c r="L278" s="2">
        <f t="shared" si="24"/>
        <v>411.28</v>
      </c>
      <c r="M278" s="11">
        <f t="shared" si="25"/>
        <v>671</v>
      </c>
      <c r="N278" s="11">
        <f t="shared" si="26"/>
        <v>412</v>
      </c>
      <c r="O278">
        <f t="shared" si="27"/>
        <v>8714.94</v>
      </c>
      <c r="P278">
        <f t="shared" si="28"/>
        <v>589.93439999999998</v>
      </c>
      <c r="Q278">
        <v>498</v>
      </c>
      <c r="R278" s="21">
        <v>464</v>
      </c>
      <c r="S278" s="21" t="str">
        <v>Lenore Folan</v>
      </c>
      <c r="T278" s="21" t="str">
        <v>Prod2</v>
      </c>
      <c r="U278" s="21" t="str">
        <v>Smartphone</v>
      </c>
      <c r="V278" s="22">
        <v>45672</v>
      </c>
      <c r="W278" s="21">
        <v>0</v>
      </c>
      <c r="X278" s="21">
        <v>310.95</v>
      </c>
      <c r="Y278" s="21">
        <v>2</v>
      </c>
      <c r="Z278" s="21">
        <v>11</v>
      </c>
      <c r="AA278" s="21">
        <v>464.71</v>
      </c>
    </row>
    <row r="279" spans="1:27" x14ac:dyDescent="0.3">
      <c r="A279">
        <v>278</v>
      </c>
      <c r="B279" t="s">
        <v>299</v>
      </c>
      <c r="C279" t="s">
        <v>18</v>
      </c>
      <c r="D279" t="s">
        <v>27</v>
      </c>
      <c r="E279" s="1">
        <v>45656</v>
      </c>
      <c r="G279" s="6">
        <v>627.01</v>
      </c>
      <c r="H279">
        <v>6</v>
      </c>
      <c r="I279">
        <v>12</v>
      </c>
      <c r="J279" s="4">
        <v>291.49</v>
      </c>
      <c r="K279" s="11">
        <f t="shared" si="29"/>
        <v>627</v>
      </c>
      <c r="L279" s="2">
        <f t="shared" si="24"/>
        <v>291.49</v>
      </c>
      <c r="M279" s="11">
        <f t="shared" si="25"/>
        <v>628</v>
      </c>
      <c r="N279" s="11">
        <f t="shared" si="26"/>
        <v>292</v>
      </c>
      <c r="O279">
        <f t="shared" si="27"/>
        <v>3762.06</v>
      </c>
      <c r="P279">
        <f t="shared" si="28"/>
        <v>551.76879999999994</v>
      </c>
      <c r="Q279">
        <v>499</v>
      </c>
      <c r="R279" s="21">
        <v>721</v>
      </c>
      <c r="S279" s="21" t="str">
        <v>Shaun Asker</v>
      </c>
      <c r="T279" s="21" t="str">
        <v>Prod5</v>
      </c>
      <c r="U279" s="21" t="str">
        <v>Microwave Oven</v>
      </c>
      <c r="V279" s="22">
        <v>45632</v>
      </c>
      <c r="W279" s="21">
        <v>0</v>
      </c>
      <c r="X279" s="21">
        <v>311.58</v>
      </c>
      <c r="Y279" s="21">
        <v>2</v>
      </c>
      <c r="Z279" s="21">
        <v>8</v>
      </c>
      <c r="AA279" s="21">
        <v>338.15</v>
      </c>
    </row>
    <row r="280" spans="1:27" x14ac:dyDescent="0.3">
      <c r="A280">
        <v>279</v>
      </c>
      <c r="B280" t="s">
        <v>300</v>
      </c>
      <c r="C280" t="s">
        <v>24</v>
      </c>
      <c r="D280" t="s">
        <v>27</v>
      </c>
      <c r="E280" s="1">
        <v>45652</v>
      </c>
      <c r="G280" s="6">
        <v>315.12</v>
      </c>
      <c r="H280">
        <v>15</v>
      </c>
      <c r="I280">
        <v>14</v>
      </c>
      <c r="J280" s="4">
        <v>257.52999999999997</v>
      </c>
      <c r="K280" s="11">
        <f t="shared" si="29"/>
        <v>315</v>
      </c>
      <c r="L280" s="2">
        <f t="shared" si="24"/>
        <v>257.52999999999997</v>
      </c>
      <c r="M280" s="11">
        <f t="shared" si="25"/>
        <v>316</v>
      </c>
      <c r="N280" s="11">
        <f t="shared" si="26"/>
        <v>258</v>
      </c>
      <c r="O280">
        <f t="shared" si="27"/>
        <v>4726.8</v>
      </c>
      <c r="P280">
        <f t="shared" si="28"/>
        <v>271.00319999999999</v>
      </c>
      <c r="Q280">
        <v>500</v>
      </c>
      <c r="R280" s="21">
        <v>998</v>
      </c>
      <c r="S280" s="21" t="str">
        <v>Sophi Barlthrop</v>
      </c>
      <c r="T280" s="21" t="str">
        <v>Prod4</v>
      </c>
      <c r="U280" s="21" t="str">
        <v>Smartphone</v>
      </c>
      <c r="V280" s="22">
        <v>45632</v>
      </c>
      <c r="W280" s="21">
        <v>0</v>
      </c>
      <c r="X280" s="21">
        <v>312.43</v>
      </c>
      <c r="Y280" s="21">
        <v>8</v>
      </c>
      <c r="Z280" s="21">
        <v>1</v>
      </c>
      <c r="AA280" s="21">
        <v>136.33000000000001</v>
      </c>
    </row>
    <row r="281" spans="1:27" x14ac:dyDescent="0.3">
      <c r="A281">
        <v>280</v>
      </c>
      <c r="B281" t="s">
        <v>301</v>
      </c>
      <c r="D281" t="s">
        <v>10</v>
      </c>
      <c r="E281" s="1">
        <v>45661</v>
      </c>
      <c r="G281" s="6">
        <v>956.29</v>
      </c>
      <c r="H281">
        <v>6</v>
      </c>
      <c r="I281">
        <v>17</v>
      </c>
      <c r="J281" s="4">
        <v>299.63</v>
      </c>
      <c r="K281" s="11">
        <f t="shared" si="29"/>
        <v>956</v>
      </c>
      <c r="L281" s="2">
        <f t="shared" si="24"/>
        <v>299.63</v>
      </c>
      <c r="M281" s="11">
        <f t="shared" si="25"/>
        <v>957</v>
      </c>
      <c r="N281" s="11">
        <f t="shared" si="26"/>
        <v>300</v>
      </c>
      <c r="O281">
        <f t="shared" si="27"/>
        <v>5737.74</v>
      </c>
      <c r="P281">
        <f t="shared" si="28"/>
        <v>793.72069999999997</v>
      </c>
      <c r="Q281">
        <v>501</v>
      </c>
      <c r="R281" s="21">
        <v>9</v>
      </c>
      <c r="S281" s="21" t="str">
        <v>Alica Sawyer</v>
      </c>
      <c r="T281" s="21" t="str">
        <v>Prod1</v>
      </c>
      <c r="U281" s="21" t="str">
        <v>Laptop</v>
      </c>
      <c r="V281" s="22">
        <v>45658</v>
      </c>
      <c r="W281" s="21">
        <v>0</v>
      </c>
      <c r="X281" s="21">
        <v>313.26</v>
      </c>
      <c r="Y281" s="21">
        <v>6</v>
      </c>
      <c r="Z281" s="21">
        <v>19</v>
      </c>
      <c r="AA281" s="21">
        <v>236.67</v>
      </c>
    </row>
    <row r="282" spans="1:27" x14ac:dyDescent="0.3">
      <c r="A282">
        <v>281</v>
      </c>
      <c r="B282" t="s">
        <v>302</v>
      </c>
      <c r="C282" t="s">
        <v>18</v>
      </c>
      <c r="D282" t="s">
        <v>20</v>
      </c>
      <c r="E282" s="1">
        <v>45649</v>
      </c>
      <c r="G282" s="6">
        <v>660.3</v>
      </c>
      <c r="H282">
        <v>14</v>
      </c>
      <c r="I282">
        <v>16</v>
      </c>
      <c r="J282" s="4">
        <v>145.16</v>
      </c>
      <c r="K282" s="11">
        <f t="shared" si="29"/>
        <v>660</v>
      </c>
      <c r="L282" s="2">
        <f t="shared" si="24"/>
        <v>145.16</v>
      </c>
      <c r="M282" s="11">
        <f t="shared" si="25"/>
        <v>661</v>
      </c>
      <c r="N282" s="11">
        <f t="shared" si="26"/>
        <v>146</v>
      </c>
      <c r="O282">
        <f t="shared" si="27"/>
        <v>9244.1999999999989</v>
      </c>
      <c r="P282">
        <f t="shared" si="28"/>
        <v>554.65199999999993</v>
      </c>
      <c r="Q282">
        <v>502</v>
      </c>
      <c r="R282" s="21">
        <v>621</v>
      </c>
      <c r="S282" s="21" t="str">
        <v>Ogden Blenkensop</v>
      </c>
      <c r="T282" s="21" t="str">
        <v>Prod2</v>
      </c>
      <c r="U282" s="21" t="str">
        <v>Laptop</v>
      </c>
      <c r="V282" s="22">
        <v>45672</v>
      </c>
      <c r="W282" s="21" t="str">
        <v>South</v>
      </c>
      <c r="X282" s="21">
        <v>313.55</v>
      </c>
      <c r="Y282" s="21">
        <v>13</v>
      </c>
      <c r="Z282" s="21">
        <v>13</v>
      </c>
      <c r="AA282" s="21">
        <v>321.20999999999998</v>
      </c>
    </row>
    <row r="283" spans="1:27" x14ac:dyDescent="0.3">
      <c r="A283">
        <v>282</v>
      </c>
      <c r="B283" t="s">
        <v>303</v>
      </c>
      <c r="C283" t="s">
        <v>22</v>
      </c>
      <c r="D283" t="s">
        <v>31</v>
      </c>
      <c r="E283" s="1">
        <v>45641</v>
      </c>
      <c r="G283" s="6">
        <v>782.03</v>
      </c>
      <c r="H283">
        <v>7</v>
      </c>
      <c r="I283">
        <v>12</v>
      </c>
      <c r="J283" s="4">
        <v>85.42</v>
      </c>
      <c r="K283" s="11">
        <f t="shared" si="29"/>
        <v>782</v>
      </c>
      <c r="L283" s="2">
        <f t="shared" si="24"/>
        <v>85.42</v>
      </c>
      <c r="M283" s="11">
        <f t="shared" si="25"/>
        <v>783</v>
      </c>
      <c r="N283" s="11">
        <f t="shared" si="26"/>
        <v>86</v>
      </c>
      <c r="O283">
        <f t="shared" si="27"/>
        <v>5474.21</v>
      </c>
      <c r="P283">
        <f t="shared" si="28"/>
        <v>688.18639999999994</v>
      </c>
      <c r="Q283">
        <v>503</v>
      </c>
      <c r="R283" s="21">
        <v>913</v>
      </c>
      <c r="S283" s="21" t="str">
        <v>Arturo Lambdon</v>
      </c>
      <c r="T283" s="21" t="str">
        <v>Prod2</v>
      </c>
      <c r="U283" s="21" t="str">
        <v>Winter Jacket</v>
      </c>
      <c r="V283" s="22">
        <v>45651</v>
      </c>
      <c r="W283" s="21">
        <v>0</v>
      </c>
      <c r="X283" s="21">
        <v>313.98</v>
      </c>
      <c r="Y283" s="21">
        <v>15</v>
      </c>
      <c r="Z283" s="21">
        <v>9</v>
      </c>
      <c r="AA283" s="21">
        <v>246.6</v>
      </c>
    </row>
    <row r="284" spans="1:27" x14ac:dyDescent="0.3">
      <c r="A284">
        <v>283</v>
      </c>
      <c r="B284" t="s">
        <v>304</v>
      </c>
      <c r="C284" t="s">
        <v>24</v>
      </c>
      <c r="D284" t="s">
        <v>13</v>
      </c>
      <c r="E284" s="1">
        <v>45657</v>
      </c>
      <c r="G284" s="6">
        <v>369.4</v>
      </c>
      <c r="H284">
        <v>10</v>
      </c>
      <c r="I284">
        <v>5</v>
      </c>
      <c r="J284" s="4">
        <v>333.18</v>
      </c>
      <c r="K284" s="11">
        <f t="shared" si="29"/>
        <v>369</v>
      </c>
      <c r="L284" s="2">
        <f t="shared" si="24"/>
        <v>333.18</v>
      </c>
      <c r="M284" s="11">
        <f t="shared" si="25"/>
        <v>370</v>
      </c>
      <c r="N284" s="11">
        <f t="shared" si="26"/>
        <v>334</v>
      </c>
      <c r="O284">
        <f t="shared" si="27"/>
        <v>3694</v>
      </c>
      <c r="P284">
        <f t="shared" si="28"/>
        <v>350.92999999999995</v>
      </c>
      <c r="Q284">
        <v>505</v>
      </c>
      <c r="R284" s="21">
        <v>21</v>
      </c>
      <c r="S284" s="21" t="str">
        <v>Sanson Iacapucci</v>
      </c>
      <c r="T284" s="21" t="str">
        <v>Prod2</v>
      </c>
      <c r="U284" s="21" t="str">
        <v>Smartphone</v>
      </c>
      <c r="V284" s="22">
        <v>45630</v>
      </c>
      <c r="W284" s="21">
        <v>0</v>
      </c>
      <c r="X284" s="21">
        <v>314.11</v>
      </c>
      <c r="Y284" s="21">
        <v>8</v>
      </c>
      <c r="Z284" s="21">
        <v>6</v>
      </c>
      <c r="AA284" s="21">
        <v>6.76</v>
      </c>
    </row>
    <row r="285" spans="1:27" x14ac:dyDescent="0.3">
      <c r="A285">
        <v>284</v>
      </c>
      <c r="B285" t="s">
        <v>305</v>
      </c>
      <c r="C285" t="s">
        <v>24</v>
      </c>
      <c r="D285" t="s">
        <v>27</v>
      </c>
      <c r="E285" s="1">
        <v>45674</v>
      </c>
      <c r="G285" s="6">
        <v>984.22</v>
      </c>
      <c r="H285">
        <v>15</v>
      </c>
      <c r="I285">
        <v>14</v>
      </c>
      <c r="J285" s="4">
        <v>488.91</v>
      </c>
      <c r="K285" s="11">
        <f t="shared" si="29"/>
        <v>984</v>
      </c>
      <c r="L285" s="2">
        <f t="shared" si="24"/>
        <v>488.91</v>
      </c>
      <c r="M285" s="11">
        <f t="shared" si="25"/>
        <v>985</v>
      </c>
      <c r="N285" s="11">
        <f t="shared" si="26"/>
        <v>489</v>
      </c>
      <c r="O285">
        <f t="shared" si="27"/>
        <v>14763.300000000001</v>
      </c>
      <c r="P285">
        <f t="shared" si="28"/>
        <v>846.42920000000004</v>
      </c>
      <c r="Q285">
        <v>506</v>
      </c>
      <c r="R285" s="21">
        <v>609</v>
      </c>
      <c r="S285" s="21" t="str">
        <v>Rudd Rosewall</v>
      </c>
      <c r="T285" s="21" t="str">
        <v>Prod3</v>
      </c>
      <c r="U285" s="21" t="str">
        <v>Laptop</v>
      </c>
      <c r="V285" s="22">
        <v>45638</v>
      </c>
      <c r="W285" s="21">
        <v>0</v>
      </c>
      <c r="X285" s="21">
        <v>314.17</v>
      </c>
      <c r="Y285" s="21">
        <v>1</v>
      </c>
      <c r="Z285" s="21">
        <v>11</v>
      </c>
      <c r="AA285" s="21">
        <v>350.59</v>
      </c>
    </row>
    <row r="286" spans="1:27" x14ac:dyDescent="0.3">
      <c r="A286">
        <v>285</v>
      </c>
      <c r="B286" t="s">
        <v>306</v>
      </c>
      <c r="C286" t="s">
        <v>18</v>
      </c>
      <c r="D286" t="s">
        <v>10</v>
      </c>
      <c r="E286" s="1">
        <v>45668</v>
      </c>
      <c r="G286" s="6">
        <v>18.37</v>
      </c>
      <c r="H286">
        <v>4</v>
      </c>
      <c r="I286">
        <v>11</v>
      </c>
      <c r="J286" s="4">
        <v>156.72999999999999</v>
      </c>
      <c r="K286" s="11">
        <f t="shared" si="29"/>
        <v>18</v>
      </c>
      <c r="L286" s="2">
        <f t="shared" si="24"/>
        <v>156.72999999999999</v>
      </c>
      <c r="M286" s="11">
        <f t="shared" si="25"/>
        <v>19</v>
      </c>
      <c r="N286" s="11">
        <f t="shared" si="26"/>
        <v>157</v>
      </c>
      <c r="O286">
        <f t="shared" si="27"/>
        <v>73.48</v>
      </c>
      <c r="P286">
        <f t="shared" si="28"/>
        <v>16.349299999999999</v>
      </c>
      <c r="Q286">
        <v>507</v>
      </c>
      <c r="R286" s="21">
        <v>279</v>
      </c>
      <c r="S286" s="21" t="str">
        <v>Alidia Plumstead</v>
      </c>
      <c r="T286" s="21" t="str">
        <v>Prod5</v>
      </c>
      <c r="U286" s="21" t="str">
        <v>Laptop</v>
      </c>
      <c r="V286" s="22">
        <v>45652</v>
      </c>
      <c r="W286" s="21">
        <v>0</v>
      </c>
      <c r="X286" s="21">
        <v>315.12</v>
      </c>
      <c r="Y286" s="21">
        <v>15</v>
      </c>
      <c r="Z286" s="21">
        <v>14</v>
      </c>
      <c r="AA286" s="21">
        <v>257.52999999999997</v>
      </c>
    </row>
    <row r="287" spans="1:27" x14ac:dyDescent="0.3">
      <c r="A287">
        <v>286</v>
      </c>
      <c r="B287" t="s">
        <v>307</v>
      </c>
      <c r="C287" t="s">
        <v>22</v>
      </c>
      <c r="D287" t="s">
        <v>10</v>
      </c>
      <c r="E287" s="1">
        <v>45660</v>
      </c>
      <c r="G287" s="6">
        <v>992.31</v>
      </c>
      <c r="H287">
        <v>10</v>
      </c>
      <c r="I287">
        <v>11</v>
      </c>
      <c r="J287" s="4">
        <v>435.2</v>
      </c>
      <c r="K287" s="11">
        <f t="shared" si="29"/>
        <v>992</v>
      </c>
      <c r="L287" s="2">
        <f t="shared" si="24"/>
        <v>435.2</v>
      </c>
      <c r="M287" s="11">
        <f t="shared" si="25"/>
        <v>993</v>
      </c>
      <c r="N287" s="11">
        <f t="shared" si="26"/>
        <v>436</v>
      </c>
      <c r="O287">
        <f t="shared" si="27"/>
        <v>9923.0999999999985</v>
      </c>
      <c r="P287">
        <f t="shared" si="28"/>
        <v>883.15589999999997</v>
      </c>
      <c r="Q287">
        <v>508</v>
      </c>
      <c r="R287" s="21">
        <v>989</v>
      </c>
      <c r="S287" s="21" t="str">
        <v>Sherwood Gaskarth</v>
      </c>
      <c r="T287" s="21" t="str">
        <v>Prod4</v>
      </c>
      <c r="U287" s="21">
        <v>0</v>
      </c>
      <c r="V287" s="22">
        <v>45664</v>
      </c>
      <c r="W287" s="21">
        <v>0</v>
      </c>
      <c r="X287" s="21">
        <v>318.32</v>
      </c>
      <c r="Y287" s="21">
        <v>3</v>
      </c>
      <c r="Z287" s="21">
        <v>11</v>
      </c>
      <c r="AA287" s="21">
        <v>127.99</v>
      </c>
    </row>
    <row r="288" spans="1:27" x14ac:dyDescent="0.3">
      <c r="A288">
        <v>287</v>
      </c>
      <c r="B288" t="s">
        <v>308</v>
      </c>
      <c r="C288" t="s">
        <v>24</v>
      </c>
      <c r="D288" t="s">
        <v>13</v>
      </c>
      <c r="E288" s="1">
        <v>45649</v>
      </c>
      <c r="G288" s="6">
        <v>310.44</v>
      </c>
      <c r="H288">
        <v>1</v>
      </c>
      <c r="I288">
        <v>13</v>
      </c>
      <c r="J288" s="4">
        <v>277.08999999999997</v>
      </c>
      <c r="K288" s="11">
        <f t="shared" si="29"/>
        <v>310</v>
      </c>
      <c r="L288" s="2">
        <f t="shared" si="24"/>
        <v>277.08999999999997</v>
      </c>
      <c r="M288" s="11">
        <f t="shared" si="25"/>
        <v>311</v>
      </c>
      <c r="N288" s="11">
        <f t="shared" si="26"/>
        <v>278</v>
      </c>
      <c r="O288">
        <f t="shared" si="27"/>
        <v>310.44</v>
      </c>
      <c r="P288">
        <f t="shared" si="28"/>
        <v>270.08280000000002</v>
      </c>
      <c r="Q288">
        <v>510</v>
      </c>
      <c r="R288" s="21">
        <v>221</v>
      </c>
      <c r="S288" s="21" t="str">
        <v>Karita Borne</v>
      </c>
      <c r="T288" s="21" t="str">
        <v>Prod1</v>
      </c>
      <c r="U288" s="21" t="str">
        <v>Office Chair</v>
      </c>
      <c r="V288" s="22">
        <v>45669</v>
      </c>
      <c r="W288" s="21">
        <v>0</v>
      </c>
      <c r="X288" s="21">
        <v>319.54000000000002</v>
      </c>
      <c r="Y288" s="21">
        <v>4</v>
      </c>
      <c r="Z288" s="21">
        <v>13</v>
      </c>
      <c r="AA288" s="21">
        <v>66.209999999999994</v>
      </c>
    </row>
    <row r="289" spans="1:27" x14ac:dyDescent="0.3">
      <c r="A289">
        <v>288</v>
      </c>
      <c r="B289" t="s">
        <v>309</v>
      </c>
      <c r="C289" t="s">
        <v>9</v>
      </c>
      <c r="D289" t="s">
        <v>10</v>
      </c>
      <c r="E289" s="1">
        <v>45652</v>
      </c>
      <c r="G289" s="6">
        <v>162.53</v>
      </c>
      <c r="H289">
        <v>1</v>
      </c>
      <c r="I289">
        <v>17</v>
      </c>
      <c r="J289" s="4">
        <v>462.99</v>
      </c>
      <c r="K289" s="11">
        <f t="shared" si="29"/>
        <v>163</v>
      </c>
      <c r="L289" s="2">
        <f t="shared" si="24"/>
        <v>462.99</v>
      </c>
      <c r="M289" s="11">
        <f t="shared" si="25"/>
        <v>163</v>
      </c>
      <c r="N289" s="11">
        <f t="shared" si="26"/>
        <v>463</v>
      </c>
      <c r="O289">
        <f t="shared" si="27"/>
        <v>162.53</v>
      </c>
      <c r="P289">
        <f t="shared" si="28"/>
        <v>134.8999</v>
      </c>
      <c r="Q289">
        <v>511</v>
      </c>
      <c r="R289" s="21">
        <v>757</v>
      </c>
      <c r="S289" s="21" t="str">
        <v>Tristam Fedynski</v>
      </c>
      <c r="T289" s="21" t="str">
        <v>Prod5</v>
      </c>
      <c r="U289" s="21" t="str">
        <v>Laptop</v>
      </c>
      <c r="V289" s="22">
        <v>45634</v>
      </c>
      <c r="W289" s="21" t="str">
        <v>West</v>
      </c>
      <c r="X289" s="21">
        <v>319.88</v>
      </c>
      <c r="Y289" s="21">
        <v>12</v>
      </c>
      <c r="Z289" s="21">
        <v>3</v>
      </c>
      <c r="AA289" s="21">
        <v>62.14</v>
      </c>
    </row>
    <row r="290" spans="1:27" x14ac:dyDescent="0.3">
      <c r="A290">
        <v>289</v>
      </c>
      <c r="B290" t="s">
        <v>310</v>
      </c>
      <c r="D290" t="s">
        <v>27</v>
      </c>
      <c r="E290" s="1">
        <v>45628</v>
      </c>
      <c r="G290" s="6">
        <v>789.32</v>
      </c>
      <c r="H290">
        <v>14</v>
      </c>
      <c r="I290">
        <v>4</v>
      </c>
      <c r="J290" s="4">
        <v>487.39</v>
      </c>
      <c r="K290" s="11">
        <f t="shared" si="29"/>
        <v>789</v>
      </c>
      <c r="L290" s="2">
        <f t="shared" si="24"/>
        <v>487.39</v>
      </c>
      <c r="M290" s="11">
        <f t="shared" si="25"/>
        <v>790</v>
      </c>
      <c r="N290" s="11">
        <f t="shared" si="26"/>
        <v>488</v>
      </c>
      <c r="O290">
        <f t="shared" si="27"/>
        <v>11050.480000000001</v>
      </c>
      <c r="P290">
        <f t="shared" si="28"/>
        <v>757.74720000000002</v>
      </c>
      <c r="Q290">
        <v>512</v>
      </c>
      <c r="R290" s="21">
        <v>731</v>
      </c>
      <c r="S290" s="21" t="str">
        <v>Latrina Lydiate</v>
      </c>
      <c r="T290" s="21">
        <v>0</v>
      </c>
      <c r="U290" s="21">
        <v>0</v>
      </c>
      <c r="V290" s="22">
        <v>45665</v>
      </c>
      <c r="W290" s="21" t="str">
        <v>North</v>
      </c>
      <c r="X290" s="21">
        <v>320.55</v>
      </c>
      <c r="Y290" s="21">
        <v>13</v>
      </c>
      <c r="Z290" s="21">
        <v>6</v>
      </c>
      <c r="AA290" s="21">
        <v>20.68</v>
      </c>
    </row>
    <row r="291" spans="1:27" x14ac:dyDescent="0.3">
      <c r="A291">
        <v>290</v>
      </c>
      <c r="B291" t="s">
        <v>311</v>
      </c>
      <c r="C291" t="s">
        <v>24</v>
      </c>
      <c r="D291" t="s">
        <v>13</v>
      </c>
      <c r="E291" s="1">
        <v>45648</v>
      </c>
      <c r="F291" s="7" t="s">
        <v>14</v>
      </c>
      <c r="G291" s="6">
        <v>188.01</v>
      </c>
      <c r="H291">
        <v>14</v>
      </c>
      <c r="I291">
        <v>11</v>
      </c>
      <c r="J291" s="4">
        <v>34.24</v>
      </c>
      <c r="K291" s="11">
        <f t="shared" si="29"/>
        <v>188</v>
      </c>
      <c r="L291" s="2">
        <f t="shared" si="24"/>
        <v>34.24</v>
      </c>
      <c r="M291" s="11">
        <f t="shared" si="25"/>
        <v>189</v>
      </c>
      <c r="N291" s="11">
        <f t="shared" si="26"/>
        <v>35</v>
      </c>
      <c r="O291">
        <f t="shared" si="27"/>
        <v>2632.14</v>
      </c>
      <c r="P291">
        <f t="shared" si="28"/>
        <v>167.3289</v>
      </c>
      <c r="Q291">
        <v>515</v>
      </c>
      <c r="R291" s="21">
        <v>111</v>
      </c>
      <c r="S291" s="21" t="str">
        <v>Rand Jakoviljevic</v>
      </c>
      <c r="T291" s="21" t="str">
        <v>Prod1</v>
      </c>
      <c r="U291" s="21" t="str">
        <v>Office Chair</v>
      </c>
      <c r="V291" s="22">
        <v>45652</v>
      </c>
      <c r="W291" s="21">
        <v>0</v>
      </c>
      <c r="X291" s="21">
        <v>320.67</v>
      </c>
      <c r="Y291" s="21">
        <v>13</v>
      </c>
      <c r="Z291" s="21">
        <v>6</v>
      </c>
      <c r="AA291" s="21">
        <v>60.12</v>
      </c>
    </row>
    <row r="292" spans="1:27" x14ac:dyDescent="0.3">
      <c r="A292">
        <v>291</v>
      </c>
      <c r="B292" t="s">
        <v>312</v>
      </c>
      <c r="C292" t="s">
        <v>22</v>
      </c>
      <c r="D292" t="s">
        <v>20</v>
      </c>
      <c r="E292" s="1">
        <v>45638</v>
      </c>
      <c r="G292" s="6">
        <v>211.05</v>
      </c>
      <c r="H292">
        <v>7</v>
      </c>
      <c r="I292">
        <v>20</v>
      </c>
      <c r="J292" s="4">
        <v>391.27</v>
      </c>
      <c r="K292" s="11">
        <f t="shared" si="29"/>
        <v>211</v>
      </c>
      <c r="L292" s="2">
        <f t="shared" si="24"/>
        <v>391.27</v>
      </c>
      <c r="M292" s="11">
        <f t="shared" si="25"/>
        <v>212</v>
      </c>
      <c r="N292" s="11">
        <f t="shared" si="26"/>
        <v>392</v>
      </c>
      <c r="O292">
        <f t="shared" si="27"/>
        <v>1477.3500000000001</v>
      </c>
      <c r="P292">
        <f t="shared" si="28"/>
        <v>168.84000000000003</v>
      </c>
      <c r="Q292">
        <v>516</v>
      </c>
      <c r="R292" s="21">
        <v>547</v>
      </c>
      <c r="S292" s="21" t="str">
        <v>Cariotta Snyder</v>
      </c>
      <c r="T292" s="21" t="str">
        <v>Prod5</v>
      </c>
      <c r="U292" s="21" t="str">
        <v>Smartphone</v>
      </c>
      <c r="V292" s="22">
        <v>45627</v>
      </c>
      <c r="W292" s="21" t="str">
        <v>South</v>
      </c>
      <c r="X292" s="21">
        <v>320.74</v>
      </c>
      <c r="Y292" s="21">
        <v>1</v>
      </c>
      <c r="Z292" s="21">
        <v>1</v>
      </c>
      <c r="AA292" s="21">
        <v>290.70999999999998</v>
      </c>
    </row>
    <row r="293" spans="1:27" x14ac:dyDescent="0.3">
      <c r="A293">
        <v>292</v>
      </c>
      <c r="B293" t="s">
        <v>313</v>
      </c>
      <c r="D293" t="s">
        <v>20</v>
      </c>
      <c r="E293" s="1">
        <v>45636</v>
      </c>
      <c r="G293" s="6">
        <v>699.72</v>
      </c>
      <c r="H293">
        <v>14</v>
      </c>
      <c r="I293">
        <v>16</v>
      </c>
      <c r="J293" s="4">
        <v>414.1</v>
      </c>
      <c r="K293" s="11">
        <f t="shared" si="29"/>
        <v>700</v>
      </c>
      <c r="L293" s="2">
        <f t="shared" si="24"/>
        <v>414.1</v>
      </c>
      <c r="M293" s="11">
        <f t="shared" si="25"/>
        <v>700</v>
      </c>
      <c r="N293" s="11">
        <f t="shared" si="26"/>
        <v>415</v>
      </c>
      <c r="O293">
        <f t="shared" si="27"/>
        <v>9796.08</v>
      </c>
      <c r="P293">
        <f t="shared" si="28"/>
        <v>587.76480000000004</v>
      </c>
      <c r="Q293">
        <v>517</v>
      </c>
      <c r="R293" s="21">
        <v>605</v>
      </c>
      <c r="S293" s="21" t="str">
        <v>Alicea de Amaya</v>
      </c>
      <c r="T293" s="21" t="str">
        <v>Prod4</v>
      </c>
      <c r="U293" s="21" t="str">
        <v>Microwave Oven</v>
      </c>
      <c r="V293" s="22">
        <v>45638</v>
      </c>
      <c r="W293" s="21">
        <v>0</v>
      </c>
      <c r="X293" s="21">
        <v>320.77</v>
      </c>
      <c r="Y293" s="21">
        <v>15</v>
      </c>
      <c r="Z293" s="21">
        <v>12</v>
      </c>
      <c r="AA293" s="21">
        <v>310.68</v>
      </c>
    </row>
    <row r="294" spans="1:27" x14ac:dyDescent="0.3">
      <c r="A294">
        <v>293</v>
      </c>
      <c r="B294" t="s">
        <v>314</v>
      </c>
      <c r="C294" t="s">
        <v>18</v>
      </c>
      <c r="D294" t="s">
        <v>13</v>
      </c>
      <c r="E294" s="1">
        <v>45633</v>
      </c>
      <c r="G294" s="6">
        <v>576.76</v>
      </c>
      <c r="H294">
        <v>2</v>
      </c>
      <c r="I294">
        <v>0</v>
      </c>
      <c r="J294" s="4">
        <v>172.59</v>
      </c>
      <c r="K294" s="11">
        <f t="shared" si="29"/>
        <v>577</v>
      </c>
      <c r="L294" s="2">
        <f t="shared" si="24"/>
        <v>172.59</v>
      </c>
      <c r="M294" s="11">
        <f t="shared" si="25"/>
        <v>577</v>
      </c>
      <c r="N294" s="11">
        <f t="shared" si="26"/>
        <v>173</v>
      </c>
      <c r="O294">
        <f t="shared" si="27"/>
        <v>1153.52</v>
      </c>
      <c r="P294">
        <f t="shared" si="28"/>
        <v>576.76</v>
      </c>
      <c r="Q294">
        <v>519</v>
      </c>
      <c r="R294" s="21">
        <v>920</v>
      </c>
      <c r="S294" s="21" t="str">
        <v>Babs Yeaman</v>
      </c>
      <c r="T294" s="21" t="str">
        <v>Prod2</v>
      </c>
      <c r="U294" s="21" t="str">
        <v>Laptop</v>
      </c>
      <c r="V294" s="22">
        <v>45628</v>
      </c>
      <c r="W294" s="21">
        <v>0</v>
      </c>
      <c r="X294" s="21">
        <v>321.07</v>
      </c>
      <c r="Y294" s="21">
        <v>11</v>
      </c>
      <c r="Z294" s="21">
        <v>0</v>
      </c>
      <c r="AA294" s="21">
        <v>79.2</v>
      </c>
    </row>
    <row r="295" spans="1:27" x14ac:dyDescent="0.3">
      <c r="A295">
        <v>294</v>
      </c>
      <c r="B295" t="s">
        <v>315</v>
      </c>
      <c r="C295" t="s">
        <v>24</v>
      </c>
      <c r="D295" t="s">
        <v>10</v>
      </c>
      <c r="E295" s="1">
        <v>45656</v>
      </c>
      <c r="F295" s="7" t="s">
        <v>35</v>
      </c>
      <c r="G295" s="6">
        <v>269.25</v>
      </c>
      <c r="H295">
        <v>4</v>
      </c>
      <c r="I295">
        <v>8</v>
      </c>
      <c r="J295" s="4">
        <v>135.16</v>
      </c>
      <c r="K295" s="11">
        <f t="shared" si="29"/>
        <v>269</v>
      </c>
      <c r="L295" s="2">
        <f t="shared" si="24"/>
        <v>135.16</v>
      </c>
      <c r="M295" s="11">
        <f t="shared" si="25"/>
        <v>270</v>
      </c>
      <c r="N295" s="11">
        <f t="shared" si="26"/>
        <v>136</v>
      </c>
      <c r="O295">
        <f t="shared" si="27"/>
        <v>1077</v>
      </c>
      <c r="P295">
        <f t="shared" si="28"/>
        <v>247.71</v>
      </c>
      <c r="Q295">
        <v>522</v>
      </c>
      <c r="R295" s="21">
        <v>316</v>
      </c>
      <c r="S295" s="21" t="str">
        <v>Cordell Jamrowicz</v>
      </c>
      <c r="T295" s="21" t="str">
        <v>Prod2</v>
      </c>
      <c r="U295" s="21" t="str">
        <v>Smartphone</v>
      </c>
      <c r="V295" s="22">
        <v>45649</v>
      </c>
      <c r="W295" s="21">
        <v>0</v>
      </c>
      <c r="X295" s="21">
        <v>322.06</v>
      </c>
      <c r="Y295" s="21">
        <v>7</v>
      </c>
      <c r="Z295" s="21">
        <v>19</v>
      </c>
      <c r="AA295" s="21">
        <v>218.57</v>
      </c>
    </row>
    <row r="296" spans="1:27" x14ac:dyDescent="0.3">
      <c r="A296">
        <v>295</v>
      </c>
      <c r="B296" t="s">
        <v>316</v>
      </c>
      <c r="C296" t="s">
        <v>24</v>
      </c>
      <c r="D296" t="s">
        <v>27</v>
      </c>
      <c r="E296" s="1">
        <v>45645</v>
      </c>
      <c r="F296" s="7" t="s">
        <v>35</v>
      </c>
      <c r="G296" s="6">
        <v>236.34</v>
      </c>
      <c r="H296">
        <v>8</v>
      </c>
      <c r="I296">
        <v>16</v>
      </c>
      <c r="J296" s="4">
        <v>20.149999999999999</v>
      </c>
      <c r="K296" s="11">
        <f t="shared" si="29"/>
        <v>236</v>
      </c>
      <c r="L296" s="2">
        <f t="shared" si="24"/>
        <v>20.149999999999999</v>
      </c>
      <c r="M296" s="11">
        <f t="shared" si="25"/>
        <v>237</v>
      </c>
      <c r="N296" s="11">
        <f t="shared" si="26"/>
        <v>21</v>
      </c>
      <c r="O296">
        <f t="shared" si="27"/>
        <v>1890.72</v>
      </c>
      <c r="P296">
        <f t="shared" si="28"/>
        <v>198.5256</v>
      </c>
      <c r="Q296">
        <v>523</v>
      </c>
      <c r="R296" s="21">
        <v>430</v>
      </c>
      <c r="S296" s="21" t="str">
        <v>Aldus Dunkerly</v>
      </c>
      <c r="T296" s="21" t="str">
        <v>Prod1</v>
      </c>
      <c r="U296" s="21" t="str">
        <v>Office Chair</v>
      </c>
      <c r="V296" s="22">
        <v>45641</v>
      </c>
      <c r="W296" s="21">
        <v>0</v>
      </c>
      <c r="X296" s="21">
        <v>323.43</v>
      </c>
      <c r="Y296" s="21">
        <v>7</v>
      </c>
      <c r="Z296" s="21">
        <v>1</v>
      </c>
      <c r="AA296" s="21">
        <v>457.2</v>
      </c>
    </row>
    <row r="297" spans="1:27" x14ac:dyDescent="0.3">
      <c r="A297">
        <v>296</v>
      </c>
      <c r="B297" t="s">
        <v>317</v>
      </c>
      <c r="C297" t="s">
        <v>18</v>
      </c>
      <c r="D297" t="s">
        <v>13</v>
      </c>
      <c r="E297" s="1">
        <v>45670</v>
      </c>
      <c r="F297" s="7" t="s">
        <v>35</v>
      </c>
      <c r="G297" s="6">
        <v>264.77</v>
      </c>
      <c r="H297">
        <v>1</v>
      </c>
      <c r="I297">
        <v>10</v>
      </c>
      <c r="J297" s="4">
        <v>121.75</v>
      </c>
      <c r="K297" s="11">
        <f t="shared" si="29"/>
        <v>265</v>
      </c>
      <c r="L297" s="2">
        <f t="shared" si="24"/>
        <v>121.75</v>
      </c>
      <c r="M297" s="11">
        <f t="shared" si="25"/>
        <v>265</v>
      </c>
      <c r="N297" s="11">
        <f t="shared" si="26"/>
        <v>122</v>
      </c>
      <c r="O297">
        <f t="shared" si="27"/>
        <v>264.77</v>
      </c>
      <c r="P297">
        <f t="shared" si="28"/>
        <v>238.29299999999998</v>
      </c>
      <c r="Q297">
        <v>524</v>
      </c>
      <c r="R297" s="21">
        <v>419</v>
      </c>
      <c r="S297" s="21" t="str">
        <v>Belinda Wyvill</v>
      </c>
      <c r="T297" s="21" t="str">
        <v>Prod3</v>
      </c>
      <c r="U297" s="21" t="str">
        <v>Smartphone</v>
      </c>
      <c r="V297" s="22">
        <v>45630</v>
      </c>
      <c r="W297" s="21">
        <v>0</v>
      </c>
      <c r="X297" s="21">
        <v>323.86</v>
      </c>
      <c r="Y297" s="21">
        <v>1</v>
      </c>
      <c r="Z297" s="21">
        <v>17</v>
      </c>
      <c r="AA297" s="21">
        <v>28.75</v>
      </c>
    </row>
    <row r="298" spans="1:27" x14ac:dyDescent="0.3">
      <c r="A298">
        <v>297</v>
      </c>
      <c r="B298" t="s">
        <v>318</v>
      </c>
      <c r="D298" t="s">
        <v>31</v>
      </c>
      <c r="E298" s="1">
        <v>45642</v>
      </c>
      <c r="G298" s="6">
        <v>337.59</v>
      </c>
      <c r="H298">
        <v>8</v>
      </c>
      <c r="I298">
        <v>18</v>
      </c>
      <c r="J298" s="4">
        <v>427.62</v>
      </c>
      <c r="K298" s="11">
        <f t="shared" si="29"/>
        <v>338</v>
      </c>
      <c r="L298" s="2">
        <f t="shared" si="24"/>
        <v>427.62</v>
      </c>
      <c r="M298" s="11">
        <f t="shared" si="25"/>
        <v>338</v>
      </c>
      <c r="N298" s="11">
        <f t="shared" si="26"/>
        <v>428</v>
      </c>
      <c r="O298">
        <f t="shared" si="27"/>
        <v>2700.72</v>
      </c>
      <c r="P298">
        <f t="shared" si="28"/>
        <v>276.82380000000001</v>
      </c>
      <c r="Q298">
        <v>525</v>
      </c>
      <c r="R298" s="21">
        <v>715</v>
      </c>
      <c r="S298" s="21" t="str">
        <v>Andriana Dever</v>
      </c>
      <c r="T298" s="21" t="str">
        <v>Prod5</v>
      </c>
      <c r="U298" s="21" t="str">
        <v>Microwave Oven</v>
      </c>
      <c r="V298" s="22">
        <v>45633</v>
      </c>
      <c r="W298" s="21">
        <v>0</v>
      </c>
      <c r="X298" s="21">
        <v>325.3</v>
      </c>
      <c r="Y298" s="21">
        <v>8</v>
      </c>
      <c r="Z298" s="21">
        <v>5</v>
      </c>
      <c r="AA298" s="21">
        <v>341.17</v>
      </c>
    </row>
    <row r="299" spans="1:27" x14ac:dyDescent="0.3">
      <c r="A299">
        <v>298</v>
      </c>
      <c r="B299" t="s">
        <v>319</v>
      </c>
      <c r="C299" t="s">
        <v>18</v>
      </c>
      <c r="D299" t="s">
        <v>10</v>
      </c>
      <c r="E299" s="1">
        <v>45672</v>
      </c>
      <c r="G299" s="6">
        <v>862.29</v>
      </c>
      <c r="H299">
        <v>12</v>
      </c>
      <c r="I299">
        <v>9</v>
      </c>
      <c r="J299" s="4">
        <v>388.37</v>
      </c>
      <c r="K299" s="11">
        <f t="shared" si="29"/>
        <v>862</v>
      </c>
      <c r="L299" s="2">
        <f t="shared" si="24"/>
        <v>388.37</v>
      </c>
      <c r="M299" s="11">
        <f t="shared" si="25"/>
        <v>863</v>
      </c>
      <c r="N299" s="11">
        <f t="shared" si="26"/>
        <v>389</v>
      </c>
      <c r="O299">
        <f t="shared" si="27"/>
        <v>10347.48</v>
      </c>
      <c r="P299">
        <f t="shared" si="28"/>
        <v>784.68389999999999</v>
      </c>
      <c r="Q299">
        <v>526</v>
      </c>
      <c r="R299" s="21">
        <v>917</v>
      </c>
      <c r="S299" s="21" t="str">
        <v>Smith Snarr</v>
      </c>
      <c r="T299" s="21" t="str">
        <v>Prod4</v>
      </c>
      <c r="U299" s="21" t="str">
        <v>Office Chair</v>
      </c>
      <c r="V299" s="22">
        <v>45664</v>
      </c>
      <c r="W299" s="21">
        <v>0</v>
      </c>
      <c r="X299" s="21">
        <v>325.45</v>
      </c>
      <c r="Y299" s="21">
        <v>5</v>
      </c>
      <c r="Z299" s="21">
        <v>4</v>
      </c>
      <c r="AA299" s="21">
        <v>211.59</v>
      </c>
    </row>
    <row r="300" spans="1:27" x14ac:dyDescent="0.3">
      <c r="A300">
        <v>299</v>
      </c>
      <c r="B300" t="s">
        <v>320</v>
      </c>
      <c r="D300" t="s">
        <v>13</v>
      </c>
      <c r="E300" s="1">
        <v>45649</v>
      </c>
      <c r="G300" s="6">
        <v>731.85</v>
      </c>
      <c r="H300">
        <v>7</v>
      </c>
      <c r="I300">
        <v>13</v>
      </c>
      <c r="J300" s="4">
        <v>202.49</v>
      </c>
      <c r="K300" s="11">
        <f t="shared" si="29"/>
        <v>732</v>
      </c>
      <c r="L300" s="2">
        <f t="shared" si="24"/>
        <v>202.49</v>
      </c>
      <c r="M300" s="11">
        <f t="shared" si="25"/>
        <v>732</v>
      </c>
      <c r="N300" s="11">
        <f t="shared" si="26"/>
        <v>203</v>
      </c>
      <c r="O300">
        <f t="shared" si="27"/>
        <v>5122.95</v>
      </c>
      <c r="P300">
        <f t="shared" si="28"/>
        <v>636.70950000000005</v>
      </c>
      <c r="Q300">
        <v>527</v>
      </c>
      <c r="R300" s="21">
        <v>951</v>
      </c>
      <c r="S300" s="21" t="str">
        <v>Taylor Waye</v>
      </c>
      <c r="T300" s="21" t="str">
        <v>Prod1</v>
      </c>
      <c r="U300" s="21">
        <v>0</v>
      </c>
      <c r="V300" s="22">
        <v>45653</v>
      </c>
      <c r="W300" s="21" t="str">
        <v>West</v>
      </c>
      <c r="X300" s="21">
        <v>327.24</v>
      </c>
      <c r="Y300" s="21">
        <v>9</v>
      </c>
      <c r="Z300" s="21">
        <v>11</v>
      </c>
      <c r="AA300" s="21">
        <v>38.35</v>
      </c>
    </row>
    <row r="301" spans="1:27" x14ac:dyDescent="0.3">
      <c r="A301">
        <v>300</v>
      </c>
      <c r="B301" t="s">
        <v>321</v>
      </c>
      <c r="C301" t="s">
        <v>18</v>
      </c>
      <c r="D301" t="s">
        <v>10</v>
      </c>
      <c r="E301" s="1">
        <v>45659</v>
      </c>
      <c r="G301" s="6">
        <v>792.55</v>
      </c>
      <c r="H301">
        <v>1</v>
      </c>
      <c r="I301">
        <v>15</v>
      </c>
      <c r="J301" s="4">
        <v>214.11</v>
      </c>
      <c r="K301" s="11">
        <f t="shared" si="29"/>
        <v>793</v>
      </c>
      <c r="L301" s="2">
        <f t="shared" si="24"/>
        <v>214.11</v>
      </c>
      <c r="M301" s="11">
        <f t="shared" si="25"/>
        <v>793</v>
      </c>
      <c r="N301" s="11">
        <f t="shared" si="26"/>
        <v>215</v>
      </c>
      <c r="O301">
        <f t="shared" si="27"/>
        <v>792.55</v>
      </c>
      <c r="P301">
        <f t="shared" si="28"/>
        <v>673.6674999999999</v>
      </c>
      <c r="Q301">
        <v>529</v>
      </c>
      <c r="R301" s="21">
        <v>973</v>
      </c>
      <c r="S301" s="21" t="str">
        <v>Jacquetta Zolini</v>
      </c>
      <c r="T301" s="21" t="str">
        <v>Prod1</v>
      </c>
      <c r="U301" s="21" t="str">
        <v>Winter Jacket</v>
      </c>
      <c r="V301" s="22">
        <v>45663</v>
      </c>
      <c r="W301" s="21">
        <v>0</v>
      </c>
      <c r="X301" s="21">
        <v>327.47000000000003</v>
      </c>
      <c r="Y301" s="21">
        <v>6</v>
      </c>
      <c r="Z301" s="21">
        <v>9</v>
      </c>
      <c r="AA301" s="21">
        <v>160.81</v>
      </c>
    </row>
    <row r="302" spans="1:27" x14ac:dyDescent="0.3">
      <c r="A302">
        <v>301</v>
      </c>
      <c r="B302" t="s">
        <v>322</v>
      </c>
      <c r="C302" t="s">
        <v>24</v>
      </c>
      <c r="D302" t="s">
        <v>10</v>
      </c>
      <c r="E302" s="1">
        <v>45668</v>
      </c>
      <c r="G302" s="6">
        <v>187.27</v>
      </c>
      <c r="H302">
        <v>2</v>
      </c>
      <c r="I302">
        <v>8</v>
      </c>
      <c r="J302" s="4">
        <v>290.58</v>
      </c>
      <c r="K302" s="11">
        <f t="shared" si="29"/>
        <v>187</v>
      </c>
      <c r="L302" s="2">
        <f t="shared" si="24"/>
        <v>290.58</v>
      </c>
      <c r="M302" s="11">
        <f t="shared" si="25"/>
        <v>188</v>
      </c>
      <c r="N302" s="11">
        <f t="shared" si="26"/>
        <v>291</v>
      </c>
      <c r="O302">
        <f t="shared" si="27"/>
        <v>374.54</v>
      </c>
      <c r="P302">
        <f t="shared" si="28"/>
        <v>172.28840000000002</v>
      </c>
      <c r="Q302">
        <v>530</v>
      </c>
      <c r="R302" s="21">
        <v>232</v>
      </c>
      <c r="S302" s="21" t="str">
        <v>Darrick Ingles</v>
      </c>
      <c r="T302" s="21">
        <v>0</v>
      </c>
      <c r="U302" s="21" t="str">
        <v>Winter Jacket</v>
      </c>
      <c r="V302" s="22">
        <v>45657</v>
      </c>
      <c r="W302" s="21">
        <v>0</v>
      </c>
      <c r="X302" s="21">
        <v>328.52</v>
      </c>
      <c r="Y302" s="21">
        <v>6</v>
      </c>
      <c r="Z302" s="21">
        <v>20</v>
      </c>
      <c r="AA302" s="21">
        <v>108.3</v>
      </c>
    </row>
    <row r="303" spans="1:27" x14ac:dyDescent="0.3">
      <c r="A303">
        <v>302</v>
      </c>
      <c r="B303" t="s">
        <v>323</v>
      </c>
      <c r="D303" t="s">
        <v>31</v>
      </c>
      <c r="E303" s="1">
        <v>45650</v>
      </c>
      <c r="G303" s="6">
        <v>774.03</v>
      </c>
      <c r="H303">
        <v>9</v>
      </c>
      <c r="I303">
        <v>12</v>
      </c>
      <c r="J303" s="4">
        <v>79.59</v>
      </c>
      <c r="K303" s="11">
        <f t="shared" si="29"/>
        <v>774</v>
      </c>
      <c r="L303" s="2">
        <f t="shared" si="24"/>
        <v>79.59</v>
      </c>
      <c r="M303" s="11">
        <f t="shared" si="25"/>
        <v>775</v>
      </c>
      <c r="N303" s="11">
        <f t="shared" si="26"/>
        <v>80</v>
      </c>
      <c r="O303">
        <f t="shared" si="27"/>
        <v>6966.2699999999995</v>
      </c>
      <c r="P303">
        <f t="shared" si="28"/>
        <v>681.14639999999997</v>
      </c>
      <c r="Q303">
        <v>531</v>
      </c>
      <c r="R303" s="21">
        <v>833</v>
      </c>
      <c r="S303" s="21" t="str">
        <v>Denney Spriggin</v>
      </c>
      <c r="T303" s="21">
        <v>0</v>
      </c>
      <c r="U303" s="21" t="str">
        <v>Smartphone</v>
      </c>
      <c r="V303" s="22">
        <v>45629</v>
      </c>
      <c r="W303" s="21">
        <v>0</v>
      </c>
      <c r="X303" s="21">
        <v>328.53</v>
      </c>
      <c r="Y303" s="21">
        <v>13</v>
      </c>
      <c r="Z303" s="21">
        <v>13</v>
      </c>
      <c r="AA303" s="21">
        <v>160.1</v>
      </c>
    </row>
    <row r="304" spans="1:27" x14ac:dyDescent="0.3">
      <c r="A304">
        <v>303</v>
      </c>
      <c r="B304" t="s">
        <v>324</v>
      </c>
      <c r="C304" t="s">
        <v>24</v>
      </c>
      <c r="D304" t="s">
        <v>20</v>
      </c>
      <c r="E304" s="1">
        <v>45645</v>
      </c>
      <c r="G304" s="6">
        <v>138.32</v>
      </c>
      <c r="H304">
        <v>8</v>
      </c>
      <c r="I304">
        <v>9</v>
      </c>
      <c r="J304" s="4">
        <v>144.81</v>
      </c>
      <c r="K304" s="11">
        <f t="shared" si="29"/>
        <v>138</v>
      </c>
      <c r="L304" s="2">
        <f t="shared" si="24"/>
        <v>144.81</v>
      </c>
      <c r="M304" s="11">
        <f t="shared" si="25"/>
        <v>139</v>
      </c>
      <c r="N304" s="11">
        <f t="shared" si="26"/>
        <v>145</v>
      </c>
      <c r="O304">
        <f t="shared" si="27"/>
        <v>1106.56</v>
      </c>
      <c r="P304">
        <f t="shared" si="28"/>
        <v>125.8712</v>
      </c>
      <c r="Q304">
        <v>534</v>
      </c>
      <c r="R304" s="21">
        <v>746</v>
      </c>
      <c r="S304" s="21" t="str">
        <v>Dulcinea Quartly</v>
      </c>
      <c r="T304" s="21" t="str">
        <v>Prod4</v>
      </c>
      <c r="U304" s="21" t="str">
        <v>Laptop</v>
      </c>
      <c r="V304" s="22">
        <v>45655</v>
      </c>
      <c r="W304" s="21">
        <v>0</v>
      </c>
      <c r="X304" s="21">
        <v>329.09</v>
      </c>
      <c r="Y304" s="21">
        <v>9</v>
      </c>
      <c r="Z304" s="21">
        <v>6</v>
      </c>
      <c r="AA304" s="21">
        <v>52.55</v>
      </c>
    </row>
    <row r="305" spans="1:27" x14ac:dyDescent="0.3">
      <c r="A305">
        <v>304</v>
      </c>
      <c r="B305" t="s">
        <v>325</v>
      </c>
      <c r="C305" t="s">
        <v>9</v>
      </c>
      <c r="D305" t="s">
        <v>13</v>
      </c>
      <c r="E305" s="1">
        <v>45649</v>
      </c>
      <c r="F305" s="7" t="s">
        <v>43</v>
      </c>
      <c r="G305" s="6">
        <v>228.42</v>
      </c>
      <c r="H305">
        <v>12</v>
      </c>
      <c r="I305">
        <v>20</v>
      </c>
      <c r="J305" s="4">
        <v>19.170000000000002</v>
      </c>
      <c r="K305" s="11">
        <f t="shared" si="29"/>
        <v>228</v>
      </c>
      <c r="L305" s="2">
        <f t="shared" si="24"/>
        <v>19.170000000000002</v>
      </c>
      <c r="M305" s="11">
        <f t="shared" si="25"/>
        <v>229</v>
      </c>
      <c r="N305" s="11">
        <f t="shared" si="26"/>
        <v>20</v>
      </c>
      <c r="O305">
        <f t="shared" si="27"/>
        <v>2741.04</v>
      </c>
      <c r="P305">
        <f t="shared" si="28"/>
        <v>182.73599999999999</v>
      </c>
      <c r="Q305">
        <v>535</v>
      </c>
      <c r="R305" s="21">
        <v>50</v>
      </c>
      <c r="S305" s="21" t="str">
        <v>Yance Ksandra</v>
      </c>
      <c r="T305" s="21" t="str">
        <v>Prod3</v>
      </c>
      <c r="U305" s="21" t="str">
        <v>Smartphone</v>
      </c>
      <c r="V305" s="22">
        <v>45652</v>
      </c>
      <c r="W305" s="21">
        <v>0</v>
      </c>
      <c r="X305" s="21">
        <v>329.58</v>
      </c>
      <c r="Y305" s="21">
        <v>10</v>
      </c>
      <c r="Z305" s="21">
        <v>5</v>
      </c>
      <c r="AA305" s="21">
        <v>206.93</v>
      </c>
    </row>
    <row r="306" spans="1:27" x14ac:dyDescent="0.3">
      <c r="A306">
        <v>305</v>
      </c>
      <c r="B306" t="s">
        <v>326</v>
      </c>
      <c r="E306" s="1">
        <v>45652</v>
      </c>
      <c r="G306" s="6">
        <v>447.63</v>
      </c>
      <c r="H306">
        <v>5</v>
      </c>
      <c r="I306">
        <v>15</v>
      </c>
      <c r="J306" s="4">
        <v>427.91</v>
      </c>
      <c r="K306" s="11">
        <f t="shared" si="29"/>
        <v>448</v>
      </c>
      <c r="L306" s="2">
        <f t="shared" si="24"/>
        <v>427.91</v>
      </c>
      <c r="M306" s="11">
        <f t="shared" si="25"/>
        <v>448</v>
      </c>
      <c r="N306" s="11">
        <f t="shared" si="26"/>
        <v>428</v>
      </c>
      <c r="O306">
        <f t="shared" si="27"/>
        <v>2238.15</v>
      </c>
      <c r="P306">
        <f t="shared" si="28"/>
        <v>380.4855</v>
      </c>
      <c r="Q306">
        <v>537</v>
      </c>
      <c r="R306" s="21">
        <v>664</v>
      </c>
      <c r="S306" s="21" t="str">
        <v>Jacquetta Cowperthwaite</v>
      </c>
      <c r="T306" s="21" t="str">
        <v>Prod5</v>
      </c>
      <c r="U306" s="21" t="str">
        <v>Microwave Oven</v>
      </c>
      <c r="V306" s="22">
        <v>45666</v>
      </c>
      <c r="W306" s="21">
        <v>0</v>
      </c>
      <c r="X306" s="21">
        <v>329.58</v>
      </c>
      <c r="Y306" s="21">
        <v>13</v>
      </c>
      <c r="Z306" s="21">
        <v>12</v>
      </c>
      <c r="AA306" s="21">
        <v>116.76</v>
      </c>
    </row>
    <row r="307" spans="1:27" x14ac:dyDescent="0.3">
      <c r="A307">
        <v>306</v>
      </c>
      <c r="B307" t="s">
        <v>327</v>
      </c>
      <c r="C307" t="s">
        <v>16</v>
      </c>
      <c r="D307" t="s">
        <v>10</v>
      </c>
      <c r="E307" s="1">
        <v>45641</v>
      </c>
      <c r="G307" s="6">
        <v>199.47</v>
      </c>
      <c r="H307">
        <v>9</v>
      </c>
      <c r="I307">
        <v>16</v>
      </c>
      <c r="J307" s="4">
        <v>320.56</v>
      </c>
      <c r="K307" s="11">
        <f t="shared" si="29"/>
        <v>199</v>
      </c>
      <c r="L307" s="2">
        <f t="shared" si="24"/>
        <v>320.56</v>
      </c>
      <c r="M307" s="11">
        <f t="shared" si="25"/>
        <v>200</v>
      </c>
      <c r="N307" s="11">
        <f t="shared" si="26"/>
        <v>321</v>
      </c>
      <c r="O307">
        <f t="shared" si="27"/>
        <v>1795.23</v>
      </c>
      <c r="P307">
        <f t="shared" si="28"/>
        <v>167.5548</v>
      </c>
      <c r="Q307">
        <v>539</v>
      </c>
      <c r="R307" s="21">
        <v>933</v>
      </c>
      <c r="S307" s="21" t="str">
        <v>Normie Burlingham</v>
      </c>
      <c r="T307" s="21">
        <v>0</v>
      </c>
      <c r="U307" s="21" t="str">
        <v>Smartphone</v>
      </c>
      <c r="V307" s="22">
        <v>45664</v>
      </c>
      <c r="W307" s="21">
        <v>0</v>
      </c>
      <c r="X307" s="21">
        <v>329.74</v>
      </c>
      <c r="Y307" s="21">
        <v>2</v>
      </c>
      <c r="Z307" s="21">
        <v>20</v>
      </c>
      <c r="AA307" s="21">
        <v>97.65</v>
      </c>
    </row>
    <row r="308" spans="1:27" x14ac:dyDescent="0.3">
      <c r="A308">
        <v>307</v>
      </c>
      <c r="B308" t="s">
        <v>328</v>
      </c>
      <c r="C308" t="s">
        <v>18</v>
      </c>
      <c r="E308" s="1">
        <v>45670</v>
      </c>
      <c r="G308" s="6">
        <v>413.62</v>
      </c>
      <c r="H308">
        <v>11</v>
      </c>
      <c r="I308">
        <v>7</v>
      </c>
      <c r="J308" s="4">
        <v>455.12</v>
      </c>
      <c r="K308" s="11">
        <f t="shared" si="29"/>
        <v>414</v>
      </c>
      <c r="L308" s="2">
        <f t="shared" si="24"/>
        <v>455.12</v>
      </c>
      <c r="M308" s="11">
        <f t="shared" si="25"/>
        <v>414</v>
      </c>
      <c r="N308" s="11">
        <f t="shared" si="26"/>
        <v>456</v>
      </c>
      <c r="O308">
        <f t="shared" si="27"/>
        <v>4549.82</v>
      </c>
      <c r="P308">
        <f t="shared" si="28"/>
        <v>384.66659999999996</v>
      </c>
      <c r="Q308">
        <v>541</v>
      </c>
      <c r="R308" s="21">
        <v>48</v>
      </c>
      <c r="S308" s="21" t="str">
        <v>Waylin Sawdon</v>
      </c>
      <c r="T308" s="21">
        <v>0</v>
      </c>
      <c r="U308" s="21" t="str">
        <v>Smartphone</v>
      </c>
      <c r="V308" s="22">
        <v>45638</v>
      </c>
      <c r="W308" s="21">
        <v>0</v>
      </c>
      <c r="X308" s="21">
        <v>330.42</v>
      </c>
      <c r="Y308" s="21">
        <v>14</v>
      </c>
      <c r="Z308" s="21">
        <v>14</v>
      </c>
      <c r="AA308" s="21">
        <v>468.4</v>
      </c>
    </row>
    <row r="309" spans="1:27" x14ac:dyDescent="0.3">
      <c r="A309">
        <v>308</v>
      </c>
      <c r="B309" t="s">
        <v>329</v>
      </c>
      <c r="C309" t="s">
        <v>22</v>
      </c>
      <c r="D309" t="s">
        <v>27</v>
      </c>
      <c r="E309" s="1">
        <v>45663</v>
      </c>
      <c r="F309" s="7" t="s">
        <v>11</v>
      </c>
      <c r="G309" s="6">
        <v>97.99</v>
      </c>
      <c r="H309">
        <v>7</v>
      </c>
      <c r="I309">
        <v>14</v>
      </c>
      <c r="J309" s="4">
        <v>345.93</v>
      </c>
      <c r="K309" s="11">
        <f t="shared" si="29"/>
        <v>98</v>
      </c>
      <c r="L309" s="2">
        <f t="shared" si="24"/>
        <v>345.93</v>
      </c>
      <c r="M309" s="11">
        <f t="shared" si="25"/>
        <v>98</v>
      </c>
      <c r="N309" s="11">
        <f t="shared" si="26"/>
        <v>346</v>
      </c>
      <c r="O309">
        <f t="shared" si="27"/>
        <v>685.93</v>
      </c>
      <c r="P309">
        <f t="shared" si="28"/>
        <v>84.2714</v>
      </c>
      <c r="Q309">
        <v>543</v>
      </c>
      <c r="R309" s="21">
        <v>571</v>
      </c>
      <c r="S309" s="21" t="str">
        <v>Correy Ilett</v>
      </c>
      <c r="T309" s="21">
        <v>0</v>
      </c>
      <c r="U309" s="21" t="str">
        <v>Office Chair</v>
      </c>
      <c r="V309" s="22">
        <v>45676</v>
      </c>
      <c r="W309" s="21">
        <v>0</v>
      </c>
      <c r="X309" s="21">
        <v>330.44</v>
      </c>
      <c r="Y309" s="21">
        <v>14</v>
      </c>
      <c r="Z309" s="21">
        <v>1</v>
      </c>
      <c r="AA309" s="21">
        <v>430.93</v>
      </c>
    </row>
    <row r="310" spans="1:27" x14ac:dyDescent="0.3">
      <c r="A310">
        <v>309</v>
      </c>
      <c r="B310" t="s">
        <v>330</v>
      </c>
      <c r="C310" t="s">
        <v>24</v>
      </c>
      <c r="E310" s="1">
        <v>45642</v>
      </c>
      <c r="G310" s="6">
        <v>54.42</v>
      </c>
      <c r="H310">
        <v>13</v>
      </c>
      <c r="I310">
        <v>19</v>
      </c>
      <c r="J310" s="4">
        <v>426.36</v>
      </c>
      <c r="K310" s="11">
        <f t="shared" si="29"/>
        <v>54</v>
      </c>
      <c r="L310" s="2">
        <f t="shared" si="24"/>
        <v>426.36</v>
      </c>
      <c r="M310" s="11">
        <f t="shared" si="25"/>
        <v>55</v>
      </c>
      <c r="N310" s="11">
        <f t="shared" si="26"/>
        <v>427</v>
      </c>
      <c r="O310">
        <f t="shared" si="27"/>
        <v>707.46</v>
      </c>
      <c r="P310">
        <f t="shared" si="28"/>
        <v>44.080200000000005</v>
      </c>
      <c r="Q310">
        <v>546</v>
      </c>
      <c r="R310" s="21">
        <v>787</v>
      </c>
      <c r="S310" s="21" t="str">
        <v>Dillon Burgill</v>
      </c>
      <c r="T310" s="21" t="str">
        <v>Prod5</v>
      </c>
      <c r="U310" s="21" t="str">
        <v>Winter Jacket</v>
      </c>
      <c r="V310" s="22">
        <v>45628</v>
      </c>
      <c r="W310" s="21">
        <v>0</v>
      </c>
      <c r="X310" s="21">
        <v>331.22</v>
      </c>
      <c r="Y310" s="21">
        <v>15</v>
      </c>
      <c r="Z310" s="21">
        <v>4</v>
      </c>
      <c r="AA310" s="21">
        <v>103.34</v>
      </c>
    </row>
    <row r="311" spans="1:27" x14ac:dyDescent="0.3">
      <c r="A311">
        <v>310</v>
      </c>
      <c r="B311" t="s">
        <v>331</v>
      </c>
      <c r="D311" t="s">
        <v>31</v>
      </c>
      <c r="E311" s="1">
        <v>45634</v>
      </c>
      <c r="G311" s="6">
        <v>194.13</v>
      </c>
      <c r="H311">
        <v>10</v>
      </c>
      <c r="I311">
        <v>3</v>
      </c>
      <c r="J311" s="4">
        <v>145.55000000000001</v>
      </c>
      <c r="K311" s="11">
        <f t="shared" si="29"/>
        <v>194</v>
      </c>
      <c r="L311" s="2">
        <f t="shared" si="24"/>
        <v>145.55000000000001</v>
      </c>
      <c r="M311" s="11">
        <f t="shared" si="25"/>
        <v>195</v>
      </c>
      <c r="N311" s="11">
        <f t="shared" si="26"/>
        <v>146</v>
      </c>
      <c r="O311">
        <f t="shared" si="27"/>
        <v>1941.3</v>
      </c>
      <c r="P311">
        <f t="shared" si="28"/>
        <v>188.30609999999999</v>
      </c>
      <c r="Q311">
        <v>549</v>
      </c>
      <c r="R311" s="21">
        <v>148</v>
      </c>
      <c r="S311" s="21" t="str">
        <v>Alaric Bilsborrow</v>
      </c>
      <c r="T311" s="21" t="str">
        <v>Prod2</v>
      </c>
      <c r="U311" s="21" t="str">
        <v>Office Chair</v>
      </c>
      <c r="V311" s="22">
        <v>45645</v>
      </c>
      <c r="W311" s="21" t="str">
        <v>West</v>
      </c>
      <c r="X311" s="21">
        <v>332.36</v>
      </c>
      <c r="Y311" s="21">
        <v>5</v>
      </c>
      <c r="Z311" s="21">
        <v>18</v>
      </c>
      <c r="AA311" s="21">
        <v>338.12</v>
      </c>
    </row>
    <row r="312" spans="1:27" x14ac:dyDescent="0.3">
      <c r="A312">
        <v>311</v>
      </c>
      <c r="B312" t="s">
        <v>332</v>
      </c>
      <c r="C312" t="s">
        <v>16</v>
      </c>
      <c r="D312" t="s">
        <v>27</v>
      </c>
      <c r="E312" s="1">
        <v>45632</v>
      </c>
      <c r="G312" s="6">
        <v>83.08</v>
      </c>
      <c r="H312">
        <v>3</v>
      </c>
      <c r="I312">
        <v>9</v>
      </c>
      <c r="J312" s="4">
        <v>79.19</v>
      </c>
      <c r="K312" s="11">
        <f t="shared" si="29"/>
        <v>83</v>
      </c>
      <c r="L312" s="2">
        <f t="shared" si="24"/>
        <v>79.19</v>
      </c>
      <c r="M312" s="11">
        <f t="shared" si="25"/>
        <v>84</v>
      </c>
      <c r="N312" s="11">
        <f t="shared" si="26"/>
        <v>80</v>
      </c>
      <c r="O312">
        <f t="shared" si="27"/>
        <v>249.24</v>
      </c>
      <c r="P312">
        <f t="shared" si="28"/>
        <v>75.602800000000002</v>
      </c>
      <c r="Q312">
        <v>551</v>
      </c>
      <c r="R312" s="21">
        <v>732</v>
      </c>
      <c r="S312" s="21" t="str">
        <v>Dory Charker</v>
      </c>
      <c r="T312" s="21" t="str">
        <v>Prod2</v>
      </c>
      <c r="U312" s="21" t="str">
        <v>Smartphone</v>
      </c>
      <c r="V312" s="22">
        <v>45641</v>
      </c>
      <c r="W312" s="21">
        <v>0</v>
      </c>
      <c r="X312" s="21">
        <v>333.65</v>
      </c>
      <c r="Y312" s="21">
        <v>15</v>
      </c>
      <c r="Z312" s="21">
        <v>10</v>
      </c>
      <c r="AA312" s="21">
        <v>415.91</v>
      </c>
    </row>
    <row r="313" spans="1:27" x14ac:dyDescent="0.3">
      <c r="A313">
        <v>312</v>
      </c>
      <c r="B313" t="s">
        <v>333</v>
      </c>
      <c r="C313" t="s">
        <v>9</v>
      </c>
      <c r="D313" t="s">
        <v>13</v>
      </c>
      <c r="E313" s="1">
        <v>45637</v>
      </c>
      <c r="G313" s="6">
        <v>773.78</v>
      </c>
      <c r="H313">
        <v>9</v>
      </c>
      <c r="I313">
        <v>13</v>
      </c>
      <c r="J313" s="4">
        <v>354.97</v>
      </c>
      <c r="K313" s="11">
        <f t="shared" si="29"/>
        <v>774</v>
      </c>
      <c r="L313" s="2">
        <f t="shared" si="24"/>
        <v>354.97</v>
      </c>
      <c r="M313" s="11">
        <f t="shared" si="25"/>
        <v>774</v>
      </c>
      <c r="N313" s="11">
        <f t="shared" si="26"/>
        <v>355</v>
      </c>
      <c r="O313">
        <f t="shared" si="27"/>
        <v>6964.0199999999995</v>
      </c>
      <c r="P313">
        <f t="shared" si="28"/>
        <v>673.18859999999995</v>
      </c>
      <c r="Q313">
        <v>552</v>
      </c>
      <c r="R313" s="21">
        <v>240</v>
      </c>
      <c r="S313" s="21" t="str">
        <v>Hillyer Bedo</v>
      </c>
      <c r="T313" s="21" t="str">
        <v>Prod2</v>
      </c>
      <c r="U313" s="21" t="str">
        <v>Laptop</v>
      </c>
      <c r="V313" s="22">
        <v>45648</v>
      </c>
      <c r="W313" s="21">
        <v>0</v>
      </c>
      <c r="X313" s="21">
        <v>334.24</v>
      </c>
      <c r="Y313" s="21">
        <v>1</v>
      </c>
      <c r="Z313" s="21">
        <v>18</v>
      </c>
      <c r="AA313" s="21">
        <v>432.83</v>
      </c>
    </row>
    <row r="314" spans="1:27" x14ac:dyDescent="0.3">
      <c r="A314">
        <v>313</v>
      </c>
      <c r="B314" t="s">
        <v>334</v>
      </c>
      <c r="D314" t="s">
        <v>13</v>
      </c>
      <c r="E314" s="1">
        <v>45653</v>
      </c>
      <c r="G314" s="6">
        <v>740.39</v>
      </c>
      <c r="H314">
        <v>3</v>
      </c>
      <c r="I314">
        <v>2</v>
      </c>
      <c r="J314" s="4">
        <v>94.58</v>
      </c>
      <c r="K314" s="11">
        <f t="shared" si="29"/>
        <v>740</v>
      </c>
      <c r="L314" s="2">
        <f t="shared" si="24"/>
        <v>94.58</v>
      </c>
      <c r="M314" s="11">
        <f t="shared" si="25"/>
        <v>741</v>
      </c>
      <c r="N314" s="11">
        <f t="shared" si="26"/>
        <v>95</v>
      </c>
      <c r="O314">
        <f t="shared" si="27"/>
        <v>2221.17</v>
      </c>
      <c r="P314">
        <f t="shared" si="28"/>
        <v>725.58219999999994</v>
      </c>
      <c r="Q314">
        <v>553</v>
      </c>
      <c r="R314" s="21">
        <v>880</v>
      </c>
      <c r="S314" s="21" t="str">
        <v>Deonne Phillput</v>
      </c>
      <c r="T314" s="21" t="str">
        <v>Prod5</v>
      </c>
      <c r="U314" s="21" t="str">
        <v>Office Chair</v>
      </c>
      <c r="V314" s="22">
        <v>45665</v>
      </c>
      <c r="W314" s="21">
        <v>0</v>
      </c>
      <c r="X314" s="21">
        <v>334.32</v>
      </c>
      <c r="Y314" s="21">
        <v>5</v>
      </c>
      <c r="Z314" s="21">
        <v>5</v>
      </c>
      <c r="AA314" s="21">
        <v>139.19</v>
      </c>
    </row>
    <row r="315" spans="1:27" x14ac:dyDescent="0.3">
      <c r="A315">
        <v>314</v>
      </c>
      <c r="B315" t="s">
        <v>335</v>
      </c>
      <c r="C315" t="s">
        <v>9</v>
      </c>
      <c r="D315" t="s">
        <v>20</v>
      </c>
      <c r="E315" s="1">
        <v>45647</v>
      </c>
      <c r="G315" s="6">
        <v>187.33</v>
      </c>
      <c r="H315">
        <v>9</v>
      </c>
      <c r="I315">
        <v>7</v>
      </c>
      <c r="J315" s="4">
        <v>495.34</v>
      </c>
      <c r="K315" s="11">
        <f t="shared" si="29"/>
        <v>187</v>
      </c>
      <c r="L315" s="2">
        <f t="shared" si="24"/>
        <v>495.34</v>
      </c>
      <c r="M315" s="11">
        <f t="shared" si="25"/>
        <v>188</v>
      </c>
      <c r="N315" s="11">
        <f t="shared" si="26"/>
        <v>496</v>
      </c>
      <c r="O315">
        <f t="shared" si="27"/>
        <v>1685.97</v>
      </c>
      <c r="P315">
        <f t="shared" si="28"/>
        <v>174.21690000000001</v>
      </c>
      <c r="Q315">
        <v>556</v>
      </c>
      <c r="R315" s="21">
        <v>276</v>
      </c>
      <c r="S315" s="21" t="str">
        <v>Josy Danev</v>
      </c>
      <c r="T315" s="21" t="str">
        <v>Prod5</v>
      </c>
      <c r="U315" s="21" t="str">
        <v>Office Chair</v>
      </c>
      <c r="V315" s="22">
        <v>45628</v>
      </c>
      <c r="W315" s="21">
        <v>0</v>
      </c>
      <c r="X315" s="21">
        <v>334.98</v>
      </c>
      <c r="Y315" s="21">
        <v>9</v>
      </c>
      <c r="Z315" s="21">
        <v>4</v>
      </c>
      <c r="AA315" s="21">
        <v>87.99</v>
      </c>
    </row>
    <row r="316" spans="1:27" x14ac:dyDescent="0.3">
      <c r="A316">
        <v>315</v>
      </c>
      <c r="B316" t="s">
        <v>336</v>
      </c>
      <c r="E316" s="1">
        <v>45635</v>
      </c>
      <c r="F316" s="7" t="s">
        <v>35</v>
      </c>
      <c r="G316" s="6">
        <v>952.41</v>
      </c>
      <c r="H316">
        <v>14</v>
      </c>
      <c r="I316">
        <v>6</v>
      </c>
      <c r="J316" s="4">
        <v>496.04</v>
      </c>
      <c r="K316" s="11">
        <f t="shared" si="29"/>
        <v>952</v>
      </c>
      <c r="L316" s="2">
        <f t="shared" si="24"/>
        <v>496.04</v>
      </c>
      <c r="M316" s="11">
        <f t="shared" si="25"/>
        <v>953</v>
      </c>
      <c r="N316" s="11">
        <f t="shared" si="26"/>
        <v>497</v>
      </c>
      <c r="O316">
        <f t="shared" si="27"/>
        <v>13333.74</v>
      </c>
      <c r="P316">
        <f t="shared" si="28"/>
        <v>895.26539999999989</v>
      </c>
      <c r="Q316">
        <v>557</v>
      </c>
      <c r="R316" s="21">
        <v>531</v>
      </c>
      <c r="S316" s="21" t="str">
        <v>Sigismundo Poynser</v>
      </c>
      <c r="T316" s="21">
        <v>0</v>
      </c>
      <c r="U316" s="21" t="str">
        <v>Office Chair</v>
      </c>
      <c r="V316" s="22">
        <v>45630</v>
      </c>
      <c r="W316" s="21" t="str">
        <v>West</v>
      </c>
      <c r="X316" s="21">
        <v>335.62</v>
      </c>
      <c r="Y316" s="21">
        <v>13</v>
      </c>
      <c r="Z316" s="21">
        <v>17</v>
      </c>
      <c r="AA316" s="21">
        <v>152.62</v>
      </c>
    </row>
    <row r="317" spans="1:27" x14ac:dyDescent="0.3">
      <c r="A317">
        <v>316</v>
      </c>
      <c r="B317" t="s">
        <v>337</v>
      </c>
      <c r="C317" t="s">
        <v>16</v>
      </c>
      <c r="D317" t="s">
        <v>13</v>
      </c>
      <c r="E317" s="1">
        <v>45649</v>
      </c>
      <c r="G317" s="6">
        <v>322.06</v>
      </c>
      <c r="H317">
        <v>7</v>
      </c>
      <c r="I317">
        <v>19</v>
      </c>
      <c r="J317" s="4">
        <v>218.57</v>
      </c>
      <c r="K317" s="11">
        <f t="shared" si="29"/>
        <v>322</v>
      </c>
      <c r="L317" s="2">
        <f t="shared" si="24"/>
        <v>218.57</v>
      </c>
      <c r="M317" s="11">
        <f t="shared" si="25"/>
        <v>323</v>
      </c>
      <c r="N317" s="11">
        <f t="shared" si="26"/>
        <v>219</v>
      </c>
      <c r="O317">
        <f t="shared" si="27"/>
        <v>2254.42</v>
      </c>
      <c r="P317">
        <f t="shared" si="28"/>
        <v>260.86860000000001</v>
      </c>
      <c r="Q317">
        <v>559</v>
      </c>
      <c r="R317" s="21">
        <v>297</v>
      </c>
      <c r="S317" s="21" t="str">
        <v>Langston Vanshin</v>
      </c>
      <c r="T317" s="21">
        <v>0</v>
      </c>
      <c r="U317" s="21" t="str">
        <v>Winter Jacket</v>
      </c>
      <c r="V317" s="22">
        <v>45642</v>
      </c>
      <c r="W317" s="21">
        <v>0</v>
      </c>
      <c r="X317" s="21">
        <v>337.59</v>
      </c>
      <c r="Y317" s="21">
        <v>8</v>
      </c>
      <c r="Z317" s="21">
        <v>18</v>
      </c>
      <c r="AA317" s="21">
        <v>427.62</v>
      </c>
    </row>
    <row r="318" spans="1:27" x14ac:dyDescent="0.3">
      <c r="A318">
        <v>317</v>
      </c>
      <c r="B318" t="s">
        <v>338</v>
      </c>
      <c r="C318" t="s">
        <v>22</v>
      </c>
      <c r="D318" t="s">
        <v>20</v>
      </c>
      <c r="E318" s="1">
        <v>45654</v>
      </c>
      <c r="G318" s="6">
        <v>244.35</v>
      </c>
      <c r="H318">
        <v>1</v>
      </c>
      <c r="I318">
        <v>3</v>
      </c>
      <c r="J318" s="4">
        <v>78.11</v>
      </c>
      <c r="K318" s="11">
        <f t="shared" si="29"/>
        <v>244</v>
      </c>
      <c r="L318" s="2">
        <f t="shared" si="24"/>
        <v>78.11</v>
      </c>
      <c r="M318" s="11">
        <f t="shared" si="25"/>
        <v>245</v>
      </c>
      <c r="N318" s="11">
        <f t="shared" si="26"/>
        <v>79</v>
      </c>
      <c r="O318">
        <f t="shared" si="27"/>
        <v>244.35</v>
      </c>
      <c r="P318">
        <f t="shared" si="28"/>
        <v>237.01949999999999</v>
      </c>
      <c r="Q318">
        <v>561</v>
      </c>
      <c r="R318" s="21">
        <v>318</v>
      </c>
      <c r="S318" s="21" t="str">
        <v>Mindy Dyshart</v>
      </c>
      <c r="T318" s="21">
        <v>0</v>
      </c>
      <c r="U318" s="21" t="str">
        <v>Microwave Oven</v>
      </c>
      <c r="V318" s="22">
        <v>45663</v>
      </c>
      <c r="W318" s="21">
        <v>0</v>
      </c>
      <c r="X318" s="21">
        <v>338.97</v>
      </c>
      <c r="Y318" s="21">
        <v>2</v>
      </c>
      <c r="Z318" s="21">
        <v>16</v>
      </c>
      <c r="AA318" s="21">
        <v>387.61</v>
      </c>
    </row>
    <row r="319" spans="1:27" x14ac:dyDescent="0.3">
      <c r="A319">
        <v>318</v>
      </c>
      <c r="B319" t="s">
        <v>339</v>
      </c>
      <c r="D319" t="s">
        <v>20</v>
      </c>
      <c r="E319" s="1">
        <v>45663</v>
      </c>
      <c r="G319" s="6">
        <v>338.97</v>
      </c>
      <c r="H319">
        <v>2</v>
      </c>
      <c r="I319">
        <v>16</v>
      </c>
      <c r="J319" s="4">
        <v>387.61</v>
      </c>
      <c r="K319" s="11">
        <f t="shared" si="29"/>
        <v>339</v>
      </c>
      <c r="L319" s="2">
        <f t="shared" si="24"/>
        <v>387.61</v>
      </c>
      <c r="M319" s="11">
        <f t="shared" si="25"/>
        <v>339</v>
      </c>
      <c r="N319" s="11">
        <f t="shared" si="26"/>
        <v>388</v>
      </c>
      <c r="O319">
        <f t="shared" si="27"/>
        <v>677.94</v>
      </c>
      <c r="P319">
        <f t="shared" si="28"/>
        <v>284.73480000000001</v>
      </c>
      <c r="Q319">
        <v>562</v>
      </c>
      <c r="R319" s="21">
        <v>576</v>
      </c>
      <c r="S319" s="21" t="str">
        <v>Chickie McArtan</v>
      </c>
      <c r="T319" s="21" t="str">
        <v>Prod2</v>
      </c>
      <c r="U319" s="21" t="str">
        <v>Winter Jacket</v>
      </c>
      <c r="V319" s="22">
        <v>45671</v>
      </c>
      <c r="W319" s="21" t="str">
        <v>North</v>
      </c>
      <c r="X319" s="21">
        <v>339.03</v>
      </c>
      <c r="Y319" s="21">
        <v>11</v>
      </c>
      <c r="Z319" s="21">
        <v>17</v>
      </c>
      <c r="AA319" s="21">
        <v>37.04</v>
      </c>
    </row>
    <row r="320" spans="1:27" x14ac:dyDescent="0.3">
      <c r="A320">
        <v>319</v>
      </c>
      <c r="B320" t="s">
        <v>340</v>
      </c>
      <c r="C320" t="s">
        <v>18</v>
      </c>
      <c r="D320" t="s">
        <v>20</v>
      </c>
      <c r="E320" s="1">
        <v>45675</v>
      </c>
      <c r="G320" s="6">
        <v>118.73</v>
      </c>
      <c r="H320">
        <v>13</v>
      </c>
      <c r="I320">
        <v>5</v>
      </c>
      <c r="J320" s="4">
        <v>399.48</v>
      </c>
      <c r="K320" s="11">
        <f t="shared" si="29"/>
        <v>119</v>
      </c>
      <c r="L320" s="2">
        <f t="shared" si="24"/>
        <v>399.48</v>
      </c>
      <c r="M320" s="11">
        <f t="shared" si="25"/>
        <v>119</v>
      </c>
      <c r="N320" s="11">
        <f t="shared" si="26"/>
        <v>400</v>
      </c>
      <c r="O320">
        <f t="shared" si="27"/>
        <v>1543.49</v>
      </c>
      <c r="P320">
        <f t="shared" si="28"/>
        <v>112.79349999999999</v>
      </c>
      <c r="Q320">
        <v>563</v>
      </c>
      <c r="R320" s="21">
        <v>661</v>
      </c>
      <c r="S320" s="21" t="str">
        <v>Rosa Shawe</v>
      </c>
      <c r="T320" s="21" t="str">
        <v>Prod3</v>
      </c>
      <c r="U320" s="21" t="str">
        <v>Winter Jacket</v>
      </c>
      <c r="V320" s="22">
        <v>45635</v>
      </c>
      <c r="W320" s="21">
        <v>0</v>
      </c>
      <c r="X320" s="21">
        <v>339.25</v>
      </c>
      <c r="Y320" s="21">
        <v>5</v>
      </c>
      <c r="Z320" s="21">
        <v>17</v>
      </c>
      <c r="AA320" s="21">
        <v>96.83</v>
      </c>
    </row>
    <row r="321" spans="1:27" x14ac:dyDescent="0.3">
      <c r="A321">
        <v>320</v>
      </c>
      <c r="B321" t="s">
        <v>341</v>
      </c>
      <c r="C321" t="s">
        <v>24</v>
      </c>
      <c r="D321" t="s">
        <v>31</v>
      </c>
      <c r="E321" s="1">
        <v>45627</v>
      </c>
      <c r="G321" s="6">
        <v>960.36</v>
      </c>
      <c r="H321">
        <v>3</v>
      </c>
      <c r="I321">
        <v>8</v>
      </c>
      <c r="J321" s="4">
        <v>195.93</v>
      </c>
      <c r="K321" s="11">
        <f t="shared" si="29"/>
        <v>960</v>
      </c>
      <c r="L321" s="2">
        <f t="shared" si="24"/>
        <v>195.93</v>
      </c>
      <c r="M321" s="11">
        <f t="shared" si="25"/>
        <v>961</v>
      </c>
      <c r="N321" s="11">
        <f t="shared" si="26"/>
        <v>196</v>
      </c>
      <c r="O321">
        <f t="shared" si="27"/>
        <v>2881.08</v>
      </c>
      <c r="P321">
        <f t="shared" si="28"/>
        <v>883.53120000000001</v>
      </c>
      <c r="Q321">
        <v>572</v>
      </c>
      <c r="R321" s="21">
        <v>719</v>
      </c>
      <c r="S321" s="21" t="str">
        <v>Meghan Sellen</v>
      </c>
      <c r="T321" s="21" t="str">
        <v>Prod2</v>
      </c>
      <c r="U321" s="21" t="str">
        <v>Smartphone</v>
      </c>
      <c r="V321" s="22">
        <v>45669</v>
      </c>
      <c r="W321" s="21">
        <v>0</v>
      </c>
      <c r="X321" s="21">
        <v>339.68</v>
      </c>
      <c r="Y321" s="21">
        <v>10</v>
      </c>
      <c r="Z321" s="21">
        <v>11</v>
      </c>
      <c r="AA321" s="21">
        <v>32.4</v>
      </c>
    </row>
    <row r="322" spans="1:27" x14ac:dyDescent="0.3">
      <c r="A322">
        <v>321</v>
      </c>
      <c r="B322" t="s">
        <v>342</v>
      </c>
      <c r="D322" t="s">
        <v>10</v>
      </c>
      <c r="E322" s="1">
        <v>45661</v>
      </c>
      <c r="G322" s="6">
        <v>411.63</v>
      </c>
      <c r="H322">
        <v>13</v>
      </c>
      <c r="I322">
        <v>20</v>
      </c>
      <c r="J322" s="4">
        <v>221.76</v>
      </c>
      <c r="K322" s="11">
        <f t="shared" si="29"/>
        <v>412</v>
      </c>
      <c r="L322" s="2">
        <f t="shared" si="24"/>
        <v>221.76</v>
      </c>
      <c r="M322" s="11">
        <f t="shared" si="25"/>
        <v>412</v>
      </c>
      <c r="N322" s="11">
        <f t="shared" si="26"/>
        <v>222</v>
      </c>
      <c r="O322">
        <f t="shared" si="27"/>
        <v>5351.19</v>
      </c>
      <c r="P322">
        <f t="shared" si="28"/>
        <v>329.30400000000003</v>
      </c>
      <c r="Q322">
        <v>573</v>
      </c>
      <c r="R322" s="21">
        <v>15</v>
      </c>
      <c r="S322" s="21" t="str">
        <v>Mattias Ginn</v>
      </c>
      <c r="T322" s="21" t="str">
        <v>Prod2</v>
      </c>
      <c r="U322" s="21" t="str">
        <v>Winter Jacket</v>
      </c>
      <c r="V322" s="22">
        <v>45632</v>
      </c>
      <c r="W322" s="21" t="str">
        <v>North</v>
      </c>
      <c r="X322" s="21">
        <v>339.86</v>
      </c>
      <c r="Y322" s="21">
        <v>4</v>
      </c>
      <c r="Z322" s="21">
        <v>20</v>
      </c>
      <c r="AA322" s="21">
        <v>173.79</v>
      </c>
    </row>
    <row r="323" spans="1:27" x14ac:dyDescent="0.3">
      <c r="A323">
        <v>322</v>
      </c>
      <c r="B323" t="s">
        <v>343</v>
      </c>
      <c r="D323" t="s">
        <v>31</v>
      </c>
      <c r="E323" s="1">
        <v>45661</v>
      </c>
      <c r="F323" s="7" t="s">
        <v>43</v>
      </c>
      <c r="G323" s="6">
        <v>582.83000000000004</v>
      </c>
      <c r="H323">
        <v>7</v>
      </c>
      <c r="I323">
        <v>8</v>
      </c>
      <c r="J323" s="4">
        <v>157.86000000000001</v>
      </c>
      <c r="K323" s="11">
        <f t="shared" si="29"/>
        <v>583</v>
      </c>
      <c r="L323" s="2">
        <f t="shared" ref="L323:L386" si="30">ROUND(J323,2)</f>
        <v>157.86000000000001</v>
      </c>
      <c r="M323" s="11">
        <f t="shared" ref="M323:M386" si="31">ROUNDUP(G323,0)</f>
        <v>583</v>
      </c>
      <c r="N323" s="11">
        <f t="shared" ref="N323:N386" si="32">ROUNDUP(J323,0)</f>
        <v>158</v>
      </c>
      <c r="O323">
        <f t="shared" ref="O323:O386" si="33">H323*G323</f>
        <v>4079.8100000000004</v>
      </c>
      <c r="P323">
        <f t="shared" ref="P323:P386" si="34">G323*(1-I323/100)</f>
        <v>536.20360000000005</v>
      </c>
      <c r="Q323">
        <v>575</v>
      </c>
      <c r="R323" s="21">
        <v>911</v>
      </c>
      <c r="S323" s="21" t="str">
        <v>Cynthea Lumbers</v>
      </c>
      <c r="T323" s="21" t="str">
        <v>Prod3</v>
      </c>
      <c r="U323" s="21" t="str">
        <v>Office Chair</v>
      </c>
      <c r="V323" s="22">
        <v>45658</v>
      </c>
      <c r="W323" s="21">
        <v>0</v>
      </c>
      <c r="X323" s="21">
        <v>339.93</v>
      </c>
      <c r="Y323" s="21">
        <v>8</v>
      </c>
      <c r="Z323" s="21">
        <v>20</v>
      </c>
      <c r="AA323" s="21">
        <v>50.4</v>
      </c>
    </row>
    <row r="324" spans="1:27" x14ac:dyDescent="0.3">
      <c r="A324">
        <v>323</v>
      </c>
      <c r="B324" t="s">
        <v>344</v>
      </c>
      <c r="D324" t="s">
        <v>10</v>
      </c>
      <c r="E324" s="1">
        <v>45658</v>
      </c>
      <c r="G324" s="6">
        <v>465.88</v>
      </c>
      <c r="H324">
        <v>8</v>
      </c>
      <c r="I324">
        <v>20</v>
      </c>
      <c r="J324" s="4">
        <v>479.97</v>
      </c>
      <c r="K324" s="11">
        <f t="shared" ref="K324:K387" si="35">ROUND(G324,0)</f>
        <v>466</v>
      </c>
      <c r="L324" s="2">
        <f t="shared" si="30"/>
        <v>479.97</v>
      </c>
      <c r="M324" s="11">
        <f t="shared" si="31"/>
        <v>466</v>
      </c>
      <c r="N324" s="11">
        <f t="shared" si="32"/>
        <v>480</v>
      </c>
      <c r="O324">
        <f t="shared" si="33"/>
        <v>3727.04</v>
      </c>
      <c r="P324">
        <f t="shared" si="34"/>
        <v>372.70400000000001</v>
      </c>
      <c r="Q324">
        <v>576</v>
      </c>
      <c r="R324" s="21">
        <v>380</v>
      </c>
      <c r="S324" s="21" t="str">
        <v>Cecily Thayre</v>
      </c>
      <c r="T324" s="21" t="str">
        <v>Prod4</v>
      </c>
      <c r="U324" s="21">
        <v>0</v>
      </c>
      <c r="V324" s="22">
        <v>45646</v>
      </c>
      <c r="W324" s="21">
        <v>0</v>
      </c>
      <c r="X324" s="21">
        <v>340.16</v>
      </c>
      <c r="Y324" s="21">
        <v>15</v>
      </c>
      <c r="Z324" s="21">
        <v>6</v>
      </c>
      <c r="AA324" s="21">
        <v>218.47</v>
      </c>
    </row>
    <row r="325" spans="1:27" x14ac:dyDescent="0.3">
      <c r="A325">
        <v>324</v>
      </c>
      <c r="B325" t="s">
        <v>345</v>
      </c>
      <c r="C325" t="s">
        <v>9</v>
      </c>
      <c r="D325" t="s">
        <v>31</v>
      </c>
      <c r="E325" s="1">
        <v>45660</v>
      </c>
      <c r="G325" s="6">
        <v>579.16</v>
      </c>
      <c r="H325">
        <v>8</v>
      </c>
      <c r="I325">
        <v>19</v>
      </c>
      <c r="J325" s="4">
        <v>244.85</v>
      </c>
      <c r="K325" s="11">
        <f t="shared" si="35"/>
        <v>579</v>
      </c>
      <c r="L325" s="2">
        <f t="shared" si="30"/>
        <v>244.85</v>
      </c>
      <c r="M325" s="11">
        <f t="shared" si="31"/>
        <v>580</v>
      </c>
      <c r="N325" s="11">
        <f t="shared" si="32"/>
        <v>245</v>
      </c>
      <c r="O325">
        <f t="shared" si="33"/>
        <v>4633.28</v>
      </c>
      <c r="P325">
        <f t="shared" si="34"/>
        <v>469.11959999999999</v>
      </c>
      <c r="Q325">
        <v>577</v>
      </c>
      <c r="R325" s="21">
        <v>947</v>
      </c>
      <c r="S325" s="21" t="str">
        <v>Basilius Talkington</v>
      </c>
      <c r="T325" s="21" t="str">
        <v>Prod5</v>
      </c>
      <c r="U325" s="21">
        <v>0</v>
      </c>
      <c r="V325" s="22">
        <v>45635</v>
      </c>
      <c r="W325" s="21">
        <v>0</v>
      </c>
      <c r="X325" s="21">
        <v>343.29</v>
      </c>
      <c r="Y325" s="21">
        <v>2</v>
      </c>
      <c r="Z325" s="21">
        <v>19</v>
      </c>
      <c r="AA325" s="21">
        <v>15.74</v>
      </c>
    </row>
    <row r="326" spans="1:27" x14ac:dyDescent="0.3">
      <c r="A326">
        <v>325</v>
      </c>
      <c r="B326" t="s">
        <v>346</v>
      </c>
      <c r="C326" t="s">
        <v>9</v>
      </c>
      <c r="D326" t="s">
        <v>31</v>
      </c>
      <c r="E326" s="1">
        <v>45659</v>
      </c>
      <c r="G326" s="6">
        <v>635.09</v>
      </c>
      <c r="H326">
        <v>2</v>
      </c>
      <c r="I326">
        <v>11</v>
      </c>
      <c r="J326" s="4">
        <v>177.34</v>
      </c>
      <c r="K326" s="11">
        <f t="shared" si="35"/>
        <v>635</v>
      </c>
      <c r="L326" s="2">
        <f t="shared" si="30"/>
        <v>177.34</v>
      </c>
      <c r="M326" s="11">
        <f t="shared" si="31"/>
        <v>636</v>
      </c>
      <c r="N326" s="11">
        <f t="shared" si="32"/>
        <v>178</v>
      </c>
      <c r="O326">
        <f t="shared" si="33"/>
        <v>1270.18</v>
      </c>
      <c r="P326">
        <f t="shared" si="34"/>
        <v>565.23009999999999</v>
      </c>
      <c r="Q326">
        <v>579</v>
      </c>
      <c r="R326" s="21">
        <v>888</v>
      </c>
      <c r="S326" s="21" t="str">
        <v>Ange Catterall</v>
      </c>
      <c r="T326" s="21" t="str">
        <v>Prod5</v>
      </c>
      <c r="U326" s="21" t="str">
        <v>Microwave Oven</v>
      </c>
      <c r="V326" s="22">
        <v>45657</v>
      </c>
      <c r="W326" s="21" t="str">
        <v>South</v>
      </c>
      <c r="X326" s="21">
        <v>347.35</v>
      </c>
      <c r="Y326" s="21">
        <v>14</v>
      </c>
      <c r="Z326" s="21">
        <v>10</v>
      </c>
      <c r="AA326" s="21">
        <v>12.57</v>
      </c>
    </row>
    <row r="327" spans="1:27" x14ac:dyDescent="0.3">
      <c r="A327">
        <v>326</v>
      </c>
      <c r="B327" t="s">
        <v>347</v>
      </c>
      <c r="C327" t="s">
        <v>16</v>
      </c>
      <c r="D327" t="s">
        <v>10</v>
      </c>
      <c r="E327" s="1">
        <v>45661</v>
      </c>
      <c r="G327" s="6">
        <v>618</v>
      </c>
      <c r="H327">
        <v>15</v>
      </c>
      <c r="I327">
        <v>20</v>
      </c>
      <c r="J327" s="4">
        <v>360.23</v>
      </c>
      <c r="K327" s="11">
        <f t="shared" si="35"/>
        <v>618</v>
      </c>
      <c r="L327" s="2">
        <f t="shared" si="30"/>
        <v>360.23</v>
      </c>
      <c r="M327" s="11">
        <f t="shared" si="31"/>
        <v>618</v>
      </c>
      <c r="N327" s="11">
        <f t="shared" si="32"/>
        <v>361</v>
      </c>
      <c r="O327">
        <f t="shared" si="33"/>
        <v>9270</v>
      </c>
      <c r="P327">
        <f t="shared" si="34"/>
        <v>494.40000000000003</v>
      </c>
      <c r="Q327">
        <v>582</v>
      </c>
      <c r="R327" s="21">
        <v>671</v>
      </c>
      <c r="S327" s="21" t="str">
        <v>Roderic Avraham</v>
      </c>
      <c r="T327" s="21" t="str">
        <v>Prod4</v>
      </c>
      <c r="U327" s="21" t="str">
        <v>Office Chair</v>
      </c>
      <c r="V327" s="22">
        <v>45651</v>
      </c>
      <c r="W327" s="21">
        <v>0</v>
      </c>
      <c r="X327" s="21">
        <v>347.8</v>
      </c>
      <c r="Y327" s="21">
        <v>2</v>
      </c>
      <c r="Z327" s="21">
        <v>11</v>
      </c>
      <c r="AA327" s="21">
        <v>12.74</v>
      </c>
    </row>
    <row r="328" spans="1:27" x14ac:dyDescent="0.3">
      <c r="A328">
        <v>327</v>
      </c>
      <c r="B328" t="s">
        <v>348</v>
      </c>
      <c r="C328" t="s">
        <v>24</v>
      </c>
      <c r="D328" t="s">
        <v>13</v>
      </c>
      <c r="E328" s="1">
        <v>45676</v>
      </c>
      <c r="F328" s="7" t="s">
        <v>35</v>
      </c>
      <c r="G328" s="6">
        <v>495.76</v>
      </c>
      <c r="H328">
        <v>11</v>
      </c>
      <c r="I328">
        <v>2</v>
      </c>
      <c r="J328" s="4">
        <v>156.06</v>
      </c>
      <c r="K328" s="11">
        <f t="shared" si="35"/>
        <v>496</v>
      </c>
      <c r="L328" s="2">
        <f t="shared" si="30"/>
        <v>156.06</v>
      </c>
      <c r="M328" s="11">
        <f t="shared" si="31"/>
        <v>496</v>
      </c>
      <c r="N328" s="11">
        <f t="shared" si="32"/>
        <v>157</v>
      </c>
      <c r="O328">
        <f t="shared" si="33"/>
        <v>5453.36</v>
      </c>
      <c r="P328">
        <f t="shared" si="34"/>
        <v>485.84479999999996</v>
      </c>
      <c r="Q328">
        <v>584</v>
      </c>
      <c r="R328" s="21">
        <v>586</v>
      </c>
      <c r="S328" s="21" t="str">
        <v>Reagen Rossant</v>
      </c>
      <c r="T328" s="21" t="str">
        <v>Prod3</v>
      </c>
      <c r="U328" s="21" t="str">
        <v>Office Chair</v>
      </c>
      <c r="V328" s="22">
        <v>45654</v>
      </c>
      <c r="W328" s="21" t="str">
        <v>South</v>
      </c>
      <c r="X328" s="21">
        <v>348.2</v>
      </c>
      <c r="Y328" s="21">
        <v>4</v>
      </c>
      <c r="Z328" s="21">
        <v>3</v>
      </c>
      <c r="AA328" s="21">
        <v>11.91</v>
      </c>
    </row>
    <row r="329" spans="1:27" x14ac:dyDescent="0.3">
      <c r="A329">
        <v>328</v>
      </c>
      <c r="B329" t="s">
        <v>349</v>
      </c>
      <c r="C329" t="s">
        <v>16</v>
      </c>
      <c r="D329" t="s">
        <v>27</v>
      </c>
      <c r="E329" s="1">
        <v>45632</v>
      </c>
      <c r="G329" s="6">
        <v>86.24</v>
      </c>
      <c r="H329">
        <v>7</v>
      </c>
      <c r="I329">
        <v>9</v>
      </c>
      <c r="J329" s="4">
        <v>227.48</v>
      </c>
      <c r="K329" s="11">
        <f t="shared" si="35"/>
        <v>86</v>
      </c>
      <c r="L329" s="2">
        <f t="shared" si="30"/>
        <v>227.48</v>
      </c>
      <c r="M329" s="11">
        <f t="shared" si="31"/>
        <v>87</v>
      </c>
      <c r="N329" s="11">
        <f t="shared" si="32"/>
        <v>228</v>
      </c>
      <c r="O329">
        <f t="shared" si="33"/>
        <v>603.67999999999995</v>
      </c>
      <c r="P329">
        <f t="shared" si="34"/>
        <v>78.478399999999993</v>
      </c>
      <c r="Q329">
        <v>585</v>
      </c>
      <c r="R329" s="21">
        <v>364</v>
      </c>
      <c r="S329" s="21" t="str">
        <v>Valma Messingham</v>
      </c>
      <c r="T329" s="21" t="str">
        <v>Prod3</v>
      </c>
      <c r="U329" s="21" t="str">
        <v>Microwave Oven</v>
      </c>
      <c r="V329" s="22">
        <v>45665</v>
      </c>
      <c r="W329" s="21">
        <v>0</v>
      </c>
      <c r="X329" s="21">
        <v>348.35</v>
      </c>
      <c r="Y329" s="21">
        <v>4</v>
      </c>
      <c r="Z329" s="21">
        <v>13</v>
      </c>
      <c r="AA329" s="21">
        <v>122.88</v>
      </c>
    </row>
    <row r="330" spans="1:27" x14ac:dyDescent="0.3">
      <c r="A330">
        <v>329</v>
      </c>
      <c r="B330" t="s">
        <v>350</v>
      </c>
      <c r="C330" t="s">
        <v>9</v>
      </c>
      <c r="D330" t="s">
        <v>27</v>
      </c>
      <c r="E330" s="1">
        <v>45650</v>
      </c>
      <c r="F330" s="7" t="s">
        <v>11</v>
      </c>
      <c r="G330" s="6">
        <v>974.35</v>
      </c>
      <c r="H330">
        <v>1</v>
      </c>
      <c r="I330">
        <v>8</v>
      </c>
      <c r="J330" s="4">
        <v>174.45</v>
      </c>
      <c r="K330" s="11">
        <f t="shared" si="35"/>
        <v>974</v>
      </c>
      <c r="L330" s="2">
        <f t="shared" si="30"/>
        <v>174.45</v>
      </c>
      <c r="M330" s="11">
        <f t="shared" si="31"/>
        <v>975</v>
      </c>
      <c r="N330" s="11">
        <f t="shared" si="32"/>
        <v>175</v>
      </c>
      <c r="O330">
        <f t="shared" si="33"/>
        <v>974.35</v>
      </c>
      <c r="P330">
        <f t="shared" si="34"/>
        <v>896.40200000000004</v>
      </c>
      <c r="Q330">
        <v>588</v>
      </c>
      <c r="R330" s="21">
        <v>395</v>
      </c>
      <c r="S330" s="21" t="str">
        <v>Corbin Wathall</v>
      </c>
      <c r="T330" s="21" t="str">
        <v>Prod4</v>
      </c>
      <c r="U330" s="21" t="str">
        <v>Winter Jacket</v>
      </c>
      <c r="V330" s="22">
        <v>45634</v>
      </c>
      <c r="W330" s="21">
        <v>0</v>
      </c>
      <c r="X330" s="21">
        <v>348.78</v>
      </c>
      <c r="Y330" s="21">
        <v>1</v>
      </c>
      <c r="Z330" s="21">
        <v>4</v>
      </c>
      <c r="AA330" s="21">
        <v>290.69</v>
      </c>
    </row>
    <row r="331" spans="1:27" x14ac:dyDescent="0.3">
      <c r="A331">
        <v>330</v>
      </c>
      <c r="B331" t="s">
        <v>351</v>
      </c>
      <c r="D331" t="s">
        <v>31</v>
      </c>
      <c r="E331" s="1">
        <v>45665</v>
      </c>
      <c r="F331" s="7" t="s">
        <v>35</v>
      </c>
      <c r="G331" s="6">
        <v>935.63</v>
      </c>
      <c r="H331">
        <v>6</v>
      </c>
      <c r="I331">
        <v>11</v>
      </c>
      <c r="J331" s="4">
        <v>260.91000000000003</v>
      </c>
      <c r="K331" s="11">
        <f t="shared" si="35"/>
        <v>936</v>
      </c>
      <c r="L331" s="2">
        <f t="shared" si="30"/>
        <v>260.91000000000003</v>
      </c>
      <c r="M331" s="11">
        <f t="shared" si="31"/>
        <v>936</v>
      </c>
      <c r="N331" s="11">
        <f t="shared" si="32"/>
        <v>261</v>
      </c>
      <c r="O331">
        <f t="shared" si="33"/>
        <v>5613.78</v>
      </c>
      <c r="P331">
        <f t="shared" si="34"/>
        <v>832.71069999999997</v>
      </c>
      <c r="Q331">
        <v>591</v>
      </c>
      <c r="R331" s="21">
        <v>35</v>
      </c>
      <c r="S331" s="21" t="str">
        <v>Neila Dormer</v>
      </c>
      <c r="T331" s="21" t="str">
        <v>Prod4</v>
      </c>
      <c r="U331" s="21" t="str">
        <v>Microwave Oven</v>
      </c>
      <c r="V331" s="22">
        <v>45675</v>
      </c>
      <c r="W331" s="21">
        <v>0</v>
      </c>
      <c r="X331" s="21">
        <v>349.37</v>
      </c>
      <c r="Y331" s="21">
        <v>4</v>
      </c>
      <c r="Z331" s="21">
        <v>0</v>
      </c>
      <c r="AA331" s="21">
        <v>267.98</v>
      </c>
    </row>
    <row r="332" spans="1:27" x14ac:dyDescent="0.3">
      <c r="A332">
        <v>331</v>
      </c>
      <c r="B332" t="s">
        <v>352</v>
      </c>
      <c r="C332" t="s">
        <v>9</v>
      </c>
      <c r="D332" t="s">
        <v>13</v>
      </c>
      <c r="E332" s="1">
        <v>45657</v>
      </c>
      <c r="G332" s="6">
        <v>512.22</v>
      </c>
      <c r="H332">
        <v>7</v>
      </c>
      <c r="I332">
        <v>15</v>
      </c>
      <c r="J332" s="4">
        <v>257.52999999999997</v>
      </c>
      <c r="K332" s="11">
        <f t="shared" si="35"/>
        <v>512</v>
      </c>
      <c r="L332" s="2">
        <f t="shared" si="30"/>
        <v>257.52999999999997</v>
      </c>
      <c r="M332" s="11">
        <f t="shared" si="31"/>
        <v>513</v>
      </c>
      <c r="N332" s="11">
        <f t="shared" si="32"/>
        <v>258</v>
      </c>
      <c r="O332">
        <f t="shared" si="33"/>
        <v>3585.54</v>
      </c>
      <c r="P332">
        <f t="shared" si="34"/>
        <v>435.387</v>
      </c>
      <c r="Q332">
        <v>592</v>
      </c>
      <c r="R332" s="21">
        <v>164</v>
      </c>
      <c r="S332" s="21" t="str">
        <v>Winston Beatty</v>
      </c>
      <c r="T332" s="21" t="str">
        <v>Prod3</v>
      </c>
      <c r="U332" s="21" t="str">
        <v>Winter Jacket</v>
      </c>
      <c r="V332" s="22">
        <v>45665</v>
      </c>
      <c r="W332" s="21">
        <v>0</v>
      </c>
      <c r="X332" s="21">
        <v>349.38</v>
      </c>
      <c r="Y332" s="21">
        <v>10</v>
      </c>
      <c r="Z332" s="21">
        <v>15</v>
      </c>
      <c r="AA332" s="21">
        <v>412.18</v>
      </c>
    </row>
    <row r="333" spans="1:27" x14ac:dyDescent="0.3">
      <c r="A333">
        <v>332</v>
      </c>
      <c r="B333" t="s">
        <v>353</v>
      </c>
      <c r="C333" t="s">
        <v>18</v>
      </c>
      <c r="D333" t="s">
        <v>10</v>
      </c>
      <c r="E333" s="1">
        <v>45651</v>
      </c>
      <c r="G333" s="6">
        <v>597.37</v>
      </c>
      <c r="H333">
        <v>10</v>
      </c>
      <c r="I333">
        <v>0</v>
      </c>
      <c r="J333" s="4">
        <v>186.78</v>
      </c>
      <c r="K333" s="11">
        <f t="shared" si="35"/>
        <v>597</v>
      </c>
      <c r="L333" s="2">
        <f t="shared" si="30"/>
        <v>186.78</v>
      </c>
      <c r="M333" s="11">
        <f t="shared" si="31"/>
        <v>598</v>
      </c>
      <c r="N333" s="11">
        <f t="shared" si="32"/>
        <v>187</v>
      </c>
      <c r="O333">
        <f t="shared" si="33"/>
        <v>5973.7</v>
      </c>
      <c r="P333">
        <f t="shared" si="34"/>
        <v>597.37</v>
      </c>
      <c r="Q333">
        <v>593</v>
      </c>
      <c r="R333" s="21">
        <v>271</v>
      </c>
      <c r="S333" s="21" t="str">
        <v>Patrice Ferraretto</v>
      </c>
      <c r="T333" s="21" t="str">
        <v>Prod1</v>
      </c>
      <c r="U333" s="21" t="str">
        <v>Office Chair</v>
      </c>
      <c r="V333" s="22">
        <v>45630</v>
      </c>
      <c r="W333" s="21">
        <v>0</v>
      </c>
      <c r="X333" s="21">
        <v>350.12</v>
      </c>
      <c r="Y333" s="21">
        <v>7</v>
      </c>
      <c r="Z333" s="21">
        <v>17</v>
      </c>
      <c r="AA333" s="21">
        <v>437.63</v>
      </c>
    </row>
    <row r="334" spans="1:27" x14ac:dyDescent="0.3">
      <c r="A334">
        <v>333</v>
      </c>
      <c r="B334" t="s">
        <v>354</v>
      </c>
      <c r="C334" t="s">
        <v>16</v>
      </c>
      <c r="E334" s="1">
        <v>45627</v>
      </c>
      <c r="G334" s="6">
        <v>583.22</v>
      </c>
      <c r="H334">
        <v>15</v>
      </c>
      <c r="I334">
        <v>14</v>
      </c>
      <c r="J334" s="4">
        <v>132.97</v>
      </c>
      <c r="K334" s="11">
        <f t="shared" si="35"/>
        <v>583</v>
      </c>
      <c r="L334" s="2">
        <f t="shared" si="30"/>
        <v>132.97</v>
      </c>
      <c r="M334" s="11">
        <f t="shared" si="31"/>
        <v>584</v>
      </c>
      <c r="N334" s="11">
        <f t="shared" si="32"/>
        <v>133</v>
      </c>
      <c r="O334">
        <f t="shared" si="33"/>
        <v>8748.3000000000011</v>
      </c>
      <c r="P334">
        <f t="shared" si="34"/>
        <v>501.56920000000002</v>
      </c>
      <c r="Q334">
        <v>598</v>
      </c>
      <c r="R334" s="21">
        <v>620</v>
      </c>
      <c r="S334" s="21" t="str">
        <v>Gusella Bolino</v>
      </c>
      <c r="T334" s="21">
        <v>0</v>
      </c>
      <c r="U334" s="21" t="str">
        <v>Smartphone</v>
      </c>
      <c r="V334" s="22">
        <v>45628</v>
      </c>
      <c r="W334" s="21">
        <v>0</v>
      </c>
      <c r="X334" s="21">
        <v>352.33</v>
      </c>
      <c r="Y334" s="21">
        <v>1</v>
      </c>
      <c r="Z334" s="21">
        <v>13</v>
      </c>
      <c r="AA334" s="21">
        <v>86.2</v>
      </c>
    </row>
    <row r="335" spans="1:27" x14ac:dyDescent="0.3">
      <c r="A335">
        <v>334</v>
      </c>
      <c r="B335" t="s">
        <v>355</v>
      </c>
      <c r="C335" t="s">
        <v>18</v>
      </c>
      <c r="D335" t="s">
        <v>27</v>
      </c>
      <c r="E335" s="1">
        <v>45673</v>
      </c>
      <c r="F335" s="7" t="s">
        <v>35</v>
      </c>
      <c r="G335" s="6">
        <v>845.56</v>
      </c>
      <c r="H335">
        <v>5</v>
      </c>
      <c r="I335">
        <v>11</v>
      </c>
      <c r="J335" s="4">
        <v>105.74</v>
      </c>
      <c r="K335" s="11">
        <f t="shared" si="35"/>
        <v>846</v>
      </c>
      <c r="L335" s="2">
        <f t="shared" si="30"/>
        <v>105.74</v>
      </c>
      <c r="M335" s="11">
        <f t="shared" si="31"/>
        <v>846</v>
      </c>
      <c r="N335" s="11">
        <f t="shared" si="32"/>
        <v>106</v>
      </c>
      <c r="O335">
        <f t="shared" si="33"/>
        <v>4227.7999999999993</v>
      </c>
      <c r="P335">
        <f t="shared" si="34"/>
        <v>752.54840000000002</v>
      </c>
      <c r="Q335">
        <v>599</v>
      </c>
      <c r="R335" s="21">
        <v>256</v>
      </c>
      <c r="S335" s="21" t="str">
        <v>Rahal Pierton</v>
      </c>
      <c r="T335" s="21" t="str">
        <v>Prod3</v>
      </c>
      <c r="U335" s="21" t="str">
        <v>Winter Jacket</v>
      </c>
      <c r="V335" s="22">
        <v>45631</v>
      </c>
      <c r="W335" s="21">
        <v>0</v>
      </c>
      <c r="X335" s="21">
        <v>352.92</v>
      </c>
      <c r="Y335" s="21">
        <v>8</v>
      </c>
      <c r="Z335" s="21">
        <v>17</v>
      </c>
      <c r="AA335" s="21">
        <v>347.27</v>
      </c>
    </row>
    <row r="336" spans="1:27" x14ac:dyDescent="0.3">
      <c r="A336">
        <v>335</v>
      </c>
      <c r="B336" t="s">
        <v>356</v>
      </c>
      <c r="D336" t="s">
        <v>27</v>
      </c>
      <c r="E336" s="1">
        <v>45628</v>
      </c>
      <c r="G336" s="6">
        <v>612.88</v>
      </c>
      <c r="H336">
        <v>3</v>
      </c>
      <c r="I336">
        <v>13</v>
      </c>
      <c r="J336" s="4">
        <v>142.93</v>
      </c>
      <c r="K336" s="11">
        <f t="shared" si="35"/>
        <v>613</v>
      </c>
      <c r="L336" s="2">
        <f t="shared" si="30"/>
        <v>142.93</v>
      </c>
      <c r="M336" s="11">
        <f t="shared" si="31"/>
        <v>613</v>
      </c>
      <c r="N336" s="11">
        <f t="shared" si="32"/>
        <v>143</v>
      </c>
      <c r="O336">
        <f t="shared" si="33"/>
        <v>1838.6399999999999</v>
      </c>
      <c r="P336">
        <f t="shared" si="34"/>
        <v>533.2056</v>
      </c>
      <c r="Q336">
        <v>601</v>
      </c>
      <c r="R336" s="21">
        <v>116</v>
      </c>
      <c r="S336" s="21" t="str">
        <v>Burch Inett</v>
      </c>
      <c r="T336" s="21">
        <v>0</v>
      </c>
      <c r="U336" s="21" t="str">
        <v>Laptop</v>
      </c>
      <c r="V336" s="22">
        <v>45673</v>
      </c>
      <c r="W336" s="21">
        <v>0</v>
      </c>
      <c r="X336" s="21">
        <v>354.28</v>
      </c>
      <c r="Y336" s="21">
        <v>2</v>
      </c>
      <c r="Z336" s="21">
        <v>5</v>
      </c>
      <c r="AA336" s="21">
        <v>224.11</v>
      </c>
    </row>
    <row r="337" spans="1:27" x14ac:dyDescent="0.3">
      <c r="A337">
        <v>336</v>
      </c>
      <c r="B337" t="s">
        <v>357</v>
      </c>
      <c r="D337" t="s">
        <v>20</v>
      </c>
      <c r="E337" s="1">
        <v>45632</v>
      </c>
      <c r="G337" s="6">
        <v>122.44</v>
      </c>
      <c r="H337">
        <v>14</v>
      </c>
      <c r="I337">
        <v>12</v>
      </c>
      <c r="J337" s="4">
        <v>216.38</v>
      </c>
      <c r="K337" s="11">
        <f t="shared" si="35"/>
        <v>122</v>
      </c>
      <c r="L337" s="2">
        <f t="shared" si="30"/>
        <v>216.38</v>
      </c>
      <c r="M337" s="11">
        <f t="shared" si="31"/>
        <v>123</v>
      </c>
      <c r="N337" s="11">
        <f t="shared" si="32"/>
        <v>217</v>
      </c>
      <c r="O337">
        <f t="shared" si="33"/>
        <v>1714.1599999999999</v>
      </c>
      <c r="P337">
        <f t="shared" si="34"/>
        <v>107.74719999999999</v>
      </c>
      <c r="Q337">
        <v>602</v>
      </c>
      <c r="R337" s="21">
        <v>930</v>
      </c>
      <c r="S337" s="21" t="str">
        <v>Dorothy Yoskowitz</v>
      </c>
      <c r="T337" s="21" t="str">
        <v>Prod4</v>
      </c>
      <c r="U337" s="21" t="str">
        <v>Microwave Oven</v>
      </c>
      <c r="V337" s="22">
        <v>45648</v>
      </c>
      <c r="W337" s="21">
        <v>0</v>
      </c>
      <c r="X337" s="21">
        <v>354.71</v>
      </c>
      <c r="Y337" s="21">
        <v>6</v>
      </c>
      <c r="Z337" s="21">
        <v>11</v>
      </c>
      <c r="AA337" s="21">
        <v>340.08</v>
      </c>
    </row>
    <row r="338" spans="1:27" x14ac:dyDescent="0.3">
      <c r="A338">
        <v>337</v>
      </c>
      <c r="B338" t="s">
        <v>358</v>
      </c>
      <c r="C338" t="s">
        <v>9</v>
      </c>
      <c r="D338" t="s">
        <v>13</v>
      </c>
      <c r="E338" s="1">
        <v>45654</v>
      </c>
      <c r="G338" s="6">
        <v>838.09</v>
      </c>
      <c r="H338">
        <v>12</v>
      </c>
      <c r="I338">
        <v>18</v>
      </c>
      <c r="J338" s="4">
        <v>5.0199999999999996</v>
      </c>
      <c r="K338" s="11">
        <f t="shared" si="35"/>
        <v>838</v>
      </c>
      <c r="L338" s="2">
        <f t="shared" si="30"/>
        <v>5.0199999999999996</v>
      </c>
      <c r="M338" s="11">
        <f t="shared" si="31"/>
        <v>839</v>
      </c>
      <c r="N338" s="11">
        <f t="shared" si="32"/>
        <v>6</v>
      </c>
      <c r="O338">
        <f t="shared" si="33"/>
        <v>10057.08</v>
      </c>
      <c r="P338">
        <f t="shared" si="34"/>
        <v>687.23380000000009</v>
      </c>
      <c r="Q338">
        <v>604</v>
      </c>
      <c r="R338" s="21">
        <v>643</v>
      </c>
      <c r="S338" s="21" t="str">
        <v>Sharline Dearth</v>
      </c>
      <c r="T338" s="21" t="str">
        <v>Prod2</v>
      </c>
      <c r="U338" s="21" t="str">
        <v>Microwave Oven</v>
      </c>
      <c r="V338" s="22">
        <v>45659</v>
      </c>
      <c r="W338" s="21">
        <v>0</v>
      </c>
      <c r="X338" s="21">
        <v>354.8</v>
      </c>
      <c r="Y338" s="21">
        <v>5</v>
      </c>
      <c r="Z338" s="21">
        <v>14</v>
      </c>
      <c r="AA338" s="21">
        <v>129.57</v>
      </c>
    </row>
    <row r="339" spans="1:27" x14ac:dyDescent="0.3">
      <c r="A339">
        <v>338</v>
      </c>
      <c r="B339" t="s">
        <v>359</v>
      </c>
      <c r="E339" s="1">
        <v>45650</v>
      </c>
      <c r="G339" s="6">
        <v>112.51</v>
      </c>
      <c r="H339">
        <v>7</v>
      </c>
      <c r="I339">
        <v>16</v>
      </c>
      <c r="J339" s="4">
        <v>175.07</v>
      </c>
      <c r="K339" s="11">
        <f t="shared" si="35"/>
        <v>113</v>
      </c>
      <c r="L339" s="2">
        <f t="shared" si="30"/>
        <v>175.07</v>
      </c>
      <c r="M339" s="11">
        <f t="shared" si="31"/>
        <v>113</v>
      </c>
      <c r="N339" s="11">
        <f t="shared" si="32"/>
        <v>176</v>
      </c>
      <c r="O339">
        <f t="shared" si="33"/>
        <v>787.57</v>
      </c>
      <c r="P339">
        <f t="shared" si="34"/>
        <v>94.508399999999995</v>
      </c>
      <c r="Q339">
        <v>605</v>
      </c>
      <c r="R339" s="21">
        <v>578</v>
      </c>
      <c r="S339" s="21" t="str">
        <v>Chaunce Viollet</v>
      </c>
      <c r="T339" s="21" t="str">
        <v>Prod5</v>
      </c>
      <c r="U339" s="21" t="str">
        <v>Smartphone</v>
      </c>
      <c r="V339" s="22">
        <v>45665</v>
      </c>
      <c r="W339" s="21" t="str">
        <v>North</v>
      </c>
      <c r="X339" s="21">
        <v>356.1</v>
      </c>
      <c r="Y339" s="21">
        <v>14</v>
      </c>
      <c r="Z339" s="21">
        <v>9</v>
      </c>
      <c r="AA339" s="21">
        <v>168.58</v>
      </c>
    </row>
    <row r="340" spans="1:27" x14ac:dyDescent="0.3">
      <c r="A340">
        <v>339</v>
      </c>
      <c r="B340" t="s">
        <v>360</v>
      </c>
      <c r="C340" t="s">
        <v>16</v>
      </c>
      <c r="D340" t="s">
        <v>10</v>
      </c>
      <c r="E340" s="1">
        <v>45657</v>
      </c>
      <c r="F340" s="7" t="s">
        <v>11</v>
      </c>
      <c r="G340" s="6">
        <v>680.63</v>
      </c>
      <c r="H340">
        <v>14</v>
      </c>
      <c r="I340">
        <v>13</v>
      </c>
      <c r="J340" s="4">
        <v>341.26</v>
      </c>
      <c r="K340" s="11">
        <f t="shared" si="35"/>
        <v>681</v>
      </c>
      <c r="L340" s="2">
        <f t="shared" si="30"/>
        <v>341.26</v>
      </c>
      <c r="M340" s="11">
        <f t="shared" si="31"/>
        <v>681</v>
      </c>
      <c r="N340" s="11">
        <f t="shared" si="32"/>
        <v>342</v>
      </c>
      <c r="O340">
        <f t="shared" si="33"/>
        <v>9528.82</v>
      </c>
      <c r="P340">
        <f t="shared" si="34"/>
        <v>592.1481</v>
      </c>
      <c r="Q340">
        <v>607</v>
      </c>
      <c r="R340" s="21">
        <v>687</v>
      </c>
      <c r="S340" s="21" t="str">
        <v>Rurik Betonia</v>
      </c>
      <c r="T340" s="21" t="str">
        <v>Prod5</v>
      </c>
      <c r="U340" s="21" t="str">
        <v>Office Chair</v>
      </c>
      <c r="V340" s="22">
        <v>45648</v>
      </c>
      <c r="W340" s="21">
        <v>0</v>
      </c>
      <c r="X340" s="21">
        <v>356.29</v>
      </c>
      <c r="Y340" s="21">
        <v>1</v>
      </c>
      <c r="Z340" s="21">
        <v>13</v>
      </c>
      <c r="AA340" s="21">
        <v>446.09</v>
      </c>
    </row>
    <row r="341" spans="1:27" x14ac:dyDescent="0.3">
      <c r="A341">
        <v>340</v>
      </c>
      <c r="B341" t="s">
        <v>361</v>
      </c>
      <c r="C341" t="s">
        <v>24</v>
      </c>
      <c r="D341" t="s">
        <v>20</v>
      </c>
      <c r="E341" s="1">
        <v>45627</v>
      </c>
      <c r="G341" s="6">
        <v>988.16</v>
      </c>
      <c r="H341">
        <v>3</v>
      </c>
      <c r="I341">
        <v>5</v>
      </c>
      <c r="J341" s="4">
        <v>126.25</v>
      </c>
      <c r="K341" s="11">
        <f t="shared" si="35"/>
        <v>988</v>
      </c>
      <c r="L341" s="2">
        <f t="shared" si="30"/>
        <v>126.25</v>
      </c>
      <c r="M341" s="11">
        <f t="shared" si="31"/>
        <v>989</v>
      </c>
      <c r="N341" s="11">
        <f t="shared" si="32"/>
        <v>127</v>
      </c>
      <c r="O341">
        <f t="shared" si="33"/>
        <v>2964.48</v>
      </c>
      <c r="P341">
        <f t="shared" si="34"/>
        <v>938.75199999999995</v>
      </c>
      <c r="Q341">
        <v>609</v>
      </c>
      <c r="R341" s="21">
        <v>797</v>
      </c>
      <c r="S341" s="21" t="str">
        <v>Seward Blunsden</v>
      </c>
      <c r="T341" s="21">
        <v>0</v>
      </c>
      <c r="U341" s="21" t="str">
        <v>Office Chair</v>
      </c>
      <c r="V341" s="22">
        <v>45657</v>
      </c>
      <c r="W341" s="21">
        <v>0</v>
      </c>
      <c r="X341" s="21">
        <v>357.52</v>
      </c>
      <c r="Y341" s="21">
        <v>6</v>
      </c>
      <c r="Z341" s="21">
        <v>6</v>
      </c>
      <c r="AA341" s="21">
        <v>138.01</v>
      </c>
    </row>
    <row r="342" spans="1:27" x14ac:dyDescent="0.3">
      <c r="A342">
        <v>341</v>
      </c>
      <c r="B342" t="s">
        <v>362</v>
      </c>
      <c r="C342" t="s">
        <v>24</v>
      </c>
      <c r="D342" t="s">
        <v>13</v>
      </c>
      <c r="E342" s="1">
        <v>45650</v>
      </c>
      <c r="G342" s="6">
        <v>791.74</v>
      </c>
      <c r="H342">
        <v>4</v>
      </c>
      <c r="I342">
        <v>13</v>
      </c>
      <c r="J342" s="4">
        <v>338.21</v>
      </c>
      <c r="K342" s="11">
        <f t="shared" si="35"/>
        <v>792</v>
      </c>
      <c r="L342" s="2">
        <f t="shared" si="30"/>
        <v>338.21</v>
      </c>
      <c r="M342" s="11">
        <f t="shared" si="31"/>
        <v>792</v>
      </c>
      <c r="N342" s="11">
        <f t="shared" si="32"/>
        <v>339</v>
      </c>
      <c r="O342">
        <f t="shared" si="33"/>
        <v>3166.96</v>
      </c>
      <c r="P342">
        <f t="shared" si="34"/>
        <v>688.81380000000001</v>
      </c>
      <c r="Q342">
        <v>611</v>
      </c>
      <c r="R342" s="21">
        <v>883</v>
      </c>
      <c r="S342" s="21" t="str">
        <v>Lucienne Hourigan</v>
      </c>
      <c r="T342" s="21" t="str">
        <v>Prod3</v>
      </c>
      <c r="U342" s="21">
        <v>0</v>
      </c>
      <c r="V342" s="22">
        <v>45665</v>
      </c>
      <c r="W342" s="21" t="str">
        <v>South</v>
      </c>
      <c r="X342" s="21">
        <v>357.78</v>
      </c>
      <c r="Y342" s="21">
        <v>3</v>
      </c>
      <c r="Z342" s="21">
        <v>14</v>
      </c>
      <c r="AA342" s="21">
        <v>266.89999999999998</v>
      </c>
    </row>
    <row r="343" spans="1:27" x14ac:dyDescent="0.3">
      <c r="A343">
        <v>342</v>
      </c>
      <c r="B343" t="s">
        <v>363</v>
      </c>
      <c r="C343" t="s">
        <v>24</v>
      </c>
      <c r="D343" t="s">
        <v>27</v>
      </c>
      <c r="E343" s="1">
        <v>45637</v>
      </c>
      <c r="G343" s="6">
        <v>653.07000000000005</v>
      </c>
      <c r="H343">
        <v>9</v>
      </c>
      <c r="I343">
        <v>20</v>
      </c>
      <c r="J343" s="4">
        <v>206.24</v>
      </c>
      <c r="K343" s="11">
        <f t="shared" si="35"/>
        <v>653</v>
      </c>
      <c r="L343" s="2">
        <f t="shared" si="30"/>
        <v>206.24</v>
      </c>
      <c r="M343" s="11">
        <f t="shared" si="31"/>
        <v>654</v>
      </c>
      <c r="N343" s="11">
        <f t="shared" si="32"/>
        <v>207</v>
      </c>
      <c r="O343">
        <f t="shared" si="33"/>
        <v>5877.63</v>
      </c>
      <c r="P343">
        <f t="shared" si="34"/>
        <v>522.45600000000002</v>
      </c>
      <c r="Q343">
        <v>613</v>
      </c>
      <c r="R343" s="21">
        <v>885</v>
      </c>
      <c r="S343" s="21" t="str">
        <v>Domenic Winterson</v>
      </c>
      <c r="T343" s="21">
        <v>0</v>
      </c>
      <c r="U343" s="21" t="str">
        <v>Winter Jacket</v>
      </c>
      <c r="V343" s="22">
        <v>45652</v>
      </c>
      <c r="W343" s="21">
        <v>0</v>
      </c>
      <c r="X343" s="21">
        <v>359.37</v>
      </c>
      <c r="Y343" s="21">
        <v>15</v>
      </c>
      <c r="Z343" s="21">
        <v>11</v>
      </c>
      <c r="AA343" s="21">
        <v>413.57</v>
      </c>
    </row>
    <row r="344" spans="1:27" x14ac:dyDescent="0.3">
      <c r="A344">
        <v>343</v>
      </c>
      <c r="B344" t="s">
        <v>364</v>
      </c>
      <c r="C344" t="s">
        <v>9</v>
      </c>
      <c r="D344" t="s">
        <v>13</v>
      </c>
      <c r="E344" s="1">
        <v>45655</v>
      </c>
      <c r="F344" s="7" t="s">
        <v>43</v>
      </c>
      <c r="G344" s="6">
        <v>366.91</v>
      </c>
      <c r="H344">
        <v>4</v>
      </c>
      <c r="I344">
        <v>7</v>
      </c>
      <c r="J344" s="4">
        <v>246.38</v>
      </c>
      <c r="K344" s="11">
        <f t="shared" si="35"/>
        <v>367</v>
      </c>
      <c r="L344" s="2">
        <f t="shared" si="30"/>
        <v>246.38</v>
      </c>
      <c r="M344" s="11">
        <f t="shared" si="31"/>
        <v>367</v>
      </c>
      <c r="N344" s="11">
        <f t="shared" si="32"/>
        <v>247</v>
      </c>
      <c r="O344">
        <f t="shared" si="33"/>
        <v>1467.64</v>
      </c>
      <c r="P344">
        <f t="shared" si="34"/>
        <v>341.22629999999998</v>
      </c>
      <c r="Q344">
        <v>614</v>
      </c>
      <c r="R344" s="21">
        <v>500</v>
      </c>
      <c r="S344" s="21" t="str">
        <v>Delcine Mynard</v>
      </c>
      <c r="T344" s="21" t="str">
        <v>Prod1</v>
      </c>
      <c r="U344" s="21" t="str">
        <v>Smartphone</v>
      </c>
      <c r="V344" s="22">
        <v>45651</v>
      </c>
      <c r="W344" s="21">
        <v>0</v>
      </c>
      <c r="X344" s="21">
        <v>359.46</v>
      </c>
      <c r="Y344" s="21">
        <v>4</v>
      </c>
      <c r="Z344" s="21">
        <v>13</v>
      </c>
      <c r="AA344" s="21">
        <v>174.16</v>
      </c>
    </row>
    <row r="345" spans="1:27" x14ac:dyDescent="0.3">
      <c r="A345">
        <v>344</v>
      </c>
      <c r="B345" t="s">
        <v>365</v>
      </c>
      <c r="C345" t="s">
        <v>18</v>
      </c>
      <c r="D345" t="s">
        <v>10</v>
      </c>
      <c r="E345" s="1">
        <v>45669</v>
      </c>
      <c r="G345" s="6">
        <v>264.8</v>
      </c>
      <c r="H345">
        <v>6</v>
      </c>
      <c r="I345">
        <v>15</v>
      </c>
      <c r="J345" s="4">
        <v>412.81</v>
      </c>
      <c r="K345" s="11">
        <f t="shared" si="35"/>
        <v>265</v>
      </c>
      <c r="L345" s="2">
        <f t="shared" si="30"/>
        <v>412.81</v>
      </c>
      <c r="M345" s="11">
        <f t="shared" si="31"/>
        <v>265</v>
      </c>
      <c r="N345" s="11">
        <f t="shared" si="32"/>
        <v>413</v>
      </c>
      <c r="O345">
        <f t="shared" si="33"/>
        <v>1588.8000000000002</v>
      </c>
      <c r="P345">
        <f t="shared" si="34"/>
        <v>225.08</v>
      </c>
      <c r="Q345">
        <v>616</v>
      </c>
      <c r="R345" s="21">
        <v>873</v>
      </c>
      <c r="S345" s="21" t="str">
        <v>Dmitri Armfirld</v>
      </c>
      <c r="T345" s="21" t="str">
        <v>Prod4</v>
      </c>
      <c r="U345" s="21" t="str">
        <v>Office Chair</v>
      </c>
      <c r="V345" s="22">
        <v>45650</v>
      </c>
      <c r="W345" s="21">
        <v>0</v>
      </c>
      <c r="X345" s="21">
        <v>361.89</v>
      </c>
      <c r="Y345" s="21">
        <v>11</v>
      </c>
      <c r="Z345" s="21">
        <v>2</v>
      </c>
      <c r="AA345" s="21">
        <v>213.52</v>
      </c>
    </row>
    <row r="346" spans="1:27" x14ac:dyDescent="0.3">
      <c r="A346">
        <v>345</v>
      </c>
      <c r="B346" t="s">
        <v>366</v>
      </c>
      <c r="C346" t="s">
        <v>24</v>
      </c>
      <c r="D346" t="s">
        <v>20</v>
      </c>
      <c r="E346" s="1">
        <v>45648</v>
      </c>
      <c r="G346" s="6">
        <v>269.35000000000002</v>
      </c>
      <c r="H346">
        <v>13</v>
      </c>
      <c r="I346">
        <v>3</v>
      </c>
      <c r="J346" s="4">
        <v>281.10000000000002</v>
      </c>
      <c r="K346" s="11">
        <f t="shared" si="35"/>
        <v>269</v>
      </c>
      <c r="L346" s="2">
        <f t="shared" si="30"/>
        <v>281.10000000000002</v>
      </c>
      <c r="M346" s="11">
        <f t="shared" si="31"/>
        <v>270</v>
      </c>
      <c r="N346" s="11">
        <f t="shared" si="32"/>
        <v>282</v>
      </c>
      <c r="O346">
        <f t="shared" si="33"/>
        <v>3501.55</v>
      </c>
      <c r="P346">
        <f t="shared" si="34"/>
        <v>261.26949999999999</v>
      </c>
      <c r="Q346">
        <v>617</v>
      </c>
      <c r="R346" s="21">
        <v>944</v>
      </c>
      <c r="S346" s="21" t="str">
        <v>Hugibert Featley</v>
      </c>
      <c r="T346" s="21" t="str">
        <v>Prod5</v>
      </c>
      <c r="U346" s="21" t="str">
        <v>Smartphone</v>
      </c>
      <c r="V346" s="22">
        <v>45672</v>
      </c>
      <c r="W346" s="21">
        <v>0</v>
      </c>
      <c r="X346" s="21">
        <v>362.3</v>
      </c>
      <c r="Y346" s="21">
        <v>6</v>
      </c>
      <c r="Z346" s="21">
        <v>20</v>
      </c>
      <c r="AA346" s="21">
        <v>39.51</v>
      </c>
    </row>
    <row r="347" spans="1:27" x14ac:dyDescent="0.3">
      <c r="A347">
        <v>346</v>
      </c>
      <c r="B347" t="s">
        <v>367</v>
      </c>
      <c r="C347" t="s">
        <v>22</v>
      </c>
      <c r="D347" t="s">
        <v>10</v>
      </c>
      <c r="E347" s="1">
        <v>45642</v>
      </c>
      <c r="F347" s="7" t="s">
        <v>11</v>
      </c>
      <c r="G347" s="6">
        <v>479.96</v>
      </c>
      <c r="H347">
        <v>1</v>
      </c>
      <c r="I347">
        <v>18</v>
      </c>
      <c r="J347" s="4">
        <v>8.4499999999999993</v>
      </c>
      <c r="K347" s="11">
        <f t="shared" si="35"/>
        <v>480</v>
      </c>
      <c r="L347" s="2">
        <f t="shared" si="30"/>
        <v>8.4499999999999993</v>
      </c>
      <c r="M347" s="11">
        <f t="shared" si="31"/>
        <v>480</v>
      </c>
      <c r="N347" s="11">
        <f t="shared" si="32"/>
        <v>9</v>
      </c>
      <c r="O347">
        <f t="shared" si="33"/>
        <v>479.96</v>
      </c>
      <c r="P347">
        <f t="shared" si="34"/>
        <v>393.56720000000001</v>
      </c>
      <c r="Q347">
        <v>618</v>
      </c>
      <c r="R347" s="21">
        <v>191</v>
      </c>
      <c r="S347" s="21" t="str">
        <v>Blondie Pinel</v>
      </c>
      <c r="T347" s="21" t="str">
        <v>Prod4</v>
      </c>
      <c r="U347" s="21" t="str">
        <v>Smartphone</v>
      </c>
      <c r="V347" s="22">
        <v>45665</v>
      </c>
      <c r="W347" s="21">
        <v>0</v>
      </c>
      <c r="X347" s="21">
        <v>364.52</v>
      </c>
      <c r="Y347" s="21">
        <v>9</v>
      </c>
      <c r="Z347" s="21">
        <v>2</v>
      </c>
      <c r="AA347" s="21">
        <v>435.43</v>
      </c>
    </row>
    <row r="348" spans="1:27" x14ac:dyDescent="0.3">
      <c r="A348">
        <v>347</v>
      </c>
      <c r="B348" t="s">
        <v>368</v>
      </c>
      <c r="D348" t="s">
        <v>10</v>
      </c>
      <c r="E348" s="1">
        <v>45659</v>
      </c>
      <c r="F348" s="7" t="s">
        <v>35</v>
      </c>
      <c r="G348" s="6">
        <v>800.71</v>
      </c>
      <c r="H348">
        <v>5</v>
      </c>
      <c r="I348">
        <v>13</v>
      </c>
      <c r="J348" s="4">
        <v>148.29</v>
      </c>
      <c r="K348" s="11">
        <f t="shared" si="35"/>
        <v>801</v>
      </c>
      <c r="L348" s="2">
        <f t="shared" si="30"/>
        <v>148.29</v>
      </c>
      <c r="M348" s="11">
        <f t="shared" si="31"/>
        <v>801</v>
      </c>
      <c r="N348" s="11">
        <f t="shared" si="32"/>
        <v>149</v>
      </c>
      <c r="O348">
        <f t="shared" si="33"/>
        <v>4003.55</v>
      </c>
      <c r="P348">
        <f t="shared" si="34"/>
        <v>696.61770000000001</v>
      </c>
      <c r="Q348">
        <v>620</v>
      </c>
      <c r="R348" s="21">
        <v>859</v>
      </c>
      <c r="S348" s="21" t="str">
        <v>Boonie Sixsmith</v>
      </c>
      <c r="T348" s="21" t="str">
        <v>Prod4</v>
      </c>
      <c r="U348" s="21" t="str">
        <v>Office Chair</v>
      </c>
      <c r="V348" s="22">
        <v>45655</v>
      </c>
      <c r="W348" s="21">
        <v>0</v>
      </c>
      <c r="X348" s="21">
        <v>364.61</v>
      </c>
      <c r="Y348" s="21">
        <v>6</v>
      </c>
      <c r="Z348" s="21">
        <v>6</v>
      </c>
      <c r="AA348" s="21">
        <v>62.5</v>
      </c>
    </row>
    <row r="349" spans="1:27" x14ac:dyDescent="0.3">
      <c r="A349">
        <v>348</v>
      </c>
      <c r="B349" t="s">
        <v>369</v>
      </c>
      <c r="C349" t="s">
        <v>22</v>
      </c>
      <c r="D349" t="s">
        <v>27</v>
      </c>
      <c r="E349" s="1">
        <v>45666</v>
      </c>
      <c r="G349" s="6">
        <v>441.24</v>
      </c>
      <c r="H349">
        <v>10</v>
      </c>
      <c r="I349">
        <v>3</v>
      </c>
      <c r="J349" s="4">
        <v>296.95</v>
      </c>
      <c r="K349" s="11">
        <f t="shared" si="35"/>
        <v>441</v>
      </c>
      <c r="L349" s="2">
        <f t="shared" si="30"/>
        <v>296.95</v>
      </c>
      <c r="M349" s="11">
        <f t="shared" si="31"/>
        <v>442</v>
      </c>
      <c r="N349" s="11">
        <f t="shared" si="32"/>
        <v>297</v>
      </c>
      <c r="O349">
        <f t="shared" si="33"/>
        <v>4412.3999999999996</v>
      </c>
      <c r="P349">
        <f t="shared" si="34"/>
        <v>428.00279999999998</v>
      </c>
      <c r="Q349">
        <v>621</v>
      </c>
      <c r="R349" s="21">
        <v>857</v>
      </c>
      <c r="S349" s="21" t="str">
        <v>Rafaelia Karran</v>
      </c>
      <c r="T349" s="21" t="str">
        <v>Prod2</v>
      </c>
      <c r="U349" s="21" t="str">
        <v>Office Chair</v>
      </c>
      <c r="V349" s="22">
        <v>45639</v>
      </c>
      <c r="W349" s="21">
        <v>0</v>
      </c>
      <c r="X349" s="21">
        <v>366.46</v>
      </c>
      <c r="Y349" s="21">
        <v>5</v>
      </c>
      <c r="Z349" s="21">
        <v>10</v>
      </c>
      <c r="AA349" s="21">
        <v>100.66</v>
      </c>
    </row>
    <row r="350" spans="1:27" x14ac:dyDescent="0.3">
      <c r="A350">
        <v>349</v>
      </c>
      <c r="B350" t="s">
        <v>370</v>
      </c>
      <c r="C350" t="s">
        <v>22</v>
      </c>
      <c r="D350" t="s">
        <v>31</v>
      </c>
      <c r="E350" s="1">
        <v>45628</v>
      </c>
      <c r="G350" s="6">
        <v>853.34</v>
      </c>
      <c r="H350">
        <v>4</v>
      </c>
      <c r="I350">
        <v>0</v>
      </c>
      <c r="J350" s="4">
        <v>113.53</v>
      </c>
      <c r="K350" s="11">
        <f t="shared" si="35"/>
        <v>853</v>
      </c>
      <c r="L350" s="2">
        <f t="shared" si="30"/>
        <v>113.53</v>
      </c>
      <c r="M350" s="11">
        <f t="shared" si="31"/>
        <v>854</v>
      </c>
      <c r="N350" s="11">
        <f t="shared" si="32"/>
        <v>114</v>
      </c>
      <c r="O350">
        <f t="shared" si="33"/>
        <v>3413.36</v>
      </c>
      <c r="P350">
        <f t="shared" si="34"/>
        <v>853.34</v>
      </c>
      <c r="Q350">
        <v>622</v>
      </c>
      <c r="R350" s="21">
        <v>343</v>
      </c>
      <c r="S350" s="21" t="str">
        <v>Billye Etteridge</v>
      </c>
      <c r="T350" s="21" t="str">
        <v>Prod3</v>
      </c>
      <c r="U350" s="21" t="str">
        <v>Smartphone</v>
      </c>
      <c r="V350" s="22">
        <v>45655</v>
      </c>
      <c r="W350" s="21" t="str">
        <v>West</v>
      </c>
      <c r="X350" s="21">
        <v>366.91</v>
      </c>
      <c r="Y350" s="21">
        <v>4</v>
      </c>
      <c r="Z350" s="21">
        <v>7</v>
      </c>
      <c r="AA350" s="21">
        <v>246.38</v>
      </c>
    </row>
    <row r="351" spans="1:27" x14ac:dyDescent="0.3">
      <c r="A351">
        <v>350</v>
      </c>
      <c r="B351" t="s">
        <v>371</v>
      </c>
      <c r="C351" t="s">
        <v>18</v>
      </c>
      <c r="D351" t="s">
        <v>27</v>
      </c>
      <c r="E351" s="1">
        <v>45627</v>
      </c>
      <c r="F351" s="7" t="s">
        <v>35</v>
      </c>
      <c r="G351" s="6">
        <v>263.22000000000003</v>
      </c>
      <c r="H351">
        <v>3</v>
      </c>
      <c r="I351">
        <v>15</v>
      </c>
      <c r="J351" s="4">
        <v>371.01</v>
      </c>
      <c r="K351" s="11">
        <f t="shared" si="35"/>
        <v>263</v>
      </c>
      <c r="L351" s="2">
        <f t="shared" si="30"/>
        <v>371.01</v>
      </c>
      <c r="M351" s="11">
        <f t="shared" si="31"/>
        <v>264</v>
      </c>
      <c r="N351" s="11">
        <f t="shared" si="32"/>
        <v>372</v>
      </c>
      <c r="O351">
        <f t="shared" si="33"/>
        <v>789.66000000000008</v>
      </c>
      <c r="P351">
        <f t="shared" si="34"/>
        <v>223.73700000000002</v>
      </c>
      <c r="Q351">
        <v>623</v>
      </c>
      <c r="R351" s="21">
        <v>201</v>
      </c>
      <c r="S351" s="21" t="str">
        <v>Grace Bottrell</v>
      </c>
      <c r="T351" s="21">
        <v>0</v>
      </c>
      <c r="U351" s="21" t="str">
        <v>Laptop</v>
      </c>
      <c r="V351" s="22">
        <v>45672</v>
      </c>
      <c r="W351" s="21">
        <v>0</v>
      </c>
      <c r="X351" s="21">
        <v>367.58</v>
      </c>
      <c r="Y351" s="21">
        <v>1</v>
      </c>
      <c r="Z351" s="21">
        <v>11</v>
      </c>
      <c r="AA351" s="21">
        <v>319.08999999999997</v>
      </c>
    </row>
    <row r="352" spans="1:27" x14ac:dyDescent="0.3">
      <c r="A352">
        <v>351</v>
      </c>
      <c r="B352" t="s">
        <v>372</v>
      </c>
      <c r="C352" t="s">
        <v>22</v>
      </c>
      <c r="D352" t="s">
        <v>13</v>
      </c>
      <c r="E352" s="1">
        <v>45631</v>
      </c>
      <c r="G352" s="6">
        <v>694.91</v>
      </c>
      <c r="H352">
        <v>1</v>
      </c>
      <c r="I352">
        <v>4</v>
      </c>
      <c r="J352" s="4">
        <v>131.94999999999999</v>
      </c>
      <c r="K352" s="11">
        <f t="shared" si="35"/>
        <v>695</v>
      </c>
      <c r="L352" s="2">
        <f t="shared" si="30"/>
        <v>131.94999999999999</v>
      </c>
      <c r="M352" s="11">
        <f t="shared" si="31"/>
        <v>695</v>
      </c>
      <c r="N352" s="11">
        <f t="shared" si="32"/>
        <v>132</v>
      </c>
      <c r="O352">
        <f t="shared" si="33"/>
        <v>694.91</v>
      </c>
      <c r="P352">
        <f t="shared" si="34"/>
        <v>667.11359999999991</v>
      </c>
      <c r="Q352">
        <v>626</v>
      </c>
      <c r="R352" s="21">
        <v>863</v>
      </c>
      <c r="S352" s="21" t="str">
        <v>Waylan Ritch</v>
      </c>
      <c r="T352" s="21" t="str">
        <v>Prod1</v>
      </c>
      <c r="U352" s="21" t="str">
        <v>Winter Jacket</v>
      </c>
      <c r="V352" s="22">
        <v>45635</v>
      </c>
      <c r="W352" s="21" t="str">
        <v>East</v>
      </c>
      <c r="X352" s="21">
        <v>367.97</v>
      </c>
      <c r="Y352" s="21">
        <v>9</v>
      </c>
      <c r="Z352" s="21">
        <v>18</v>
      </c>
      <c r="AA352" s="21">
        <v>102.56</v>
      </c>
    </row>
    <row r="353" spans="1:27" x14ac:dyDescent="0.3">
      <c r="A353">
        <v>352</v>
      </c>
      <c r="B353" t="s">
        <v>373</v>
      </c>
      <c r="C353" t="s">
        <v>16</v>
      </c>
      <c r="D353" t="s">
        <v>13</v>
      </c>
      <c r="E353" s="1">
        <v>45653</v>
      </c>
      <c r="G353" s="6">
        <v>615.44000000000005</v>
      </c>
      <c r="H353">
        <v>4</v>
      </c>
      <c r="I353">
        <v>0</v>
      </c>
      <c r="J353" s="4">
        <v>159.65</v>
      </c>
      <c r="K353" s="11">
        <f t="shared" si="35"/>
        <v>615</v>
      </c>
      <c r="L353" s="2">
        <f t="shared" si="30"/>
        <v>159.65</v>
      </c>
      <c r="M353" s="11">
        <f t="shared" si="31"/>
        <v>616</v>
      </c>
      <c r="N353" s="11">
        <f t="shared" si="32"/>
        <v>160</v>
      </c>
      <c r="O353">
        <f t="shared" si="33"/>
        <v>2461.7600000000002</v>
      </c>
      <c r="P353">
        <f t="shared" si="34"/>
        <v>615.44000000000005</v>
      </c>
      <c r="Q353">
        <v>628</v>
      </c>
      <c r="R353" s="21">
        <v>283</v>
      </c>
      <c r="S353" s="21" t="str">
        <v>Buddy Glencross</v>
      </c>
      <c r="T353" s="21" t="str">
        <v>Prod5</v>
      </c>
      <c r="U353" s="21" t="str">
        <v>Smartphone</v>
      </c>
      <c r="V353" s="22">
        <v>45657</v>
      </c>
      <c r="W353" s="21">
        <v>0</v>
      </c>
      <c r="X353" s="21">
        <v>369.4</v>
      </c>
      <c r="Y353" s="21">
        <v>10</v>
      </c>
      <c r="Z353" s="21">
        <v>5</v>
      </c>
      <c r="AA353" s="21">
        <v>333.18</v>
      </c>
    </row>
    <row r="354" spans="1:27" x14ac:dyDescent="0.3">
      <c r="A354">
        <v>353</v>
      </c>
      <c r="B354" t="s">
        <v>374</v>
      </c>
      <c r="C354" t="s">
        <v>9</v>
      </c>
      <c r="D354" t="s">
        <v>31</v>
      </c>
      <c r="E354" s="1">
        <v>45641</v>
      </c>
      <c r="G354" s="6">
        <v>779.3</v>
      </c>
      <c r="H354">
        <v>9</v>
      </c>
      <c r="I354">
        <v>16</v>
      </c>
      <c r="J354" s="4">
        <v>18.11</v>
      </c>
      <c r="K354" s="11">
        <f t="shared" si="35"/>
        <v>779</v>
      </c>
      <c r="L354" s="2">
        <f t="shared" si="30"/>
        <v>18.11</v>
      </c>
      <c r="M354" s="11">
        <f t="shared" si="31"/>
        <v>780</v>
      </c>
      <c r="N354" s="11">
        <f t="shared" si="32"/>
        <v>19</v>
      </c>
      <c r="O354">
        <f t="shared" si="33"/>
        <v>7013.7</v>
      </c>
      <c r="P354">
        <f t="shared" si="34"/>
        <v>654.61199999999997</v>
      </c>
      <c r="Q354">
        <v>629</v>
      </c>
      <c r="R354" s="21">
        <v>432</v>
      </c>
      <c r="S354" s="21" t="str">
        <v>Nady Thomen</v>
      </c>
      <c r="T354" s="21">
        <v>0</v>
      </c>
      <c r="U354" s="21" t="str">
        <v>Laptop</v>
      </c>
      <c r="V354" s="22">
        <v>45663</v>
      </c>
      <c r="W354" s="21" t="str">
        <v>West</v>
      </c>
      <c r="X354" s="21">
        <v>369.81</v>
      </c>
      <c r="Y354" s="21">
        <v>2</v>
      </c>
      <c r="Z354" s="21">
        <v>15</v>
      </c>
      <c r="AA354" s="21">
        <v>487.49</v>
      </c>
    </row>
    <row r="355" spans="1:27" x14ac:dyDescent="0.3">
      <c r="A355">
        <v>354</v>
      </c>
      <c r="B355" t="s">
        <v>375</v>
      </c>
      <c r="C355" t="s">
        <v>22</v>
      </c>
      <c r="D355" t="s">
        <v>20</v>
      </c>
      <c r="E355" s="1">
        <v>45668</v>
      </c>
      <c r="G355" s="6">
        <v>631.63</v>
      </c>
      <c r="H355">
        <v>11</v>
      </c>
      <c r="I355">
        <v>7</v>
      </c>
      <c r="J355" s="4">
        <v>395.62</v>
      </c>
      <c r="K355" s="11">
        <f t="shared" si="35"/>
        <v>632</v>
      </c>
      <c r="L355" s="2">
        <f t="shared" si="30"/>
        <v>395.62</v>
      </c>
      <c r="M355" s="11">
        <f t="shared" si="31"/>
        <v>632</v>
      </c>
      <c r="N355" s="11">
        <f t="shared" si="32"/>
        <v>396</v>
      </c>
      <c r="O355">
        <f t="shared" si="33"/>
        <v>6947.93</v>
      </c>
      <c r="P355">
        <f t="shared" si="34"/>
        <v>587.41589999999997</v>
      </c>
      <c r="Q355">
        <v>630</v>
      </c>
      <c r="R355" s="21">
        <v>570</v>
      </c>
      <c r="S355" s="21" t="str">
        <v>Kirstyn Demetr</v>
      </c>
      <c r="T355" s="21" t="str">
        <v>Prod2</v>
      </c>
      <c r="U355" s="21">
        <v>0</v>
      </c>
      <c r="V355" s="22">
        <v>45629</v>
      </c>
      <c r="W355" s="21">
        <v>0</v>
      </c>
      <c r="X355" s="21">
        <v>371.42</v>
      </c>
      <c r="Y355" s="21">
        <v>3</v>
      </c>
      <c r="Z355" s="21">
        <v>5</v>
      </c>
      <c r="AA355" s="21">
        <v>438.15</v>
      </c>
    </row>
    <row r="356" spans="1:27" x14ac:dyDescent="0.3">
      <c r="A356">
        <v>355</v>
      </c>
      <c r="B356" t="s">
        <v>376</v>
      </c>
      <c r="C356" t="s">
        <v>18</v>
      </c>
      <c r="D356" t="s">
        <v>31</v>
      </c>
      <c r="E356" s="1">
        <v>45662</v>
      </c>
      <c r="G356" s="6">
        <v>581.15</v>
      </c>
      <c r="H356">
        <v>5</v>
      </c>
      <c r="I356">
        <v>20</v>
      </c>
      <c r="J356" s="4">
        <v>159.05000000000001</v>
      </c>
      <c r="K356" s="11">
        <f t="shared" si="35"/>
        <v>581</v>
      </c>
      <c r="L356" s="2">
        <f t="shared" si="30"/>
        <v>159.05000000000001</v>
      </c>
      <c r="M356" s="11">
        <f t="shared" si="31"/>
        <v>582</v>
      </c>
      <c r="N356" s="11">
        <f t="shared" si="32"/>
        <v>160</v>
      </c>
      <c r="O356">
        <f t="shared" si="33"/>
        <v>2905.75</v>
      </c>
      <c r="P356">
        <f t="shared" si="34"/>
        <v>464.92</v>
      </c>
      <c r="Q356">
        <v>633</v>
      </c>
      <c r="R356" s="21">
        <v>373</v>
      </c>
      <c r="S356" s="21" t="str">
        <v>Sergent Cokely</v>
      </c>
      <c r="T356" s="21" t="str">
        <v>Prod5</v>
      </c>
      <c r="U356" s="21" t="str">
        <v>Smartphone</v>
      </c>
      <c r="V356" s="22">
        <v>45666</v>
      </c>
      <c r="W356" s="21">
        <v>0</v>
      </c>
      <c r="X356" s="21">
        <v>372.9</v>
      </c>
      <c r="Y356" s="21">
        <v>9</v>
      </c>
      <c r="Z356" s="21">
        <v>6</v>
      </c>
      <c r="AA356" s="21">
        <v>267.33999999999997</v>
      </c>
    </row>
    <row r="357" spans="1:27" x14ac:dyDescent="0.3">
      <c r="A357">
        <v>356</v>
      </c>
      <c r="B357" t="s">
        <v>377</v>
      </c>
      <c r="C357" t="s">
        <v>9</v>
      </c>
      <c r="D357" t="s">
        <v>27</v>
      </c>
      <c r="E357" s="1">
        <v>45650</v>
      </c>
      <c r="G357" s="6">
        <v>637.78</v>
      </c>
      <c r="H357">
        <v>8</v>
      </c>
      <c r="I357">
        <v>12</v>
      </c>
      <c r="J357" s="4">
        <v>383.06</v>
      </c>
      <c r="K357" s="11">
        <f t="shared" si="35"/>
        <v>638</v>
      </c>
      <c r="L357" s="2">
        <f t="shared" si="30"/>
        <v>383.06</v>
      </c>
      <c r="M357" s="11">
        <f t="shared" si="31"/>
        <v>638</v>
      </c>
      <c r="N357" s="11">
        <f t="shared" si="32"/>
        <v>384</v>
      </c>
      <c r="O357">
        <f t="shared" si="33"/>
        <v>5102.24</v>
      </c>
      <c r="P357">
        <f t="shared" si="34"/>
        <v>561.24639999999999</v>
      </c>
      <c r="Q357">
        <v>634</v>
      </c>
      <c r="R357" s="21">
        <v>785</v>
      </c>
      <c r="S357" s="21" t="str">
        <v>Anetta Sturgeon</v>
      </c>
      <c r="T357" s="21" t="str">
        <v>Prod2</v>
      </c>
      <c r="U357" s="21" t="str">
        <v>Office Chair</v>
      </c>
      <c r="V357" s="22">
        <v>45627</v>
      </c>
      <c r="W357" s="21">
        <v>0</v>
      </c>
      <c r="X357" s="21">
        <v>373.48</v>
      </c>
      <c r="Y357" s="21">
        <v>10</v>
      </c>
      <c r="Z357" s="21">
        <v>1</v>
      </c>
      <c r="AA357" s="21">
        <v>493.74</v>
      </c>
    </row>
    <row r="358" spans="1:27" x14ac:dyDescent="0.3">
      <c r="A358">
        <v>357</v>
      </c>
      <c r="B358" t="s">
        <v>378</v>
      </c>
      <c r="C358" t="s">
        <v>18</v>
      </c>
      <c r="D358" t="s">
        <v>10</v>
      </c>
      <c r="E358" s="1">
        <v>45644</v>
      </c>
      <c r="G358" s="6">
        <v>644.35</v>
      </c>
      <c r="H358">
        <v>5</v>
      </c>
      <c r="I358">
        <v>18</v>
      </c>
      <c r="J358" s="4">
        <v>189.39</v>
      </c>
      <c r="K358" s="11">
        <f t="shared" si="35"/>
        <v>644</v>
      </c>
      <c r="L358" s="2">
        <f t="shared" si="30"/>
        <v>189.39</v>
      </c>
      <c r="M358" s="11">
        <f t="shared" si="31"/>
        <v>645</v>
      </c>
      <c r="N358" s="11">
        <f t="shared" si="32"/>
        <v>190</v>
      </c>
      <c r="O358">
        <f t="shared" si="33"/>
        <v>3221.75</v>
      </c>
      <c r="P358">
        <f t="shared" si="34"/>
        <v>528.36700000000008</v>
      </c>
      <c r="Q358">
        <v>635</v>
      </c>
      <c r="R358" s="21">
        <v>597</v>
      </c>
      <c r="S358" s="21" t="str">
        <v>Salem Paragreen</v>
      </c>
      <c r="T358" s="21">
        <v>0</v>
      </c>
      <c r="U358" s="21" t="str">
        <v>Microwave Oven</v>
      </c>
      <c r="V358" s="22">
        <v>45657</v>
      </c>
      <c r="W358" s="21">
        <v>0</v>
      </c>
      <c r="X358" s="21">
        <v>374.11</v>
      </c>
      <c r="Y358" s="21">
        <v>4</v>
      </c>
      <c r="Z358" s="21">
        <v>6</v>
      </c>
      <c r="AA358" s="21">
        <v>132.47</v>
      </c>
    </row>
    <row r="359" spans="1:27" x14ac:dyDescent="0.3">
      <c r="A359">
        <v>358</v>
      </c>
      <c r="B359" t="s">
        <v>379</v>
      </c>
      <c r="C359" t="s">
        <v>18</v>
      </c>
      <c r="D359" t="s">
        <v>27</v>
      </c>
      <c r="E359" s="1">
        <v>45671</v>
      </c>
      <c r="G359" s="6">
        <v>563.67999999999995</v>
      </c>
      <c r="H359">
        <v>7</v>
      </c>
      <c r="I359">
        <v>13</v>
      </c>
      <c r="J359" s="4">
        <v>308.01</v>
      </c>
      <c r="K359" s="11">
        <f t="shared" si="35"/>
        <v>564</v>
      </c>
      <c r="L359" s="2">
        <f t="shared" si="30"/>
        <v>308.01</v>
      </c>
      <c r="M359" s="11">
        <f t="shared" si="31"/>
        <v>564</v>
      </c>
      <c r="N359" s="11">
        <f t="shared" si="32"/>
        <v>309</v>
      </c>
      <c r="O359">
        <f t="shared" si="33"/>
        <v>3945.7599999999998</v>
      </c>
      <c r="P359">
        <f t="shared" si="34"/>
        <v>490.40159999999997</v>
      </c>
      <c r="Q359">
        <v>636</v>
      </c>
      <c r="R359" s="21">
        <v>660</v>
      </c>
      <c r="S359" s="21" t="str">
        <v>Danella Karpenya</v>
      </c>
      <c r="T359" s="21" t="str">
        <v>Prod1</v>
      </c>
      <c r="U359" s="21" t="str">
        <v>Microwave Oven</v>
      </c>
      <c r="V359" s="22">
        <v>45647</v>
      </c>
      <c r="W359" s="21">
        <v>0</v>
      </c>
      <c r="X359" s="21">
        <v>376.31</v>
      </c>
      <c r="Y359" s="21">
        <v>11</v>
      </c>
      <c r="Z359" s="21">
        <v>13</v>
      </c>
      <c r="AA359" s="21">
        <v>341.5</v>
      </c>
    </row>
    <row r="360" spans="1:27" x14ac:dyDescent="0.3">
      <c r="A360">
        <v>359</v>
      </c>
      <c r="B360" t="s">
        <v>380</v>
      </c>
      <c r="C360" t="s">
        <v>18</v>
      </c>
      <c r="E360" s="1">
        <v>45662</v>
      </c>
      <c r="F360" s="7" t="s">
        <v>11</v>
      </c>
      <c r="G360" s="6">
        <v>716.28</v>
      </c>
      <c r="H360">
        <v>1</v>
      </c>
      <c r="I360">
        <v>13</v>
      </c>
      <c r="J360" s="4">
        <v>434.86</v>
      </c>
      <c r="K360" s="11">
        <f t="shared" si="35"/>
        <v>716</v>
      </c>
      <c r="L360" s="2">
        <f t="shared" si="30"/>
        <v>434.86</v>
      </c>
      <c r="M360" s="11">
        <f t="shared" si="31"/>
        <v>717</v>
      </c>
      <c r="N360" s="11">
        <f t="shared" si="32"/>
        <v>435</v>
      </c>
      <c r="O360">
        <f t="shared" si="33"/>
        <v>716.28</v>
      </c>
      <c r="P360">
        <f t="shared" si="34"/>
        <v>623.16359999999997</v>
      </c>
      <c r="Q360">
        <v>639</v>
      </c>
      <c r="R360" s="21">
        <v>412</v>
      </c>
      <c r="S360" s="21" t="str">
        <v>Corenda Flanne</v>
      </c>
      <c r="T360" s="21" t="str">
        <v>Prod1</v>
      </c>
      <c r="U360" s="21" t="str">
        <v>Office Chair</v>
      </c>
      <c r="V360" s="22">
        <v>45643</v>
      </c>
      <c r="W360" s="21">
        <v>0</v>
      </c>
      <c r="X360" s="21">
        <v>376.95</v>
      </c>
      <c r="Y360" s="21">
        <v>11</v>
      </c>
      <c r="Z360" s="21">
        <v>7</v>
      </c>
      <c r="AA360" s="21">
        <v>61.43</v>
      </c>
    </row>
    <row r="361" spans="1:27" x14ac:dyDescent="0.3">
      <c r="A361">
        <v>360</v>
      </c>
      <c r="B361" t="s">
        <v>381</v>
      </c>
      <c r="C361" t="s">
        <v>18</v>
      </c>
      <c r="D361" t="s">
        <v>13</v>
      </c>
      <c r="E361" s="1">
        <v>45644</v>
      </c>
      <c r="G361" s="6">
        <v>213.82</v>
      </c>
      <c r="H361">
        <v>9</v>
      </c>
      <c r="I361">
        <v>4</v>
      </c>
      <c r="J361" s="4">
        <v>443.28</v>
      </c>
      <c r="K361" s="11">
        <f t="shared" si="35"/>
        <v>214</v>
      </c>
      <c r="L361" s="2">
        <f t="shared" si="30"/>
        <v>443.28</v>
      </c>
      <c r="M361" s="11">
        <f t="shared" si="31"/>
        <v>214</v>
      </c>
      <c r="N361" s="11">
        <f t="shared" si="32"/>
        <v>444</v>
      </c>
      <c r="O361">
        <f t="shared" si="33"/>
        <v>1924.3799999999999</v>
      </c>
      <c r="P361">
        <f t="shared" si="34"/>
        <v>205.26719999999997</v>
      </c>
      <c r="Q361">
        <v>640</v>
      </c>
      <c r="R361" s="21">
        <v>899</v>
      </c>
      <c r="S361" s="21" t="str">
        <v>Johanna Molnar</v>
      </c>
      <c r="T361" s="21" t="str">
        <v>Prod2</v>
      </c>
      <c r="U361" s="21" t="str">
        <v>Office Chair</v>
      </c>
      <c r="V361" s="22">
        <v>45676</v>
      </c>
      <c r="W361" s="21">
        <v>0</v>
      </c>
      <c r="X361" s="21">
        <v>379.7</v>
      </c>
      <c r="Y361" s="21">
        <v>10</v>
      </c>
      <c r="Z361" s="21">
        <v>2</v>
      </c>
      <c r="AA361" s="21">
        <v>56.02</v>
      </c>
    </row>
    <row r="362" spans="1:27" x14ac:dyDescent="0.3">
      <c r="A362">
        <v>361</v>
      </c>
      <c r="B362" t="s">
        <v>382</v>
      </c>
      <c r="C362" t="s">
        <v>22</v>
      </c>
      <c r="E362" s="1">
        <v>45661</v>
      </c>
      <c r="G362" s="6">
        <v>493.25</v>
      </c>
      <c r="H362">
        <v>12</v>
      </c>
      <c r="I362">
        <v>16</v>
      </c>
      <c r="J362" s="4">
        <v>72.760000000000005</v>
      </c>
      <c r="K362" s="11">
        <f t="shared" si="35"/>
        <v>493</v>
      </c>
      <c r="L362" s="2">
        <f t="shared" si="30"/>
        <v>72.760000000000005</v>
      </c>
      <c r="M362" s="11">
        <f t="shared" si="31"/>
        <v>494</v>
      </c>
      <c r="N362" s="11">
        <f t="shared" si="32"/>
        <v>73</v>
      </c>
      <c r="O362">
        <f t="shared" si="33"/>
        <v>5919</v>
      </c>
      <c r="P362">
        <f t="shared" si="34"/>
        <v>414.33</v>
      </c>
      <c r="Q362">
        <v>641</v>
      </c>
      <c r="R362" s="21">
        <v>891</v>
      </c>
      <c r="S362" s="21" t="str">
        <v>Riane MacKartan</v>
      </c>
      <c r="T362" s="21" t="str">
        <v>Prod2</v>
      </c>
      <c r="U362" s="21" t="str">
        <v>Winter Jacket</v>
      </c>
      <c r="V362" s="22">
        <v>45666</v>
      </c>
      <c r="W362" s="21">
        <v>0</v>
      </c>
      <c r="X362" s="21">
        <v>380.17</v>
      </c>
      <c r="Y362" s="21">
        <v>15</v>
      </c>
      <c r="Z362" s="21">
        <v>17</v>
      </c>
      <c r="AA362" s="21">
        <v>199.96</v>
      </c>
    </row>
    <row r="363" spans="1:27" x14ac:dyDescent="0.3">
      <c r="A363">
        <v>362</v>
      </c>
      <c r="B363" t="s">
        <v>383</v>
      </c>
      <c r="D363" t="s">
        <v>20</v>
      </c>
      <c r="E363" s="1">
        <v>45634</v>
      </c>
      <c r="F363" s="7" t="s">
        <v>14</v>
      </c>
      <c r="G363" s="6">
        <v>539.48</v>
      </c>
      <c r="H363">
        <v>11</v>
      </c>
      <c r="I363">
        <v>13</v>
      </c>
      <c r="J363" s="4">
        <v>427.75</v>
      </c>
      <c r="K363" s="11">
        <f t="shared" si="35"/>
        <v>539</v>
      </c>
      <c r="L363" s="2">
        <f t="shared" si="30"/>
        <v>427.75</v>
      </c>
      <c r="M363" s="11">
        <f t="shared" si="31"/>
        <v>540</v>
      </c>
      <c r="N363" s="11">
        <f t="shared" si="32"/>
        <v>428</v>
      </c>
      <c r="O363">
        <f t="shared" si="33"/>
        <v>5934.2800000000007</v>
      </c>
      <c r="P363">
        <f t="shared" si="34"/>
        <v>469.3476</v>
      </c>
      <c r="Q363">
        <v>643</v>
      </c>
      <c r="R363" s="21">
        <v>411</v>
      </c>
      <c r="S363" s="21" t="str">
        <v>Clari Feeham</v>
      </c>
      <c r="T363" s="21" t="str">
        <v>Prod1</v>
      </c>
      <c r="U363" s="21" t="str">
        <v>Microwave Oven</v>
      </c>
      <c r="V363" s="22">
        <v>45667</v>
      </c>
      <c r="W363" s="21">
        <v>0</v>
      </c>
      <c r="X363" s="21">
        <v>380.28</v>
      </c>
      <c r="Y363" s="21">
        <v>5</v>
      </c>
      <c r="Z363" s="21">
        <v>6</v>
      </c>
      <c r="AA363" s="21">
        <v>99.3</v>
      </c>
    </row>
    <row r="364" spans="1:27" x14ac:dyDescent="0.3">
      <c r="A364">
        <v>363</v>
      </c>
      <c r="B364" t="s">
        <v>384</v>
      </c>
      <c r="C364" t="s">
        <v>16</v>
      </c>
      <c r="D364" t="s">
        <v>27</v>
      </c>
      <c r="E364" s="1">
        <v>45643</v>
      </c>
      <c r="F364" s="7" t="s">
        <v>14</v>
      </c>
      <c r="G364" s="6">
        <v>964.94</v>
      </c>
      <c r="H364">
        <v>14</v>
      </c>
      <c r="I364">
        <v>16</v>
      </c>
      <c r="J364" s="4">
        <v>103.51</v>
      </c>
      <c r="K364" s="11">
        <f t="shared" si="35"/>
        <v>965</v>
      </c>
      <c r="L364" s="2">
        <f t="shared" si="30"/>
        <v>103.51</v>
      </c>
      <c r="M364" s="11">
        <f t="shared" si="31"/>
        <v>965</v>
      </c>
      <c r="N364" s="11">
        <f t="shared" si="32"/>
        <v>104</v>
      </c>
      <c r="O364">
        <f t="shared" si="33"/>
        <v>13509.16</v>
      </c>
      <c r="P364">
        <f t="shared" si="34"/>
        <v>810.54960000000005</v>
      </c>
      <c r="Q364">
        <v>646</v>
      </c>
      <c r="R364" s="21">
        <v>192</v>
      </c>
      <c r="S364" s="21" t="str">
        <v>Meris Pover</v>
      </c>
      <c r="T364" s="21" t="str">
        <v>Prod5</v>
      </c>
      <c r="U364" s="21" t="str">
        <v>Smartphone</v>
      </c>
      <c r="V364" s="22">
        <v>45633</v>
      </c>
      <c r="W364" s="21">
        <v>0</v>
      </c>
      <c r="X364" s="21">
        <v>383.31</v>
      </c>
      <c r="Y364" s="21">
        <v>5</v>
      </c>
      <c r="Z364" s="21">
        <v>18</v>
      </c>
      <c r="AA364" s="21">
        <v>181.55</v>
      </c>
    </row>
    <row r="365" spans="1:27" x14ac:dyDescent="0.3">
      <c r="A365">
        <v>364</v>
      </c>
      <c r="B365" t="s">
        <v>385</v>
      </c>
      <c r="C365" t="s">
        <v>9</v>
      </c>
      <c r="D365" t="s">
        <v>20</v>
      </c>
      <c r="E365" s="1">
        <v>45665</v>
      </c>
      <c r="G365" s="6">
        <v>348.35</v>
      </c>
      <c r="H365">
        <v>4</v>
      </c>
      <c r="I365">
        <v>13</v>
      </c>
      <c r="J365" s="4">
        <v>122.88</v>
      </c>
      <c r="K365" s="11">
        <f t="shared" si="35"/>
        <v>348</v>
      </c>
      <c r="L365" s="2">
        <f t="shared" si="30"/>
        <v>122.88</v>
      </c>
      <c r="M365" s="11">
        <f t="shared" si="31"/>
        <v>349</v>
      </c>
      <c r="N365" s="11">
        <f t="shared" si="32"/>
        <v>123</v>
      </c>
      <c r="O365">
        <f t="shared" si="33"/>
        <v>1393.4</v>
      </c>
      <c r="P365">
        <f t="shared" si="34"/>
        <v>303.06450000000001</v>
      </c>
      <c r="Q365">
        <v>648</v>
      </c>
      <c r="R365" s="21">
        <v>681</v>
      </c>
      <c r="S365" s="21" t="str">
        <v>Anabal Bute</v>
      </c>
      <c r="T365" s="21" t="str">
        <v>Prod4</v>
      </c>
      <c r="U365" s="21" t="str">
        <v>Microwave Oven</v>
      </c>
      <c r="V365" s="22">
        <v>45631</v>
      </c>
      <c r="W365" s="21" t="str">
        <v>North</v>
      </c>
      <c r="X365" s="21">
        <v>384.53</v>
      </c>
      <c r="Y365" s="21">
        <v>10</v>
      </c>
      <c r="Z365" s="21">
        <v>12</v>
      </c>
      <c r="AA365" s="21">
        <v>24.65</v>
      </c>
    </row>
    <row r="366" spans="1:27" x14ac:dyDescent="0.3">
      <c r="A366">
        <v>365</v>
      </c>
      <c r="B366" t="s">
        <v>386</v>
      </c>
      <c r="C366" t="s">
        <v>9</v>
      </c>
      <c r="D366" t="s">
        <v>13</v>
      </c>
      <c r="E366" s="1">
        <v>45662</v>
      </c>
      <c r="G366" s="6">
        <v>305.98</v>
      </c>
      <c r="H366">
        <v>8</v>
      </c>
      <c r="I366">
        <v>5</v>
      </c>
      <c r="J366" s="4">
        <v>483.21</v>
      </c>
      <c r="K366" s="11">
        <f t="shared" si="35"/>
        <v>306</v>
      </c>
      <c r="L366" s="2">
        <f t="shared" si="30"/>
        <v>483.21</v>
      </c>
      <c r="M366" s="11">
        <f t="shared" si="31"/>
        <v>306</v>
      </c>
      <c r="N366" s="11">
        <f t="shared" si="32"/>
        <v>484</v>
      </c>
      <c r="O366">
        <f t="shared" si="33"/>
        <v>2447.84</v>
      </c>
      <c r="P366">
        <f t="shared" si="34"/>
        <v>290.68099999999998</v>
      </c>
      <c r="Q366">
        <v>650</v>
      </c>
      <c r="R366" s="21">
        <v>789</v>
      </c>
      <c r="S366" s="21" t="str">
        <v>Langsdon Ferandez</v>
      </c>
      <c r="T366" s="21" t="str">
        <v>Prod5</v>
      </c>
      <c r="U366" s="21" t="str">
        <v>Microwave Oven</v>
      </c>
      <c r="V366" s="22">
        <v>45676</v>
      </c>
      <c r="W366" s="21">
        <v>0</v>
      </c>
      <c r="X366" s="21">
        <v>385.11</v>
      </c>
      <c r="Y366" s="21">
        <v>9</v>
      </c>
      <c r="Z366" s="21">
        <v>12</v>
      </c>
      <c r="AA366" s="21">
        <v>102.71</v>
      </c>
    </row>
    <row r="367" spans="1:27" x14ac:dyDescent="0.3">
      <c r="A367">
        <v>366</v>
      </c>
      <c r="B367" t="s">
        <v>387</v>
      </c>
      <c r="D367" t="s">
        <v>27</v>
      </c>
      <c r="E367" s="1">
        <v>45670</v>
      </c>
      <c r="F367" s="7" t="s">
        <v>43</v>
      </c>
      <c r="G367" s="6">
        <v>782.84</v>
      </c>
      <c r="H367">
        <v>9</v>
      </c>
      <c r="I367">
        <v>16</v>
      </c>
      <c r="J367" s="4">
        <v>103.06</v>
      </c>
      <c r="K367" s="11">
        <f t="shared" si="35"/>
        <v>783</v>
      </c>
      <c r="L367" s="2">
        <f t="shared" si="30"/>
        <v>103.06</v>
      </c>
      <c r="M367" s="11">
        <f t="shared" si="31"/>
        <v>783</v>
      </c>
      <c r="N367" s="11">
        <f t="shared" si="32"/>
        <v>104</v>
      </c>
      <c r="O367">
        <f t="shared" si="33"/>
        <v>7045.56</v>
      </c>
      <c r="P367">
        <f t="shared" si="34"/>
        <v>657.5856</v>
      </c>
      <c r="Q367">
        <v>654</v>
      </c>
      <c r="R367" s="21">
        <v>727</v>
      </c>
      <c r="S367" s="21" t="str">
        <v>Ronni Mouatt</v>
      </c>
      <c r="T367" s="21" t="str">
        <v>Prod1</v>
      </c>
      <c r="U367" s="21" t="str">
        <v>Microwave Oven</v>
      </c>
      <c r="V367" s="22">
        <v>45638</v>
      </c>
      <c r="W367" s="21">
        <v>0</v>
      </c>
      <c r="X367" s="21">
        <v>385.17</v>
      </c>
      <c r="Y367" s="21">
        <v>4</v>
      </c>
      <c r="Z367" s="21">
        <v>2</v>
      </c>
      <c r="AA367" s="21">
        <v>347.7</v>
      </c>
    </row>
    <row r="368" spans="1:27" x14ac:dyDescent="0.3">
      <c r="A368">
        <v>367</v>
      </c>
      <c r="B368" t="s">
        <v>388</v>
      </c>
      <c r="C368" t="s">
        <v>22</v>
      </c>
      <c r="E368" s="1">
        <v>45653</v>
      </c>
      <c r="G368" s="6">
        <v>890.89</v>
      </c>
      <c r="H368">
        <v>13</v>
      </c>
      <c r="I368">
        <v>13</v>
      </c>
      <c r="J368" s="4">
        <v>494.84</v>
      </c>
      <c r="K368" s="11">
        <f t="shared" si="35"/>
        <v>891</v>
      </c>
      <c r="L368" s="2">
        <f t="shared" si="30"/>
        <v>494.84</v>
      </c>
      <c r="M368" s="11">
        <f t="shared" si="31"/>
        <v>891</v>
      </c>
      <c r="N368" s="11">
        <f t="shared" si="32"/>
        <v>495</v>
      </c>
      <c r="O368">
        <f t="shared" si="33"/>
        <v>11581.57</v>
      </c>
      <c r="P368">
        <f t="shared" si="34"/>
        <v>775.07429999999999</v>
      </c>
      <c r="Q368">
        <v>656</v>
      </c>
      <c r="R368" s="21">
        <v>714</v>
      </c>
      <c r="S368" s="21" t="str">
        <v>Sashenka Brennand</v>
      </c>
      <c r="T368" s="21" t="str">
        <v>Prod2</v>
      </c>
      <c r="U368" s="21" t="str">
        <v>Smartphone</v>
      </c>
      <c r="V368" s="22">
        <v>45672</v>
      </c>
      <c r="W368" s="21">
        <v>0</v>
      </c>
      <c r="X368" s="21">
        <v>385.23</v>
      </c>
      <c r="Y368" s="21">
        <v>15</v>
      </c>
      <c r="Z368" s="21">
        <v>18</v>
      </c>
      <c r="AA368" s="21">
        <v>339.01</v>
      </c>
    </row>
    <row r="369" spans="1:27" x14ac:dyDescent="0.3">
      <c r="A369">
        <v>368</v>
      </c>
      <c r="B369" t="s">
        <v>389</v>
      </c>
      <c r="C369" t="s">
        <v>22</v>
      </c>
      <c r="D369" t="s">
        <v>13</v>
      </c>
      <c r="E369" s="1">
        <v>45669</v>
      </c>
      <c r="G369" s="6">
        <v>565.52</v>
      </c>
      <c r="H369">
        <v>10</v>
      </c>
      <c r="I369">
        <v>14</v>
      </c>
      <c r="J369" s="4">
        <v>407.45</v>
      </c>
      <c r="K369" s="11">
        <f t="shared" si="35"/>
        <v>566</v>
      </c>
      <c r="L369" s="2">
        <f t="shared" si="30"/>
        <v>407.45</v>
      </c>
      <c r="M369" s="11">
        <f t="shared" si="31"/>
        <v>566</v>
      </c>
      <c r="N369" s="11">
        <f t="shared" si="32"/>
        <v>408</v>
      </c>
      <c r="O369">
        <f t="shared" si="33"/>
        <v>5655.2</v>
      </c>
      <c r="P369">
        <f t="shared" si="34"/>
        <v>486.34719999999999</v>
      </c>
      <c r="Q369">
        <v>658</v>
      </c>
      <c r="R369" s="21">
        <v>169</v>
      </c>
      <c r="S369" s="21" t="str">
        <v>Teresa Cowtherd</v>
      </c>
      <c r="T369" s="21">
        <v>0</v>
      </c>
      <c r="U369" s="21" t="str">
        <v>Laptop</v>
      </c>
      <c r="V369" s="22">
        <v>45653</v>
      </c>
      <c r="W369" s="21">
        <v>0</v>
      </c>
      <c r="X369" s="21">
        <v>386.81</v>
      </c>
      <c r="Y369" s="21">
        <v>5</v>
      </c>
      <c r="Z369" s="21">
        <v>1</v>
      </c>
      <c r="AA369" s="21">
        <v>217.35</v>
      </c>
    </row>
    <row r="370" spans="1:27" x14ac:dyDescent="0.3">
      <c r="A370">
        <v>369</v>
      </c>
      <c r="B370" t="s">
        <v>390</v>
      </c>
      <c r="C370" t="s">
        <v>18</v>
      </c>
      <c r="D370" t="s">
        <v>20</v>
      </c>
      <c r="E370" s="1">
        <v>45641</v>
      </c>
      <c r="G370" s="6">
        <v>814.07</v>
      </c>
      <c r="H370">
        <v>3</v>
      </c>
      <c r="I370">
        <v>18</v>
      </c>
      <c r="J370" s="4">
        <v>322.75</v>
      </c>
      <c r="K370" s="11">
        <f t="shared" si="35"/>
        <v>814</v>
      </c>
      <c r="L370" s="2">
        <f t="shared" si="30"/>
        <v>322.75</v>
      </c>
      <c r="M370" s="11">
        <f t="shared" si="31"/>
        <v>815</v>
      </c>
      <c r="N370" s="11">
        <f t="shared" si="32"/>
        <v>323</v>
      </c>
      <c r="O370">
        <f t="shared" si="33"/>
        <v>2442.21</v>
      </c>
      <c r="P370">
        <f t="shared" si="34"/>
        <v>667.53740000000005</v>
      </c>
      <c r="Q370">
        <v>660</v>
      </c>
      <c r="R370" s="21">
        <v>394</v>
      </c>
      <c r="S370" s="21" t="str">
        <v>Winnifred Ingerfield</v>
      </c>
      <c r="T370" s="21" t="str">
        <v>Prod1</v>
      </c>
      <c r="U370" s="21" t="str">
        <v>Office Chair</v>
      </c>
      <c r="V370" s="22">
        <v>45638</v>
      </c>
      <c r="W370" s="21">
        <v>0</v>
      </c>
      <c r="X370" s="21">
        <v>387.3</v>
      </c>
      <c r="Y370" s="21">
        <v>15</v>
      </c>
      <c r="Z370" s="21">
        <v>13</v>
      </c>
      <c r="AA370" s="21">
        <v>346.08</v>
      </c>
    </row>
    <row r="371" spans="1:27" x14ac:dyDescent="0.3">
      <c r="A371">
        <v>370</v>
      </c>
      <c r="B371" t="s">
        <v>391</v>
      </c>
      <c r="C371" t="s">
        <v>24</v>
      </c>
      <c r="D371" t="s">
        <v>20</v>
      </c>
      <c r="E371" s="1">
        <v>45673</v>
      </c>
      <c r="G371" s="6">
        <v>181.3</v>
      </c>
      <c r="H371">
        <v>4</v>
      </c>
      <c r="I371">
        <v>16</v>
      </c>
      <c r="J371" s="4">
        <v>208.67</v>
      </c>
      <c r="K371" s="11">
        <f t="shared" si="35"/>
        <v>181</v>
      </c>
      <c r="L371" s="2">
        <f t="shared" si="30"/>
        <v>208.67</v>
      </c>
      <c r="M371" s="11">
        <f t="shared" si="31"/>
        <v>182</v>
      </c>
      <c r="N371" s="11">
        <f t="shared" si="32"/>
        <v>209</v>
      </c>
      <c r="O371">
        <f t="shared" si="33"/>
        <v>725.2</v>
      </c>
      <c r="P371">
        <f t="shared" si="34"/>
        <v>152.292</v>
      </c>
      <c r="Q371">
        <v>661</v>
      </c>
      <c r="R371" s="21">
        <v>487</v>
      </c>
      <c r="S371" s="21" t="str">
        <v>Maurits Parnaby</v>
      </c>
      <c r="T371" s="21" t="str">
        <v>Prod2</v>
      </c>
      <c r="U371" s="21" t="str">
        <v>Laptop</v>
      </c>
      <c r="V371" s="22">
        <v>45627</v>
      </c>
      <c r="W371" s="21">
        <v>0</v>
      </c>
      <c r="X371" s="21">
        <v>388.3</v>
      </c>
      <c r="Y371" s="21">
        <v>13</v>
      </c>
      <c r="Z371" s="21">
        <v>0</v>
      </c>
      <c r="AA371" s="21">
        <v>91.96</v>
      </c>
    </row>
    <row r="372" spans="1:27" x14ac:dyDescent="0.3">
      <c r="A372">
        <v>371</v>
      </c>
      <c r="B372" t="s">
        <v>392</v>
      </c>
      <c r="C372" t="s">
        <v>24</v>
      </c>
      <c r="D372" t="s">
        <v>31</v>
      </c>
      <c r="E372" s="1">
        <v>45638</v>
      </c>
      <c r="G372" s="6">
        <v>728.22</v>
      </c>
      <c r="H372">
        <v>10</v>
      </c>
      <c r="I372">
        <v>12</v>
      </c>
      <c r="J372" s="4">
        <v>481.53</v>
      </c>
      <c r="K372" s="11">
        <f t="shared" si="35"/>
        <v>728</v>
      </c>
      <c r="L372" s="2">
        <f t="shared" si="30"/>
        <v>481.53</v>
      </c>
      <c r="M372" s="11">
        <f t="shared" si="31"/>
        <v>729</v>
      </c>
      <c r="N372" s="11">
        <f t="shared" si="32"/>
        <v>482</v>
      </c>
      <c r="O372">
        <f t="shared" si="33"/>
        <v>7282.2000000000007</v>
      </c>
      <c r="P372">
        <f t="shared" si="34"/>
        <v>640.83360000000005</v>
      </c>
      <c r="Q372">
        <v>663</v>
      </c>
      <c r="R372" s="21">
        <v>24</v>
      </c>
      <c r="S372" s="21" t="str">
        <v>Chic Filpi</v>
      </c>
      <c r="T372" s="21" t="str">
        <v>Prod4</v>
      </c>
      <c r="U372" s="21" t="str">
        <v>Microwave Oven</v>
      </c>
      <c r="V372" s="22">
        <v>45630</v>
      </c>
      <c r="W372" s="21" t="str">
        <v>North</v>
      </c>
      <c r="X372" s="21">
        <v>388.31</v>
      </c>
      <c r="Y372" s="21">
        <v>1</v>
      </c>
      <c r="Z372" s="21">
        <v>5</v>
      </c>
      <c r="AA372" s="21">
        <v>308.24</v>
      </c>
    </row>
    <row r="373" spans="1:27" x14ac:dyDescent="0.3">
      <c r="A373">
        <v>372</v>
      </c>
      <c r="B373" t="s">
        <v>393</v>
      </c>
      <c r="C373" t="s">
        <v>22</v>
      </c>
      <c r="D373" t="s">
        <v>27</v>
      </c>
      <c r="E373" s="1">
        <v>45629</v>
      </c>
      <c r="G373" s="6">
        <v>416.77</v>
      </c>
      <c r="H373">
        <v>5</v>
      </c>
      <c r="I373">
        <v>13</v>
      </c>
      <c r="J373" s="4">
        <v>204.63</v>
      </c>
      <c r="K373" s="11">
        <f t="shared" si="35"/>
        <v>417</v>
      </c>
      <c r="L373" s="2">
        <f t="shared" si="30"/>
        <v>204.63</v>
      </c>
      <c r="M373" s="11">
        <f t="shared" si="31"/>
        <v>417</v>
      </c>
      <c r="N373" s="11">
        <f t="shared" si="32"/>
        <v>205</v>
      </c>
      <c r="O373">
        <f t="shared" si="33"/>
        <v>2083.85</v>
      </c>
      <c r="P373">
        <f t="shared" si="34"/>
        <v>362.5899</v>
      </c>
      <c r="Q373">
        <v>664</v>
      </c>
      <c r="R373" s="21">
        <v>647</v>
      </c>
      <c r="S373" s="21" t="str">
        <v>Annalise Noore</v>
      </c>
      <c r="T373" s="21" t="str">
        <v>Prod5</v>
      </c>
      <c r="U373" s="21">
        <v>0</v>
      </c>
      <c r="V373" s="22">
        <v>45655</v>
      </c>
      <c r="W373" s="21">
        <v>0</v>
      </c>
      <c r="X373" s="21">
        <v>389.42</v>
      </c>
      <c r="Y373" s="21">
        <v>12</v>
      </c>
      <c r="Z373" s="21">
        <v>3</v>
      </c>
      <c r="AA373" s="21">
        <v>326.94</v>
      </c>
    </row>
    <row r="374" spans="1:27" x14ac:dyDescent="0.3">
      <c r="A374">
        <v>373</v>
      </c>
      <c r="B374" t="s">
        <v>394</v>
      </c>
      <c r="C374" t="s">
        <v>24</v>
      </c>
      <c r="D374" t="s">
        <v>13</v>
      </c>
      <c r="E374" s="1">
        <v>45666</v>
      </c>
      <c r="G374" s="6">
        <v>372.9</v>
      </c>
      <c r="H374">
        <v>9</v>
      </c>
      <c r="I374">
        <v>6</v>
      </c>
      <c r="J374" s="4">
        <v>267.33999999999997</v>
      </c>
      <c r="K374" s="11">
        <f t="shared" si="35"/>
        <v>373</v>
      </c>
      <c r="L374" s="2">
        <f t="shared" si="30"/>
        <v>267.33999999999997</v>
      </c>
      <c r="M374" s="11">
        <f t="shared" si="31"/>
        <v>373</v>
      </c>
      <c r="N374" s="11">
        <f t="shared" si="32"/>
        <v>268</v>
      </c>
      <c r="O374">
        <f t="shared" si="33"/>
        <v>3356.1</v>
      </c>
      <c r="P374">
        <f t="shared" si="34"/>
        <v>350.52599999999995</v>
      </c>
      <c r="Q374">
        <v>667</v>
      </c>
      <c r="R374" s="21">
        <v>51</v>
      </c>
      <c r="S374" s="21" t="str">
        <v>Leese Schulke</v>
      </c>
      <c r="T374" s="21" t="str">
        <v>Prod1</v>
      </c>
      <c r="U374" s="21" t="str">
        <v>Smartphone</v>
      </c>
      <c r="V374" s="22">
        <v>45635</v>
      </c>
      <c r="W374" s="21" t="str">
        <v>East</v>
      </c>
      <c r="X374" s="21">
        <v>394.8</v>
      </c>
      <c r="Y374" s="21">
        <v>10</v>
      </c>
      <c r="Z374" s="21">
        <v>7</v>
      </c>
      <c r="AA374" s="21">
        <v>214.35</v>
      </c>
    </row>
    <row r="375" spans="1:27" x14ac:dyDescent="0.3">
      <c r="A375">
        <v>374</v>
      </c>
      <c r="B375" t="s">
        <v>395</v>
      </c>
      <c r="C375" t="s">
        <v>22</v>
      </c>
      <c r="D375" t="s">
        <v>27</v>
      </c>
      <c r="E375" s="1">
        <v>45659</v>
      </c>
      <c r="G375" s="6">
        <v>280.27999999999997</v>
      </c>
      <c r="H375">
        <v>3</v>
      </c>
      <c r="I375">
        <v>16</v>
      </c>
      <c r="J375" s="4">
        <v>250.94</v>
      </c>
      <c r="K375" s="11">
        <f t="shared" si="35"/>
        <v>280</v>
      </c>
      <c r="L375" s="2">
        <f t="shared" si="30"/>
        <v>250.94</v>
      </c>
      <c r="M375" s="11">
        <f t="shared" si="31"/>
        <v>281</v>
      </c>
      <c r="N375" s="11">
        <f t="shared" si="32"/>
        <v>251</v>
      </c>
      <c r="O375">
        <f t="shared" si="33"/>
        <v>840.83999999999992</v>
      </c>
      <c r="P375">
        <f t="shared" si="34"/>
        <v>235.43519999999998</v>
      </c>
      <c r="Q375">
        <v>668</v>
      </c>
      <c r="R375" s="21">
        <v>603</v>
      </c>
      <c r="S375" s="21" t="str">
        <v>Jessica Sturgis</v>
      </c>
      <c r="T375" s="21">
        <v>0</v>
      </c>
      <c r="U375" s="21">
        <v>0</v>
      </c>
      <c r="V375" s="22">
        <v>45672</v>
      </c>
      <c r="W375" s="21">
        <v>0</v>
      </c>
      <c r="X375" s="21">
        <v>394.86</v>
      </c>
      <c r="Y375" s="21">
        <v>7</v>
      </c>
      <c r="Z375" s="21">
        <v>3</v>
      </c>
      <c r="AA375" s="21">
        <v>425.48</v>
      </c>
    </row>
    <row r="376" spans="1:27" x14ac:dyDescent="0.3">
      <c r="A376">
        <v>375</v>
      </c>
      <c r="B376" t="s">
        <v>396</v>
      </c>
      <c r="C376" t="s">
        <v>18</v>
      </c>
      <c r="E376" s="1">
        <v>45664</v>
      </c>
      <c r="F376" s="7" t="s">
        <v>35</v>
      </c>
      <c r="G376" s="6">
        <v>220.29</v>
      </c>
      <c r="H376">
        <v>3</v>
      </c>
      <c r="I376">
        <v>18</v>
      </c>
      <c r="J376" s="4">
        <v>138.36000000000001</v>
      </c>
      <c r="K376" s="11">
        <f t="shared" si="35"/>
        <v>220</v>
      </c>
      <c r="L376" s="2">
        <f t="shared" si="30"/>
        <v>138.36000000000001</v>
      </c>
      <c r="M376" s="11">
        <f t="shared" si="31"/>
        <v>221</v>
      </c>
      <c r="N376" s="11">
        <f t="shared" si="32"/>
        <v>139</v>
      </c>
      <c r="O376">
        <f t="shared" si="33"/>
        <v>660.87</v>
      </c>
      <c r="P376">
        <f t="shared" si="34"/>
        <v>180.6378</v>
      </c>
      <c r="Q376">
        <v>669</v>
      </c>
      <c r="R376" s="21">
        <v>871</v>
      </c>
      <c r="S376" s="21" t="str">
        <v>Bette Vedikhov</v>
      </c>
      <c r="T376" s="21" t="str">
        <v>Prod4</v>
      </c>
      <c r="U376" s="21" t="str">
        <v>Office Chair</v>
      </c>
      <c r="V376" s="22">
        <v>45632</v>
      </c>
      <c r="W376" s="21">
        <v>0</v>
      </c>
      <c r="X376" s="21">
        <v>397.73</v>
      </c>
      <c r="Y376" s="21">
        <v>11</v>
      </c>
      <c r="Z376" s="21">
        <v>20</v>
      </c>
      <c r="AA376" s="21">
        <v>175.07</v>
      </c>
    </row>
    <row r="377" spans="1:27" x14ac:dyDescent="0.3">
      <c r="A377">
        <v>376</v>
      </c>
      <c r="B377" t="s">
        <v>397</v>
      </c>
      <c r="C377" t="s">
        <v>18</v>
      </c>
      <c r="D377" t="s">
        <v>10</v>
      </c>
      <c r="E377" s="1">
        <v>45635</v>
      </c>
      <c r="G377" s="6">
        <v>897.75</v>
      </c>
      <c r="H377">
        <v>9</v>
      </c>
      <c r="I377">
        <v>3</v>
      </c>
      <c r="J377" s="4">
        <v>286.62</v>
      </c>
      <c r="K377" s="11">
        <f t="shared" si="35"/>
        <v>898</v>
      </c>
      <c r="L377" s="2">
        <f t="shared" si="30"/>
        <v>286.62</v>
      </c>
      <c r="M377" s="11">
        <f t="shared" si="31"/>
        <v>898</v>
      </c>
      <c r="N377" s="11">
        <f t="shared" si="32"/>
        <v>287</v>
      </c>
      <c r="O377">
        <f t="shared" si="33"/>
        <v>8079.75</v>
      </c>
      <c r="P377">
        <f t="shared" si="34"/>
        <v>870.8175</v>
      </c>
      <c r="Q377">
        <v>671</v>
      </c>
      <c r="R377" s="21">
        <v>172</v>
      </c>
      <c r="S377" s="21" t="str">
        <v>Aguste Matthiae</v>
      </c>
      <c r="T377" s="21">
        <v>0</v>
      </c>
      <c r="U377" s="21" t="str">
        <v>Laptop</v>
      </c>
      <c r="V377" s="22">
        <v>45646</v>
      </c>
      <c r="W377" s="21" t="str">
        <v>East</v>
      </c>
      <c r="X377" s="21">
        <v>398.23</v>
      </c>
      <c r="Y377" s="21">
        <v>1</v>
      </c>
      <c r="Z377" s="21">
        <v>11</v>
      </c>
      <c r="AA377" s="21">
        <v>265.64999999999998</v>
      </c>
    </row>
    <row r="378" spans="1:27" x14ac:dyDescent="0.3">
      <c r="A378">
        <v>377</v>
      </c>
      <c r="B378" t="s">
        <v>398</v>
      </c>
      <c r="C378" t="s">
        <v>22</v>
      </c>
      <c r="D378" t="s">
        <v>20</v>
      </c>
      <c r="E378" s="1">
        <v>45641</v>
      </c>
      <c r="G378" s="6">
        <v>484.03</v>
      </c>
      <c r="H378">
        <v>12</v>
      </c>
      <c r="I378">
        <v>2</v>
      </c>
      <c r="J378" s="4">
        <v>238.83</v>
      </c>
      <c r="K378" s="11">
        <f t="shared" si="35"/>
        <v>484</v>
      </c>
      <c r="L378" s="2">
        <f t="shared" si="30"/>
        <v>238.83</v>
      </c>
      <c r="M378" s="11">
        <f t="shared" si="31"/>
        <v>485</v>
      </c>
      <c r="N378" s="11">
        <f t="shared" si="32"/>
        <v>239</v>
      </c>
      <c r="O378">
        <f t="shared" si="33"/>
        <v>5808.36</v>
      </c>
      <c r="P378">
        <f t="shared" si="34"/>
        <v>474.34939999999995</v>
      </c>
      <c r="Q378">
        <v>673</v>
      </c>
      <c r="R378" s="21">
        <v>220</v>
      </c>
      <c r="S378" s="21" t="str">
        <v>Archie Jutson</v>
      </c>
      <c r="T378" s="21">
        <v>0</v>
      </c>
      <c r="U378" s="21" t="str">
        <v>Winter Jacket</v>
      </c>
      <c r="V378" s="22">
        <v>45646</v>
      </c>
      <c r="W378" s="21">
        <v>0</v>
      </c>
      <c r="X378" s="21">
        <v>398.58</v>
      </c>
      <c r="Y378" s="21">
        <v>6</v>
      </c>
      <c r="Z378" s="21">
        <v>5</v>
      </c>
      <c r="AA378" s="21">
        <v>367.12</v>
      </c>
    </row>
    <row r="379" spans="1:27" x14ac:dyDescent="0.3">
      <c r="A379">
        <v>378</v>
      </c>
      <c r="B379" t="s">
        <v>399</v>
      </c>
      <c r="E379" s="1">
        <v>45649</v>
      </c>
      <c r="F379" s="7" t="s">
        <v>43</v>
      </c>
      <c r="G379" s="6">
        <v>918.92</v>
      </c>
      <c r="H379">
        <v>8</v>
      </c>
      <c r="I379">
        <v>9</v>
      </c>
      <c r="J379" s="4">
        <v>139.5</v>
      </c>
      <c r="K379" s="11">
        <f t="shared" si="35"/>
        <v>919</v>
      </c>
      <c r="L379" s="2">
        <f t="shared" si="30"/>
        <v>139.5</v>
      </c>
      <c r="M379" s="11">
        <f t="shared" si="31"/>
        <v>919</v>
      </c>
      <c r="N379" s="11">
        <f t="shared" si="32"/>
        <v>140</v>
      </c>
      <c r="O379">
        <f t="shared" si="33"/>
        <v>7351.36</v>
      </c>
      <c r="P379">
        <f t="shared" si="34"/>
        <v>836.21720000000005</v>
      </c>
      <c r="Q379">
        <v>677</v>
      </c>
      <c r="R379" s="21">
        <v>851</v>
      </c>
      <c r="S379" s="21" t="str">
        <v>Garold Kreutzer</v>
      </c>
      <c r="T379" s="21" t="str">
        <v>Prod2</v>
      </c>
      <c r="U379" s="21" t="str">
        <v>Laptop</v>
      </c>
      <c r="V379" s="22">
        <v>45639</v>
      </c>
      <c r="W379" s="21">
        <v>0</v>
      </c>
      <c r="X379" s="21">
        <v>399.09</v>
      </c>
      <c r="Y379" s="21">
        <v>10</v>
      </c>
      <c r="Z379" s="21">
        <v>12</v>
      </c>
      <c r="AA379" s="21">
        <v>355.92</v>
      </c>
    </row>
    <row r="380" spans="1:27" x14ac:dyDescent="0.3">
      <c r="A380">
        <v>379</v>
      </c>
      <c r="B380" t="s">
        <v>400</v>
      </c>
      <c r="C380" t="s">
        <v>9</v>
      </c>
      <c r="D380" t="s">
        <v>20</v>
      </c>
      <c r="E380" s="1">
        <v>45645</v>
      </c>
      <c r="F380" s="7" t="s">
        <v>14</v>
      </c>
      <c r="G380" s="6">
        <v>961.26</v>
      </c>
      <c r="H380">
        <v>7</v>
      </c>
      <c r="I380">
        <v>10</v>
      </c>
      <c r="J380" s="4">
        <v>450.4</v>
      </c>
      <c r="K380" s="11">
        <f t="shared" si="35"/>
        <v>961</v>
      </c>
      <c r="L380" s="2">
        <f t="shared" si="30"/>
        <v>450.4</v>
      </c>
      <c r="M380" s="11">
        <f t="shared" si="31"/>
        <v>962</v>
      </c>
      <c r="N380" s="11">
        <f t="shared" si="32"/>
        <v>451</v>
      </c>
      <c r="O380">
        <f t="shared" si="33"/>
        <v>6728.82</v>
      </c>
      <c r="P380">
        <f t="shared" si="34"/>
        <v>865.13400000000001</v>
      </c>
      <c r="Q380">
        <v>679</v>
      </c>
      <c r="R380" s="21">
        <v>928</v>
      </c>
      <c r="S380" s="21" t="str">
        <v>Sande Helder</v>
      </c>
      <c r="T380" s="21" t="str">
        <v>Prod3</v>
      </c>
      <c r="U380" s="21" t="str">
        <v>Microwave Oven</v>
      </c>
      <c r="V380" s="22">
        <v>45641</v>
      </c>
      <c r="W380" s="21" t="str">
        <v>South</v>
      </c>
      <c r="X380" s="21">
        <v>400.27</v>
      </c>
      <c r="Y380" s="21">
        <v>15</v>
      </c>
      <c r="Z380" s="21">
        <v>19</v>
      </c>
      <c r="AA380" s="21">
        <v>276.67</v>
      </c>
    </row>
    <row r="381" spans="1:27" x14ac:dyDescent="0.3">
      <c r="A381">
        <v>380</v>
      </c>
      <c r="B381" t="s">
        <v>401</v>
      </c>
      <c r="C381" t="s">
        <v>22</v>
      </c>
      <c r="E381" s="1">
        <v>45646</v>
      </c>
      <c r="G381" s="6">
        <v>340.16</v>
      </c>
      <c r="H381">
        <v>15</v>
      </c>
      <c r="I381">
        <v>6</v>
      </c>
      <c r="J381" s="4">
        <v>218.47</v>
      </c>
      <c r="K381" s="11">
        <f t="shared" si="35"/>
        <v>340</v>
      </c>
      <c r="L381" s="2">
        <f t="shared" si="30"/>
        <v>218.47</v>
      </c>
      <c r="M381" s="11">
        <f t="shared" si="31"/>
        <v>341</v>
      </c>
      <c r="N381" s="11">
        <f t="shared" si="32"/>
        <v>219</v>
      </c>
      <c r="O381">
        <f t="shared" si="33"/>
        <v>5102.4000000000005</v>
      </c>
      <c r="P381">
        <f t="shared" si="34"/>
        <v>319.75040000000001</v>
      </c>
      <c r="Q381">
        <v>681</v>
      </c>
      <c r="R381" s="21">
        <v>166</v>
      </c>
      <c r="S381" s="21" t="str">
        <v>Neilla Stops</v>
      </c>
      <c r="T381" s="21" t="str">
        <v>Prod1</v>
      </c>
      <c r="U381" s="21" t="str">
        <v>Laptop</v>
      </c>
      <c r="V381" s="22">
        <v>45648</v>
      </c>
      <c r="W381" s="21">
        <v>0</v>
      </c>
      <c r="X381" s="21">
        <v>403.17</v>
      </c>
      <c r="Y381" s="21">
        <v>7</v>
      </c>
      <c r="Z381" s="21">
        <v>20</v>
      </c>
      <c r="AA381" s="21">
        <v>326.8</v>
      </c>
    </row>
    <row r="382" spans="1:27" x14ac:dyDescent="0.3">
      <c r="A382">
        <v>381</v>
      </c>
      <c r="B382" t="s">
        <v>402</v>
      </c>
      <c r="D382" t="s">
        <v>31</v>
      </c>
      <c r="E382" s="1">
        <v>45629</v>
      </c>
      <c r="G382" s="6">
        <v>47.11</v>
      </c>
      <c r="H382">
        <v>3</v>
      </c>
      <c r="I382">
        <v>20</v>
      </c>
      <c r="J382" s="4">
        <v>74.989999999999995</v>
      </c>
      <c r="K382" s="11">
        <f t="shared" si="35"/>
        <v>47</v>
      </c>
      <c r="L382" s="2">
        <f t="shared" si="30"/>
        <v>74.989999999999995</v>
      </c>
      <c r="M382" s="11">
        <f t="shared" si="31"/>
        <v>48</v>
      </c>
      <c r="N382" s="11">
        <f t="shared" si="32"/>
        <v>75</v>
      </c>
      <c r="O382">
        <f t="shared" si="33"/>
        <v>141.32999999999998</v>
      </c>
      <c r="P382">
        <f t="shared" si="34"/>
        <v>37.688000000000002</v>
      </c>
      <c r="Q382">
        <v>683</v>
      </c>
      <c r="R382" s="21">
        <v>388</v>
      </c>
      <c r="S382" s="21" t="str">
        <v>Eli Koopman</v>
      </c>
      <c r="T382" s="21" t="str">
        <v>Prod2</v>
      </c>
      <c r="U382" s="21">
        <v>0</v>
      </c>
      <c r="V382" s="22">
        <v>45666</v>
      </c>
      <c r="W382" s="21" t="str">
        <v>South</v>
      </c>
      <c r="X382" s="21">
        <v>404.09</v>
      </c>
      <c r="Y382" s="21">
        <v>2</v>
      </c>
      <c r="Z382" s="21">
        <v>17</v>
      </c>
      <c r="AA382" s="21">
        <v>237.76</v>
      </c>
    </row>
    <row r="383" spans="1:27" x14ac:dyDescent="0.3">
      <c r="A383">
        <v>382</v>
      </c>
      <c r="B383" t="s">
        <v>403</v>
      </c>
      <c r="C383" t="s">
        <v>9</v>
      </c>
      <c r="D383" t="s">
        <v>13</v>
      </c>
      <c r="E383" s="1">
        <v>45663</v>
      </c>
      <c r="F383" s="7" t="s">
        <v>11</v>
      </c>
      <c r="G383" s="6">
        <v>1.08</v>
      </c>
      <c r="H383">
        <v>9</v>
      </c>
      <c r="I383">
        <v>14</v>
      </c>
      <c r="J383" s="4">
        <v>284.8</v>
      </c>
      <c r="K383" s="11">
        <f t="shared" si="35"/>
        <v>1</v>
      </c>
      <c r="L383" s="2">
        <f t="shared" si="30"/>
        <v>284.8</v>
      </c>
      <c r="M383" s="11">
        <f t="shared" si="31"/>
        <v>2</v>
      </c>
      <c r="N383" s="11">
        <f t="shared" si="32"/>
        <v>285</v>
      </c>
      <c r="O383">
        <f t="shared" si="33"/>
        <v>9.7200000000000006</v>
      </c>
      <c r="P383">
        <f t="shared" si="34"/>
        <v>0.92880000000000007</v>
      </c>
      <c r="Q383">
        <v>685</v>
      </c>
      <c r="R383" s="21">
        <v>556</v>
      </c>
      <c r="S383" s="21" t="str">
        <v>Paco Kavanagh</v>
      </c>
      <c r="T383" s="21">
        <v>0</v>
      </c>
      <c r="U383" s="21" t="str">
        <v>Smartphone</v>
      </c>
      <c r="V383" s="22">
        <v>45637</v>
      </c>
      <c r="W383" s="21">
        <v>0</v>
      </c>
      <c r="X383" s="21">
        <v>404.75</v>
      </c>
      <c r="Y383" s="21">
        <v>11</v>
      </c>
      <c r="Z383" s="21">
        <v>19</v>
      </c>
      <c r="AA383" s="21">
        <v>39.75</v>
      </c>
    </row>
    <row r="384" spans="1:27" x14ac:dyDescent="0.3">
      <c r="A384">
        <v>383</v>
      </c>
      <c r="B384" t="s">
        <v>404</v>
      </c>
      <c r="E384" s="1">
        <v>45641</v>
      </c>
      <c r="G384" s="6">
        <v>908.8</v>
      </c>
      <c r="H384">
        <v>3</v>
      </c>
      <c r="I384">
        <v>19</v>
      </c>
      <c r="J384" s="4">
        <v>427.3</v>
      </c>
      <c r="K384" s="11">
        <f t="shared" si="35"/>
        <v>909</v>
      </c>
      <c r="L384" s="2">
        <f t="shared" si="30"/>
        <v>427.3</v>
      </c>
      <c r="M384" s="11">
        <f t="shared" si="31"/>
        <v>909</v>
      </c>
      <c r="N384" s="11">
        <f t="shared" si="32"/>
        <v>428</v>
      </c>
      <c r="O384">
        <f t="shared" si="33"/>
        <v>2726.3999999999996</v>
      </c>
      <c r="P384">
        <f t="shared" si="34"/>
        <v>736.12800000000004</v>
      </c>
      <c r="Q384">
        <v>687</v>
      </c>
      <c r="R384" s="21">
        <v>955</v>
      </c>
      <c r="S384" s="21" t="str">
        <v>Millard Matteau</v>
      </c>
      <c r="T384" s="21" t="str">
        <v>Prod2</v>
      </c>
      <c r="U384" s="21">
        <v>0</v>
      </c>
      <c r="V384" s="22">
        <v>45646</v>
      </c>
      <c r="W384" s="21">
        <v>0</v>
      </c>
      <c r="X384" s="21">
        <v>405.36</v>
      </c>
      <c r="Y384" s="21">
        <v>8</v>
      </c>
      <c r="Z384" s="21">
        <v>20</v>
      </c>
      <c r="AA384" s="21">
        <v>162.76</v>
      </c>
    </row>
    <row r="385" spans="1:27" x14ac:dyDescent="0.3">
      <c r="A385">
        <v>384</v>
      </c>
      <c r="B385" t="s">
        <v>405</v>
      </c>
      <c r="C385" t="s">
        <v>18</v>
      </c>
      <c r="D385" t="s">
        <v>27</v>
      </c>
      <c r="E385" s="1">
        <v>45655</v>
      </c>
      <c r="F385" s="7" t="s">
        <v>11</v>
      </c>
      <c r="G385" s="6">
        <v>219.29</v>
      </c>
      <c r="H385">
        <v>6</v>
      </c>
      <c r="I385">
        <v>3</v>
      </c>
      <c r="J385" s="4">
        <v>361.11</v>
      </c>
      <c r="K385" s="11">
        <f t="shared" si="35"/>
        <v>219</v>
      </c>
      <c r="L385" s="2">
        <f t="shared" si="30"/>
        <v>361.11</v>
      </c>
      <c r="M385" s="11">
        <f t="shared" si="31"/>
        <v>220</v>
      </c>
      <c r="N385" s="11">
        <f t="shared" si="32"/>
        <v>362</v>
      </c>
      <c r="O385">
        <f t="shared" si="33"/>
        <v>1315.74</v>
      </c>
      <c r="P385">
        <f t="shared" si="34"/>
        <v>212.71129999999999</v>
      </c>
      <c r="Q385">
        <v>691</v>
      </c>
      <c r="R385" s="21">
        <v>972</v>
      </c>
      <c r="S385" s="21" t="str">
        <v>Cecilio Healey</v>
      </c>
      <c r="T385" s="21" t="str">
        <v>Prod4</v>
      </c>
      <c r="U385" s="21" t="str">
        <v>Office Chair</v>
      </c>
      <c r="V385" s="22">
        <v>45667</v>
      </c>
      <c r="W385" s="21">
        <v>0</v>
      </c>
      <c r="X385" s="21">
        <v>407.23</v>
      </c>
      <c r="Y385" s="21">
        <v>3</v>
      </c>
      <c r="Z385" s="21">
        <v>11</v>
      </c>
      <c r="AA385" s="21">
        <v>200.87</v>
      </c>
    </row>
    <row r="386" spans="1:27" x14ac:dyDescent="0.3">
      <c r="A386">
        <v>385</v>
      </c>
      <c r="B386" t="s">
        <v>406</v>
      </c>
      <c r="E386" s="1">
        <v>45666</v>
      </c>
      <c r="G386" s="6">
        <v>159.35</v>
      </c>
      <c r="H386">
        <v>12</v>
      </c>
      <c r="I386">
        <v>13</v>
      </c>
      <c r="J386" s="4">
        <v>458.25</v>
      </c>
      <c r="K386" s="11">
        <f t="shared" si="35"/>
        <v>159</v>
      </c>
      <c r="L386" s="2">
        <f t="shared" si="30"/>
        <v>458.25</v>
      </c>
      <c r="M386" s="11">
        <f t="shared" si="31"/>
        <v>160</v>
      </c>
      <c r="N386" s="11">
        <f t="shared" si="32"/>
        <v>459</v>
      </c>
      <c r="O386">
        <f t="shared" si="33"/>
        <v>1912.1999999999998</v>
      </c>
      <c r="P386">
        <f t="shared" si="34"/>
        <v>138.6345</v>
      </c>
      <c r="Q386">
        <v>692</v>
      </c>
      <c r="R386" s="21">
        <v>745</v>
      </c>
      <c r="S386" s="21" t="str">
        <v>Ethelred Beazley</v>
      </c>
      <c r="T386" s="21" t="str">
        <v>Prod4</v>
      </c>
      <c r="U386" s="21" t="str">
        <v>Winter Jacket</v>
      </c>
      <c r="V386" s="22">
        <v>45658</v>
      </c>
      <c r="W386" s="21">
        <v>0</v>
      </c>
      <c r="X386" s="21">
        <v>407.45</v>
      </c>
      <c r="Y386" s="21">
        <v>9</v>
      </c>
      <c r="Z386" s="21">
        <v>12</v>
      </c>
      <c r="AA386" s="21">
        <v>77.62</v>
      </c>
    </row>
    <row r="387" spans="1:27" x14ac:dyDescent="0.3">
      <c r="A387">
        <v>386</v>
      </c>
      <c r="B387" t="s">
        <v>407</v>
      </c>
      <c r="C387" t="s">
        <v>24</v>
      </c>
      <c r="D387" t="s">
        <v>10</v>
      </c>
      <c r="E387" s="1">
        <v>45675</v>
      </c>
      <c r="G387" s="6">
        <v>664.81</v>
      </c>
      <c r="H387">
        <v>9</v>
      </c>
      <c r="I387">
        <v>7</v>
      </c>
      <c r="J387" s="4">
        <v>111.46</v>
      </c>
      <c r="K387" s="11">
        <f t="shared" si="35"/>
        <v>665</v>
      </c>
      <c r="L387" s="2">
        <f t="shared" ref="L387:L450" si="36">ROUND(J387,2)</f>
        <v>111.46</v>
      </c>
      <c r="M387" s="11">
        <f t="shared" ref="M387:M450" si="37">ROUNDUP(G387,0)</f>
        <v>665</v>
      </c>
      <c r="N387" s="11">
        <f t="shared" ref="N387:N450" si="38">ROUNDUP(J387,0)</f>
        <v>112</v>
      </c>
      <c r="O387">
        <f t="shared" ref="O387:O450" si="39">H387*G387</f>
        <v>5983.2899999999991</v>
      </c>
      <c r="P387">
        <f t="shared" ref="P387:P450" si="40">G387*(1-I387/100)</f>
        <v>618.27329999999995</v>
      </c>
      <c r="Q387">
        <v>695</v>
      </c>
      <c r="R387" s="21">
        <v>703</v>
      </c>
      <c r="S387" s="21" t="str">
        <v>Burton Vallery</v>
      </c>
      <c r="T387" s="21" t="str">
        <v>Prod3</v>
      </c>
      <c r="U387" s="21" t="str">
        <v>Office Chair</v>
      </c>
      <c r="V387" s="22">
        <v>45639</v>
      </c>
      <c r="W387" s="21" t="str">
        <v>South</v>
      </c>
      <c r="X387" s="21">
        <v>408.87</v>
      </c>
      <c r="Y387" s="21">
        <v>9</v>
      </c>
      <c r="Z387" s="21">
        <v>2</v>
      </c>
      <c r="AA387" s="21">
        <v>134.80000000000001</v>
      </c>
    </row>
    <row r="388" spans="1:27" x14ac:dyDescent="0.3">
      <c r="A388">
        <v>387</v>
      </c>
      <c r="B388" t="s">
        <v>408</v>
      </c>
      <c r="C388" t="s">
        <v>24</v>
      </c>
      <c r="D388" t="s">
        <v>13</v>
      </c>
      <c r="E388" s="1">
        <v>45652</v>
      </c>
      <c r="G388" s="6">
        <v>933.7</v>
      </c>
      <c r="H388">
        <v>13</v>
      </c>
      <c r="I388">
        <v>11</v>
      </c>
      <c r="J388" s="4">
        <v>404.71</v>
      </c>
      <c r="K388" s="11">
        <f t="shared" ref="K388:K451" si="41">ROUND(G388,0)</f>
        <v>934</v>
      </c>
      <c r="L388" s="2">
        <f t="shared" si="36"/>
        <v>404.71</v>
      </c>
      <c r="M388" s="11">
        <f t="shared" si="37"/>
        <v>934</v>
      </c>
      <c r="N388" s="11">
        <f t="shared" si="38"/>
        <v>405</v>
      </c>
      <c r="O388">
        <f t="shared" si="39"/>
        <v>12138.1</v>
      </c>
      <c r="P388">
        <f t="shared" si="40"/>
        <v>830.99300000000005</v>
      </c>
      <c r="Q388">
        <v>698</v>
      </c>
      <c r="R388" s="21">
        <v>968</v>
      </c>
      <c r="S388" s="21" t="str">
        <v>Ardith Sivewright</v>
      </c>
      <c r="T388" s="21" t="str">
        <v>Prod4</v>
      </c>
      <c r="U388" s="21" t="str">
        <v>Microwave Oven</v>
      </c>
      <c r="V388" s="22">
        <v>45661</v>
      </c>
      <c r="W388" s="21">
        <v>0</v>
      </c>
      <c r="X388" s="21">
        <v>409.61</v>
      </c>
      <c r="Y388" s="21">
        <v>7</v>
      </c>
      <c r="Z388" s="21">
        <v>14</v>
      </c>
      <c r="AA388" s="21">
        <v>39.04</v>
      </c>
    </row>
    <row r="389" spans="1:27" x14ac:dyDescent="0.3">
      <c r="A389">
        <v>388</v>
      </c>
      <c r="B389" t="s">
        <v>409</v>
      </c>
      <c r="C389" t="s">
        <v>16</v>
      </c>
      <c r="E389" s="1">
        <v>45666</v>
      </c>
      <c r="F389" s="7" t="s">
        <v>14</v>
      </c>
      <c r="G389" s="6">
        <v>404.09</v>
      </c>
      <c r="H389">
        <v>2</v>
      </c>
      <c r="I389">
        <v>17</v>
      </c>
      <c r="J389" s="4">
        <v>237.76</v>
      </c>
      <c r="K389" s="11">
        <f t="shared" si="41"/>
        <v>404</v>
      </c>
      <c r="L389" s="2">
        <f t="shared" si="36"/>
        <v>237.76</v>
      </c>
      <c r="M389" s="11">
        <f t="shared" si="37"/>
        <v>405</v>
      </c>
      <c r="N389" s="11">
        <f t="shared" si="38"/>
        <v>238</v>
      </c>
      <c r="O389">
        <f t="shared" si="39"/>
        <v>808.18</v>
      </c>
      <c r="P389">
        <f t="shared" si="40"/>
        <v>335.39469999999994</v>
      </c>
      <c r="Q389">
        <v>699</v>
      </c>
      <c r="R389" s="21">
        <v>673</v>
      </c>
      <c r="S389" s="21" t="str">
        <v>Waverly Howroyd</v>
      </c>
      <c r="T389" s="21" t="str">
        <v>Prod4</v>
      </c>
      <c r="U389" s="21" t="str">
        <v>Smartphone</v>
      </c>
      <c r="V389" s="22">
        <v>45643</v>
      </c>
      <c r="W389" s="21" t="str">
        <v>South</v>
      </c>
      <c r="X389" s="21">
        <v>410.22</v>
      </c>
      <c r="Y389" s="21">
        <v>4</v>
      </c>
      <c r="Z389" s="21">
        <v>18</v>
      </c>
      <c r="AA389" s="21">
        <v>346.2</v>
      </c>
    </row>
    <row r="390" spans="1:27" x14ac:dyDescent="0.3">
      <c r="A390">
        <v>389</v>
      </c>
      <c r="B390" t="s">
        <v>410</v>
      </c>
      <c r="C390" t="s">
        <v>9</v>
      </c>
      <c r="E390" s="1">
        <v>45649</v>
      </c>
      <c r="G390" s="6">
        <v>415.28</v>
      </c>
      <c r="H390">
        <v>10</v>
      </c>
      <c r="I390">
        <v>14</v>
      </c>
      <c r="J390" s="4">
        <v>215.72</v>
      </c>
      <c r="K390" s="11">
        <f t="shared" si="41"/>
        <v>415</v>
      </c>
      <c r="L390" s="2">
        <f t="shared" si="36"/>
        <v>215.72</v>
      </c>
      <c r="M390" s="11">
        <f t="shared" si="37"/>
        <v>416</v>
      </c>
      <c r="N390" s="11">
        <f t="shared" si="38"/>
        <v>216</v>
      </c>
      <c r="O390">
        <f t="shared" si="39"/>
        <v>4152.7999999999993</v>
      </c>
      <c r="P390">
        <f t="shared" si="40"/>
        <v>357.14079999999996</v>
      </c>
      <c r="Q390">
        <v>702</v>
      </c>
      <c r="R390" s="21">
        <v>150</v>
      </c>
      <c r="S390" s="21" t="str">
        <v>Joseito Maillard</v>
      </c>
      <c r="T390" s="21">
        <v>0</v>
      </c>
      <c r="U390" s="21" t="str">
        <v>Microwave Oven</v>
      </c>
      <c r="V390" s="22">
        <v>45631</v>
      </c>
      <c r="W390" s="21" t="str">
        <v>North</v>
      </c>
      <c r="X390" s="21">
        <v>410.23</v>
      </c>
      <c r="Y390" s="21">
        <v>12</v>
      </c>
      <c r="Z390" s="21">
        <v>10</v>
      </c>
      <c r="AA390" s="21">
        <v>16.13</v>
      </c>
    </row>
    <row r="391" spans="1:27" x14ac:dyDescent="0.3">
      <c r="A391">
        <v>390</v>
      </c>
      <c r="B391" t="s">
        <v>411</v>
      </c>
      <c r="C391" t="s">
        <v>22</v>
      </c>
      <c r="E391" s="1">
        <v>45651</v>
      </c>
      <c r="G391" s="6">
        <v>791.64</v>
      </c>
      <c r="H391">
        <v>14</v>
      </c>
      <c r="I391">
        <v>2</v>
      </c>
      <c r="J391" s="4">
        <v>139.91</v>
      </c>
      <c r="K391" s="11">
        <f t="shared" si="41"/>
        <v>792</v>
      </c>
      <c r="L391" s="2">
        <f t="shared" si="36"/>
        <v>139.91</v>
      </c>
      <c r="M391" s="11">
        <f t="shared" si="37"/>
        <v>792</v>
      </c>
      <c r="N391" s="11">
        <f t="shared" si="38"/>
        <v>140</v>
      </c>
      <c r="O391">
        <f t="shared" si="39"/>
        <v>11082.96</v>
      </c>
      <c r="P391">
        <f t="shared" si="40"/>
        <v>775.80719999999997</v>
      </c>
      <c r="Q391">
        <v>705</v>
      </c>
      <c r="R391" s="21">
        <v>700</v>
      </c>
      <c r="S391" s="21" t="str">
        <v>Casey Bambrough</v>
      </c>
      <c r="T391" s="21" t="str">
        <v>Prod3</v>
      </c>
      <c r="U391" s="21" t="str">
        <v>Laptop</v>
      </c>
      <c r="V391" s="22">
        <v>45656</v>
      </c>
      <c r="W391" s="21">
        <v>0</v>
      </c>
      <c r="X391" s="21">
        <v>410.26</v>
      </c>
      <c r="Y391" s="21">
        <v>12</v>
      </c>
      <c r="Z391" s="21">
        <v>7</v>
      </c>
      <c r="AA391" s="21">
        <v>44.55</v>
      </c>
    </row>
    <row r="392" spans="1:27" x14ac:dyDescent="0.3">
      <c r="A392">
        <v>391</v>
      </c>
      <c r="B392" t="s">
        <v>412</v>
      </c>
      <c r="C392" t="s">
        <v>16</v>
      </c>
      <c r="D392" t="s">
        <v>20</v>
      </c>
      <c r="E392" s="1">
        <v>45628</v>
      </c>
      <c r="F392" s="7" t="s">
        <v>35</v>
      </c>
      <c r="G392" s="6">
        <v>751.84</v>
      </c>
      <c r="H392">
        <v>11</v>
      </c>
      <c r="I392">
        <v>3</v>
      </c>
      <c r="J392" s="4">
        <v>70.739999999999995</v>
      </c>
      <c r="K392" s="11">
        <f t="shared" si="41"/>
        <v>752</v>
      </c>
      <c r="L392" s="2">
        <f t="shared" si="36"/>
        <v>70.739999999999995</v>
      </c>
      <c r="M392" s="11">
        <f t="shared" si="37"/>
        <v>752</v>
      </c>
      <c r="N392" s="11">
        <f t="shared" si="38"/>
        <v>71</v>
      </c>
      <c r="O392">
        <f t="shared" si="39"/>
        <v>8270.24</v>
      </c>
      <c r="P392">
        <f t="shared" si="40"/>
        <v>729.28480000000002</v>
      </c>
      <c r="Q392">
        <v>709</v>
      </c>
      <c r="R392" s="21">
        <v>321</v>
      </c>
      <c r="S392" s="21" t="str">
        <v>Tiebout Proback</v>
      </c>
      <c r="T392" s="21">
        <v>0</v>
      </c>
      <c r="U392" s="21" t="str">
        <v>Office Chair</v>
      </c>
      <c r="V392" s="22">
        <v>45661</v>
      </c>
      <c r="W392" s="21">
        <v>0</v>
      </c>
      <c r="X392" s="21">
        <v>411.63</v>
      </c>
      <c r="Y392" s="21">
        <v>13</v>
      </c>
      <c r="Z392" s="21">
        <v>20</v>
      </c>
      <c r="AA392" s="21">
        <v>221.76</v>
      </c>
    </row>
    <row r="393" spans="1:27" x14ac:dyDescent="0.3">
      <c r="A393">
        <v>392</v>
      </c>
      <c r="B393" t="s">
        <v>413</v>
      </c>
      <c r="C393" t="s">
        <v>9</v>
      </c>
      <c r="D393" t="s">
        <v>31</v>
      </c>
      <c r="E393" s="1">
        <v>45640</v>
      </c>
      <c r="G393" s="6">
        <v>608.34</v>
      </c>
      <c r="H393">
        <v>1</v>
      </c>
      <c r="I393">
        <v>2</v>
      </c>
      <c r="J393" s="4">
        <v>493.81</v>
      </c>
      <c r="K393" s="11">
        <f t="shared" si="41"/>
        <v>608</v>
      </c>
      <c r="L393" s="2">
        <f t="shared" si="36"/>
        <v>493.81</v>
      </c>
      <c r="M393" s="11">
        <f t="shared" si="37"/>
        <v>609</v>
      </c>
      <c r="N393" s="11">
        <f t="shared" si="38"/>
        <v>494</v>
      </c>
      <c r="O393">
        <f t="shared" si="39"/>
        <v>608.34</v>
      </c>
      <c r="P393">
        <f t="shared" si="40"/>
        <v>596.17320000000007</v>
      </c>
      <c r="Q393">
        <v>711</v>
      </c>
      <c r="R393" s="21">
        <v>470</v>
      </c>
      <c r="S393" s="21" t="str">
        <v>Siana Kornilov</v>
      </c>
      <c r="T393" s="21" t="str">
        <v>Prod1</v>
      </c>
      <c r="U393" s="21" t="str">
        <v>Winter Jacket</v>
      </c>
      <c r="V393" s="22">
        <v>45650</v>
      </c>
      <c r="W393" s="21" t="str">
        <v>West</v>
      </c>
      <c r="X393" s="21">
        <v>412.15</v>
      </c>
      <c r="Y393" s="21">
        <v>14</v>
      </c>
      <c r="Z393" s="21">
        <v>14</v>
      </c>
      <c r="AA393" s="21">
        <v>414.33</v>
      </c>
    </row>
    <row r="394" spans="1:27" x14ac:dyDescent="0.3">
      <c r="A394">
        <v>393</v>
      </c>
      <c r="B394" t="s">
        <v>414</v>
      </c>
      <c r="C394" t="s">
        <v>16</v>
      </c>
      <c r="D394" t="s">
        <v>27</v>
      </c>
      <c r="E394" s="1">
        <v>45654</v>
      </c>
      <c r="G394" s="6">
        <v>726.36</v>
      </c>
      <c r="H394">
        <v>8</v>
      </c>
      <c r="I394">
        <v>15</v>
      </c>
      <c r="J394" s="4">
        <v>184.4</v>
      </c>
      <c r="K394" s="11">
        <f t="shared" si="41"/>
        <v>726</v>
      </c>
      <c r="L394" s="2">
        <f t="shared" si="36"/>
        <v>184.4</v>
      </c>
      <c r="M394" s="11">
        <f t="shared" si="37"/>
        <v>727</v>
      </c>
      <c r="N394" s="11">
        <f t="shared" si="38"/>
        <v>185</v>
      </c>
      <c r="O394">
        <f t="shared" si="39"/>
        <v>5810.88</v>
      </c>
      <c r="P394">
        <f t="shared" si="40"/>
        <v>617.40599999999995</v>
      </c>
      <c r="Q394">
        <v>713</v>
      </c>
      <c r="R394" s="21">
        <v>678</v>
      </c>
      <c r="S394" s="21" t="str">
        <v>Jeramie Boards</v>
      </c>
      <c r="T394" s="21">
        <v>0</v>
      </c>
      <c r="U394" s="21" t="str">
        <v>Microwave Oven</v>
      </c>
      <c r="V394" s="22">
        <v>45665</v>
      </c>
      <c r="W394" s="21" t="str">
        <v>East</v>
      </c>
      <c r="X394" s="21">
        <v>412.7</v>
      </c>
      <c r="Y394" s="21">
        <v>7</v>
      </c>
      <c r="Z394" s="21">
        <v>3</v>
      </c>
      <c r="AA394" s="21">
        <v>260.93</v>
      </c>
    </row>
    <row r="395" spans="1:27" x14ac:dyDescent="0.3">
      <c r="A395">
        <v>394</v>
      </c>
      <c r="B395" t="s">
        <v>415</v>
      </c>
      <c r="C395" t="s">
        <v>18</v>
      </c>
      <c r="D395" t="s">
        <v>10</v>
      </c>
      <c r="E395" s="1">
        <v>45638</v>
      </c>
      <c r="G395" s="6">
        <v>387.3</v>
      </c>
      <c r="H395">
        <v>15</v>
      </c>
      <c r="I395">
        <v>13</v>
      </c>
      <c r="J395" s="4">
        <v>346.08</v>
      </c>
      <c r="K395" s="11">
        <f t="shared" si="41"/>
        <v>387</v>
      </c>
      <c r="L395" s="2">
        <f t="shared" si="36"/>
        <v>346.08</v>
      </c>
      <c r="M395" s="11">
        <f t="shared" si="37"/>
        <v>388</v>
      </c>
      <c r="N395" s="11">
        <f t="shared" si="38"/>
        <v>347</v>
      </c>
      <c r="O395">
        <f t="shared" si="39"/>
        <v>5809.5</v>
      </c>
      <c r="P395">
        <f t="shared" si="40"/>
        <v>336.95100000000002</v>
      </c>
      <c r="Q395">
        <v>714</v>
      </c>
      <c r="R395" s="21">
        <v>530</v>
      </c>
      <c r="S395" s="21" t="str">
        <v>Jsandye Aldcorn</v>
      </c>
      <c r="T395" s="21" t="str">
        <v>Prod4</v>
      </c>
      <c r="U395" s="21" t="str">
        <v>Smartphone</v>
      </c>
      <c r="V395" s="22">
        <v>45674</v>
      </c>
      <c r="W395" s="21" t="str">
        <v>South</v>
      </c>
      <c r="X395" s="21">
        <v>412.82</v>
      </c>
      <c r="Y395" s="21">
        <v>4</v>
      </c>
      <c r="Z395" s="21">
        <v>14</v>
      </c>
      <c r="AA395" s="21">
        <v>148.82</v>
      </c>
    </row>
    <row r="396" spans="1:27" x14ac:dyDescent="0.3">
      <c r="A396">
        <v>395</v>
      </c>
      <c r="B396" t="s">
        <v>416</v>
      </c>
      <c r="C396" t="s">
        <v>22</v>
      </c>
      <c r="D396" t="s">
        <v>31</v>
      </c>
      <c r="E396" s="1">
        <v>45634</v>
      </c>
      <c r="G396" s="6">
        <v>348.78</v>
      </c>
      <c r="H396">
        <v>1</v>
      </c>
      <c r="I396">
        <v>4</v>
      </c>
      <c r="J396" s="4">
        <v>290.69</v>
      </c>
      <c r="K396" s="11">
        <f t="shared" si="41"/>
        <v>349</v>
      </c>
      <c r="L396" s="2">
        <f t="shared" si="36"/>
        <v>290.69</v>
      </c>
      <c r="M396" s="11">
        <f t="shared" si="37"/>
        <v>349</v>
      </c>
      <c r="N396" s="11">
        <f t="shared" si="38"/>
        <v>291</v>
      </c>
      <c r="O396">
        <f t="shared" si="39"/>
        <v>348.78</v>
      </c>
      <c r="P396">
        <f t="shared" si="40"/>
        <v>334.82879999999994</v>
      </c>
      <c r="Q396">
        <v>718</v>
      </c>
      <c r="R396" s="21">
        <v>307</v>
      </c>
      <c r="S396" s="21" t="str">
        <v>Donovan Perryman</v>
      </c>
      <c r="T396" s="21" t="str">
        <v>Prod1</v>
      </c>
      <c r="U396" s="21">
        <v>0</v>
      </c>
      <c r="V396" s="22">
        <v>45670</v>
      </c>
      <c r="W396" s="21">
        <v>0</v>
      </c>
      <c r="X396" s="21">
        <v>413.62</v>
      </c>
      <c r="Y396" s="21">
        <v>11</v>
      </c>
      <c r="Z396" s="21">
        <v>7</v>
      </c>
      <c r="AA396" s="21">
        <v>455.12</v>
      </c>
    </row>
    <row r="397" spans="1:27" x14ac:dyDescent="0.3">
      <c r="A397">
        <v>396</v>
      </c>
      <c r="B397" t="s">
        <v>417</v>
      </c>
      <c r="C397" t="s">
        <v>9</v>
      </c>
      <c r="D397" t="s">
        <v>31</v>
      </c>
      <c r="E397" s="1">
        <v>45634</v>
      </c>
      <c r="G397" s="6">
        <v>294.22000000000003</v>
      </c>
      <c r="H397">
        <v>8</v>
      </c>
      <c r="I397">
        <v>8</v>
      </c>
      <c r="J397" s="4">
        <v>218.67</v>
      </c>
      <c r="K397" s="11">
        <f t="shared" si="41"/>
        <v>294</v>
      </c>
      <c r="L397" s="2">
        <f t="shared" si="36"/>
        <v>218.67</v>
      </c>
      <c r="M397" s="11">
        <f t="shared" si="37"/>
        <v>295</v>
      </c>
      <c r="N397" s="11">
        <f t="shared" si="38"/>
        <v>219</v>
      </c>
      <c r="O397">
        <f t="shared" si="39"/>
        <v>2353.7600000000002</v>
      </c>
      <c r="P397">
        <f t="shared" si="40"/>
        <v>270.68240000000003</v>
      </c>
      <c r="Q397">
        <v>719</v>
      </c>
      <c r="R397" s="21">
        <v>529</v>
      </c>
      <c r="S397" s="21" t="str">
        <v>Bren Crann</v>
      </c>
      <c r="T397" s="21" t="str">
        <v>Prod3</v>
      </c>
      <c r="U397" s="21" t="str">
        <v>Microwave Oven</v>
      </c>
      <c r="V397" s="22">
        <v>45673</v>
      </c>
      <c r="W397" s="21">
        <v>0</v>
      </c>
      <c r="X397" s="21">
        <v>414.18</v>
      </c>
      <c r="Y397" s="21">
        <v>3</v>
      </c>
      <c r="Z397" s="21">
        <v>16</v>
      </c>
      <c r="AA397" s="21">
        <v>7.34</v>
      </c>
    </row>
    <row r="398" spans="1:27" x14ac:dyDescent="0.3">
      <c r="A398">
        <v>397</v>
      </c>
      <c r="B398" t="s">
        <v>418</v>
      </c>
      <c r="C398" t="s">
        <v>9</v>
      </c>
      <c r="D398" t="s">
        <v>31</v>
      </c>
      <c r="E398" s="1">
        <v>45646</v>
      </c>
      <c r="G398" s="6">
        <v>913.29</v>
      </c>
      <c r="H398">
        <v>2</v>
      </c>
      <c r="I398">
        <v>17</v>
      </c>
      <c r="J398" s="4">
        <v>81.7</v>
      </c>
      <c r="K398" s="11">
        <f t="shared" si="41"/>
        <v>913</v>
      </c>
      <c r="L398" s="2">
        <f t="shared" si="36"/>
        <v>81.7</v>
      </c>
      <c r="M398" s="11">
        <f t="shared" si="37"/>
        <v>914</v>
      </c>
      <c r="N398" s="11">
        <f t="shared" si="38"/>
        <v>82</v>
      </c>
      <c r="O398">
        <f t="shared" si="39"/>
        <v>1826.58</v>
      </c>
      <c r="P398">
        <f t="shared" si="40"/>
        <v>758.03069999999991</v>
      </c>
      <c r="Q398">
        <v>722</v>
      </c>
      <c r="R398" s="21">
        <v>389</v>
      </c>
      <c r="S398" s="21" t="str">
        <v>Kathi Kort</v>
      </c>
      <c r="T398" s="21" t="str">
        <v>Prod3</v>
      </c>
      <c r="U398" s="21">
        <v>0</v>
      </c>
      <c r="V398" s="22">
        <v>45649</v>
      </c>
      <c r="W398" s="21">
        <v>0</v>
      </c>
      <c r="X398" s="21">
        <v>415.28</v>
      </c>
      <c r="Y398" s="21">
        <v>10</v>
      </c>
      <c r="Z398" s="21">
        <v>14</v>
      </c>
      <c r="AA398" s="21">
        <v>215.72</v>
      </c>
    </row>
    <row r="399" spans="1:27" x14ac:dyDescent="0.3">
      <c r="A399">
        <v>398</v>
      </c>
      <c r="B399" t="s">
        <v>419</v>
      </c>
      <c r="D399" t="s">
        <v>10</v>
      </c>
      <c r="E399" s="1">
        <v>45629</v>
      </c>
      <c r="G399" s="6">
        <v>472.14</v>
      </c>
      <c r="H399">
        <v>6</v>
      </c>
      <c r="I399">
        <v>1</v>
      </c>
      <c r="J399" s="4">
        <v>339.97</v>
      </c>
      <c r="K399" s="11">
        <f t="shared" si="41"/>
        <v>472</v>
      </c>
      <c r="L399" s="2">
        <f t="shared" si="36"/>
        <v>339.97</v>
      </c>
      <c r="M399" s="11">
        <f t="shared" si="37"/>
        <v>473</v>
      </c>
      <c r="N399" s="11">
        <f t="shared" si="38"/>
        <v>340</v>
      </c>
      <c r="O399">
        <f t="shared" si="39"/>
        <v>2832.84</v>
      </c>
      <c r="P399">
        <f t="shared" si="40"/>
        <v>467.41859999999997</v>
      </c>
      <c r="Q399">
        <v>724</v>
      </c>
      <c r="R399" s="21">
        <v>862</v>
      </c>
      <c r="S399" s="21" t="str">
        <v>Ibrahim Sacher</v>
      </c>
      <c r="T399" s="21" t="str">
        <v>Prod5</v>
      </c>
      <c r="U399" s="21" t="str">
        <v>Winter Jacket</v>
      </c>
      <c r="V399" s="22">
        <v>45674</v>
      </c>
      <c r="W399" s="21">
        <v>0</v>
      </c>
      <c r="X399" s="21">
        <v>416.06</v>
      </c>
      <c r="Y399" s="21">
        <v>8</v>
      </c>
      <c r="Z399" s="21">
        <v>20</v>
      </c>
      <c r="AA399" s="21">
        <v>196.94</v>
      </c>
    </row>
    <row r="400" spans="1:27" x14ac:dyDescent="0.3">
      <c r="A400">
        <v>399</v>
      </c>
      <c r="B400" t="s">
        <v>420</v>
      </c>
      <c r="C400" t="s">
        <v>22</v>
      </c>
      <c r="D400" t="s">
        <v>13</v>
      </c>
      <c r="E400" s="1">
        <v>45676</v>
      </c>
      <c r="G400" s="6">
        <v>696.68</v>
      </c>
      <c r="H400">
        <v>11</v>
      </c>
      <c r="I400">
        <v>14</v>
      </c>
      <c r="J400" s="4">
        <v>131.41999999999999</v>
      </c>
      <c r="K400" s="11">
        <f t="shared" si="41"/>
        <v>697</v>
      </c>
      <c r="L400" s="2">
        <f t="shared" si="36"/>
        <v>131.41999999999999</v>
      </c>
      <c r="M400" s="11">
        <f t="shared" si="37"/>
        <v>697</v>
      </c>
      <c r="N400" s="11">
        <f t="shared" si="38"/>
        <v>132</v>
      </c>
      <c r="O400">
        <f t="shared" si="39"/>
        <v>7663.48</v>
      </c>
      <c r="P400">
        <f t="shared" si="40"/>
        <v>599.14479999999992</v>
      </c>
      <c r="Q400">
        <v>726</v>
      </c>
      <c r="R400" s="21">
        <v>467</v>
      </c>
      <c r="S400" s="21" t="str">
        <v>Stella Cruce</v>
      </c>
      <c r="T400" s="21" t="str">
        <v>Prod4</v>
      </c>
      <c r="U400" s="21" t="str">
        <v>Laptop</v>
      </c>
      <c r="V400" s="22">
        <v>45631</v>
      </c>
      <c r="W400" s="21">
        <v>0</v>
      </c>
      <c r="X400" s="21">
        <v>416.57</v>
      </c>
      <c r="Y400" s="21">
        <v>10</v>
      </c>
      <c r="Z400" s="21">
        <v>19</v>
      </c>
      <c r="AA400" s="21">
        <v>210.2</v>
      </c>
    </row>
    <row r="401" spans="1:27" x14ac:dyDescent="0.3">
      <c r="A401">
        <v>400</v>
      </c>
      <c r="B401" t="s">
        <v>421</v>
      </c>
      <c r="C401" t="s">
        <v>18</v>
      </c>
      <c r="E401" s="1">
        <v>45627</v>
      </c>
      <c r="G401" s="6">
        <v>534.02</v>
      </c>
      <c r="H401">
        <v>6</v>
      </c>
      <c r="I401">
        <v>6</v>
      </c>
      <c r="J401" s="4">
        <v>395.58</v>
      </c>
      <c r="K401" s="11">
        <f t="shared" si="41"/>
        <v>534</v>
      </c>
      <c r="L401" s="2">
        <f t="shared" si="36"/>
        <v>395.58</v>
      </c>
      <c r="M401" s="11">
        <f t="shared" si="37"/>
        <v>535</v>
      </c>
      <c r="N401" s="11">
        <f t="shared" si="38"/>
        <v>396</v>
      </c>
      <c r="O401">
        <f t="shared" si="39"/>
        <v>3204.12</v>
      </c>
      <c r="P401">
        <f t="shared" si="40"/>
        <v>501.97879999999998</v>
      </c>
      <c r="Q401">
        <v>729</v>
      </c>
      <c r="R401" s="21">
        <v>372</v>
      </c>
      <c r="S401" s="21" t="str">
        <v>Nevil Croyser</v>
      </c>
      <c r="T401" s="21" t="str">
        <v>Prod4</v>
      </c>
      <c r="U401" s="21" t="str">
        <v>Laptop</v>
      </c>
      <c r="V401" s="22">
        <v>45629</v>
      </c>
      <c r="W401" s="21">
        <v>0</v>
      </c>
      <c r="X401" s="21">
        <v>416.77</v>
      </c>
      <c r="Y401" s="21">
        <v>5</v>
      </c>
      <c r="Z401" s="21">
        <v>13</v>
      </c>
      <c r="AA401" s="21">
        <v>204.63</v>
      </c>
    </row>
    <row r="402" spans="1:27" x14ac:dyDescent="0.3">
      <c r="A402">
        <v>401</v>
      </c>
      <c r="B402" t="s">
        <v>422</v>
      </c>
      <c r="C402" t="s">
        <v>24</v>
      </c>
      <c r="D402" t="s">
        <v>27</v>
      </c>
      <c r="E402" s="1">
        <v>45666</v>
      </c>
      <c r="F402" s="7" t="s">
        <v>35</v>
      </c>
      <c r="G402" s="6">
        <v>752.55</v>
      </c>
      <c r="H402">
        <v>2</v>
      </c>
      <c r="I402">
        <v>13</v>
      </c>
      <c r="J402" s="4">
        <v>395.07</v>
      </c>
      <c r="K402" s="11">
        <f t="shared" si="41"/>
        <v>753</v>
      </c>
      <c r="L402" s="2">
        <f t="shared" si="36"/>
        <v>395.07</v>
      </c>
      <c r="M402" s="11">
        <f t="shared" si="37"/>
        <v>753</v>
      </c>
      <c r="N402" s="11">
        <f t="shared" si="38"/>
        <v>396</v>
      </c>
      <c r="O402">
        <f t="shared" si="39"/>
        <v>1505.1</v>
      </c>
      <c r="P402">
        <f t="shared" si="40"/>
        <v>654.71849999999995</v>
      </c>
      <c r="Q402">
        <v>730</v>
      </c>
      <c r="R402" s="21">
        <v>503</v>
      </c>
      <c r="S402" s="21" t="str">
        <v>Ulberto Thomazet</v>
      </c>
      <c r="T402" s="21">
        <v>0</v>
      </c>
      <c r="U402" s="21">
        <v>0</v>
      </c>
      <c r="V402" s="22">
        <v>45676</v>
      </c>
      <c r="W402" s="21">
        <v>0</v>
      </c>
      <c r="X402" s="21">
        <v>420.4</v>
      </c>
      <c r="Y402" s="21">
        <v>11</v>
      </c>
      <c r="Z402" s="21">
        <v>19</v>
      </c>
      <c r="AA402" s="21">
        <v>237.04</v>
      </c>
    </row>
    <row r="403" spans="1:27" x14ac:dyDescent="0.3">
      <c r="A403">
        <v>402</v>
      </c>
      <c r="B403" t="s">
        <v>423</v>
      </c>
      <c r="C403" t="s">
        <v>9</v>
      </c>
      <c r="D403" t="s">
        <v>27</v>
      </c>
      <c r="E403" s="1">
        <v>45627</v>
      </c>
      <c r="G403" s="6">
        <v>901.61</v>
      </c>
      <c r="H403">
        <v>8</v>
      </c>
      <c r="I403">
        <v>11</v>
      </c>
      <c r="J403" s="4">
        <v>433.12</v>
      </c>
      <c r="K403" s="11">
        <f t="shared" si="41"/>
        <v>902</v>
      </c>
      <c r="L403" s="2">
        <f t="shared" si="36"/>
        <v>433.12</v>
      </c>
      <c r="M403" s="11">
        <f t="shared" si="37"/>
        <v>902</v>
      </c>
      <c r="N403" s="11">
        <f t="shared" si="38"/>
        <v>434</v>
      </c>
      <c r="O403">
        <f t="shared" si="39"/>
        <v>7212.88</v>
      </c>
      <c r="P403">
        <f t="shared" si="40"/>
        <v>802.43290000000002</v>
      </c>
      <c r="Q403">
        <v>733</v>
      </c>
      <c r="R403" s="21">
        <v>270</v>
      </c>
      <c r="S403" s="21" t="str">
        <v>Timi Northeast</v>
      </c>
      <c r="T403" s="21" t="str">
        <v>Prod4</v>
      </c>
      <c r="U403" s="21">
        <v>0</v>
      </c>
      <c r="V403" s="22">
        <v>45652</v>
      </c>
      <c r="W403" s="21">
        <v>0</v>
      </c>
      <c r="X403" s="21">
        <v>420.91</v>
      </c>
      <c r="Y403" s="21">
        <v>3</v>
      </c>
      <c r="Z403" s="21">
        <v>3</v>
      </c>
      <c r="AA403" s="21">
        <v>88.8</v>
      </c>
    </row>
    <row r="404" spans="1:27" x14ac:dyDescent="0.3">
      <c r="A404">
        <v>403</v>
      </c>
      <c r="B404" t="s">
        <v>424</v>
      </c>
      <c r="D404" t="s">
        <v>31</v>
      </c>
      <c r="E404" s="1">
        <v>45640</v>
      </c>
      <c r="F404" s="7" t="s">
        <v>35</v>
      </c>
      <c r="G404" s="6">
        <v>85.57</v>
      </c>
      <c r="H404">
        <v>7</v>
      </c>
      <c r="I404">
        <v>1</v>
      </c>
      <c r="J404" s="4">
        <v>83.7</v>
      </c>
      <c r="K404" s="11">
        <f t="shared" si="41"/>
        <v>86</v>
      </c>
      <c r="L404" s="2">
        <f t="shared" si="36"/>
        <v>83.7</v>
      </c>
      <c r="M404" s="11">
        <f t="shared" si="37"/>
        <v>86</v>
      </c>
      <c r="N404" s="11">
        <f t="shared" si="38"/>
        <v>84</v>
      </c>
      <c r="O404">
        <f t="shared" si="39"/>
        <v>598.99</v>
      </c>
      <c r="P404">
        <f t="shared" si="40"/>
        <v>84.714299999999994</v>
      </c>
      <c r="Q404">
        <v>735</v>
      </c>
      <c r="R404" s="21">
        <v>212</v>
      </c>
      <c r="S404" s="21" t="str">
        <v>Dickie McCrisken</v>
      </c>
      <c r="T404" s="21" t="str">
        <v>Prod4</v>
      </c>
      <c r="U404" s="21" t="str">
        <v>Winter Jacket</v>
      </c>
      <c r="V404" s="22">
        <v>45675</v>
      </c>
      <c r="W404" s="21">
        <v>0</v>
      </c>
      <c r="X404" s="21">
        <v>421.1</v>
      </c>
      <c r="Y404" s="21">
        <v>5</v>
      </c>
      <c r="Z404" s="21">
        <v>0</v>
      </c>
      <c r="AA404" s="21">
        <v>398.83</v>
      </c>
    </row>
    <row r="405" spans="1:27" x14ac:dyDescent="0.3">
      <c r="A405">
        <v>404</v>
      </c>
      <c r="B405" t="s">
        <v>425</v>
      </c>
      <c r="C405" t="s">
        <v>9</v>
      </c>
      <c r="E405" s="1">
        <v>45654</v>
      </c>
      <c r="G405" s="6">
        <v>744.97</v>
      </c>
      <c r="H405">
        <v>12</v>
      </c>
      <c r="I405">
        <v>18</v>
      </c>
      <c r="J405" s="4">
        <v>194.57</v>
      </c>
      <c r="K405" s="11">
        <f t="shared" si="41"/>
        <v>745</v>
      </c>
      <c r="L405" s="2">
        <f t="shared" si="36"/>
        <v>194.57</v>
      </c>
      <c r="M405" s="11">
        <f t="shared" si="37"/>
        <v>745</v>
      </c>
      <c r="N405" s="11">
        <f t="shared" si="38"/>
        <v>195</v>
      </c>
      <c r="O405">
        <f t="shared" si="39"/>
        <v>8939.64</v>
      </c>
      <c r="P405">
        <f t="shared" si="40"/>
        <v>610.87540000000001</v>
      </c>
      <c r="Q405">
        <v>738</v>
      </c>
      <c r="R405" s="21">
        <v>476</v>
      </c>
      <c r="S405" s="21" t="str">
        <v>Kelila Scimonelli</v>
      </c>
      <c r="T405" s="21">
        <v>0</v>
      </c>
      <c r="U405" s="21" t="str">
        <v>Laptop</v>
      </c>
      <c r="V405" s="22">
        <v>45669</v>
      </c>
      <c r="W405" s="21">
        <v>0</v>
      </c>
      <c r="X405" s="21">
        <v>422.32</v>
      </c>
      <c r="Y405" s="21">
        <v>12</v>
      </c>
      <c r="Z405" s="21">
        <v>1</v>
      </c>
      <c r="AA405" s="21">
        <v>245.81</v>
      </c>
    </row>
    <row r="406" spans="1:27" x14ac:dyDescent="0.3">
      <c r="A406">
        <v>405</v>
      </c>
      <c r="B406" t="s">
        <v>426</v>
      </c>
      <c r="D406" t="s">
        <v>20</v>
      </c>
      <c r="E406" s="1">
        <v>45666</v>
      </c>
      <c r="G406" s="6">
        <v>988.29</v>
      </c>
      <c r="H406">
        <v>12</v>
      </c>
      <c r="I406">
        <v>4</v>
      </c>
      <c r="J406" s="4">
        <v>433.45</v>
      </c>
      <c r="K406" s="11">
        <f t="shared" si="41"/>
        <v>988</v>
      </c>
      <c r="L406" s="2">
        <f t="shared" si="36"/>
        <v>433.45</v>
      </c>
      <c r="M406" s="11">
        <f t="shared" si="37"/>
        <v>989</v>
      </c>
      <c r="N406" s="11">
        <f t="shared" si="38"/>
        <v>434</v>
      </c>
      <c r="O406">
        <f t="shared" si="39"/>
        <v>11859.48</v>
      </c>
      <c r="P406">
        <f t="shared" si="40"/>
        <v>948.75839999999994</v>
      </c>
      <c r="Q406">
        <v>740</v>
      </c>
      <c r="R406" s="21">
        <v>979</v>
      </c>
      <c r="S406" s="21" t="str">
        <v>Lindsy Jerzyk</v>
      </c>
      <c r="T406" s="21">
        <v>0</v>
      </c>
      <c r="U406" s="21" t="str">
        <v>Smartphone</v>
      </c>
      <c r="V406" s="22">
        <v>45663</v>
      </c>
      <c r="W406" s="21">
        <v>0</v>
      </c>
      <c r="X406" s="21">
        <v>422.6</v>
      </c>
      <c r="Y406" s="21">
        <v>14</v>
      </c>
      <c r="Z406" s="21">
        <v>1</v>
      </c>
      <c r="AA406" s="21">
        <v>484.36</v>
      </c>
    </row>
    <row r="407" spans="1:27" x14ac:dyDescent="0.3">
      <c r="A407">
        <v>406</v>
      </c>
      <c r="B407" t="s">
        <v>427</v>
      </c>
      <c r="C407" t="s">
        <v>9</v>
      </c>
      <c r="D407" t="s">
        <v>27</v>
      </c>
      <c r="E407" s="1">
        <v>45627</v>
      </c>
      <c r="F407" s="7" t="s">
        <v>43</v>
      </c>
      <c r="G407" s="6">
        <v>132.66999999999999</v>
      </c>
      <c r="H407">
        <v>14</v>
      </c>
      <c r="I407">
        <v>9</v>
      </c>
      <c r="J407" s="4">
        <v>243.19</v>
      </c>
      <c r="K407" s="11">
        <f t="shared" si="41"/>
        <v>133</v>
      </c>
      <c r="L407" s="2">
        <f t="shared" si="36"/>
        <v>243.19</v>
      </c>
      <c r="M407" s="11">
        <f t="shared" si="37"/>
        <v>133</v>
      </c>
      <c r="N407" s="11">
        <f t="shared" si="38"/>
        <v>244</v>
      </c>
      <c r="O407">
        <f t="shared" si="39"/>
        <v>1857.3799999999999</v>
      </c>
      <c r="P407">
        <f t="shared" si="40"/>
        <v>120.72969999999999</v>
      </c>
      <c r="Q407">
        <v>743</v>
      </c>
      <c r="R407" s="21">
        <v>922</v>
      </c>
      <c r="S407" s="21" t="str">
        <v>Lola Covil</v>
      </c>
      <c r="T407" s="21" t="str">
        <v>Prod4</v>
      </c>
      <c r="U407" s="21" t="str">
        <v>Winter Jacket</v>
      </c>
      <c r="V407" s="22">
        <v>45672</v>
      </c>
      <c r="W407" s="21">
        <v>0</v>
      </c>
      <c r="X407" s="21">
        <v>425.97</v>
      </c>
      <c r="Y407" s="21">
        <v>15</v>
      </c>
      <c r="Z407" s="21">
        <v>13</v>
      </c>
      <c r="AA407" s="21">
        <v>137.13</v>
      </c>
    </row>
    <row r="408" spans="1:27" x14ac:dyDescent="0.3">
      <c r="A408">
        <v>407</v>
      </c>
      <c r="B408" t="s">
        <v>428</v>
      </c>
      <c r="C408" t="s">
        <v>24</v>
      </c>
      <c r="D408" t="s">
        <v>20</v>
      </c>
      <c r="E408" s="1">
        <v>45662</v>
      </c>
      <c r="F408" s="7" t="s">
        <v>14</v>
      </c>
      <c r="G408" s="6">
        <v>526.08000000000004</v>
      </c>
      <c r="H408">
        <v>4</v>
      </c>
      <c r="I408">
        <v>1</v>
      </c>
      <c r="J408" s="4">
        <v>277.63</v>
      </c>
      <c r="K408" s="11">
        <f t="shared" si="41"/>
        <v>526</v>
      </c>
      <c r="L408" s="2">
        <f t="shared" si="36"/>
        <v>277.63</v>
      </c>
      <c r="M408" s="11">
        <f t="shared" si="37"/>
        <v>527</v>
      </c>
      <c r="N408" s="11">
        <f t="shared" si="38"/>
        <v>278</v>
      </c>
      <c r="O408">
        <f t="shared" si="39"/>
        <v>2104.3200000000002</v>
      </c>
      <c r="P408">
        <f t="shared" si="40"/>
        <v>520.81920000000002</v>
      </c>
      <c r="Q408">
        <v>744</v>
      </c>
      <c r="R408" s="21">
        <v>806</v>
      </c>
      <c r="S408" s="21" t="str">
        <v>Marlon Hacun</v>
      </c>
      <c r="T408" s="21" t="str">
        <v>Prod1</v>
      </c>
      <c r="U408" s="21" t="str">
        <v>Laptop</v>
      </c>
      <c r="V408" s="22">
        <v>45629</v>
      </c>
      <c r="W408" s="21">
        <v>0</v>
      </c>
      <c r="X408" s="21">
        <v>426.71</v>
      </c>
      <c r="Y408" s="21">
        <v>1</v>
      </c>
      <c r="Z408" s="21">
        <v>9</v>
      </c>
      <c r="AA408" s="21">
        <v>35.47</v>
      </c>
    </row>
    <row r="409" spans="1:27" x14ac:dyDescent="0.3">
      <c r="A409">
        <v>408</v>
      </c>
      <c r="B409" t="s">
        <v>429</v>
      </c>
      <c r="D409" t="s">
        <v>13</v>
      </c>
      <c r="E409" s="1">
        <v>45628</v>
      </c>
      <c r="G409" s="6">
        <v>563.99</v>
      </c>
      <c r="H409">
        <v>2</v>
      </c>
      <c r="I409">
        <v>16</v>
      </c>
      <c r="J409" s="4">
        <v>478.23</v>
      </c>
      <c r="K409" s="11">
        <f t="shared" si="41"/>
        <v>564</v>
      </c>
      <c r="L409" s="2">
        <f t="shared" si="36"/>
        <v>478.23</v>
      </c>
      <c r="M409" s="11">
        <f t="shared" si="37"/>
        <v>564</v>
      </c>
      <c r="N409" s="11">
        <f t="shared" si="38"/>
        <v>479</v>
      </c>
      <c r="O409">
        <f t="shared" si="39"/>
        <v>1127.98</v>
      </c>
      <c r="P409">
        <f t="shared" si="40"/>
        <v>473.7516</v>
      </c>
      <c r="Q409">
        <v>745</v>
      </c>
      <c r="R409" s="21">
        <v>908</v>
      </c>
      <c r="S409" s="21" t="str">
        <v>Leia Sprey</v>
      </c>
      <c r="T409" s="21" t="str">
        <v>Prod5</v>
      </c>
      <c r="U409" s="21">
        <v>0</v>
      </c>
      <c r="V409" s="22">
        <v>45644</v>
      </c>
      <c r="W409" s="21" t="str">
        <v>South</v>
      </c>
      <c r="X409" s="21">
        <v>427.3</v>
      </c>
      <c r="Y409" s="21">
        <v>15</v>
      </c>
      <c r="Z409" s="21">
        <v>5</v>
      </c>
      <c r="AA409" s="21">
        <v>155.56</v>
      </c>
    </row>
    <row r="410" spans="1:27" x14ac:dyDescent="0.3">
      <c r="A410">
        <v>409</v>
      </c>
      <c r="B410" t="s">
        <v>430</v>
      </c>
      <c r="C410" t="s">
        <v>18</v>
      </c>
      <c r="E410" s="1">
        <v>45639</v>
      </c>
      <c r="G410" s="6">
        <v>643.72</v>
      </c>
      <c r="H410">
        <v>15</v>
      </c>
      <c r="I410">
        <v>4</v>
      </c>
      <c r="J410" s="4">
        <v>155.68</v>
      </c>
      <c r="K410" s="11">
        <f t="shared" si="41"/>
        <v>644</v>
      </c>
      <c r="L410" s="2">
        <f t="shared" si="36"/>
        <v>155.68</v>
      </c>
      <c r="M410" s="11">
        <f t="shared" si="37"/>
        <v>644</v>
      </c>
      <c r="N410" s="11">
        <f t="shared" si="38"/>
        <v>156</v>
      </c>
      <c r="O410">
        <f t="shared" si="39"/>
        <v>9655.8000000000011</v>
      </c>
      <c r="P410">
        <f t="shared" si="40"/>
        <v>617.97119999999995</v>
      </c>
      <c r="Q410">
        <v>749</v>
      </c>
      <c r="R410" s="21">
        <v>124</v>
      </c>
      <c r="S410" s="21" t="str">
        <v>Melony Mervyn</v>
      </c>
      <c r="T410" s="21" t="str">
        <v>Prod2</v>
      </c>
      <c r="U410" s="21" t="str">
        <v>Office Chair</v>
      </c>
      <c r="V410" s="22">
        <v>45632</v>
      </c>
      <c r="W410" s="21" t="str">
        <v>North</v>
      </c>
      <c r="X410" s="21">
        <v>427.43</v>
      </c>
      <c r="Y410" s="21">
        <v>11</v>
      </c>
      <c r="Z410" s="21">
        <v>12</v>
      </c>
      <c r="AA410" s="21">
        <v>214.15</v>
      </c>
    </row>
    <row r="411" spans="1:27" x14ac:dyDescent="0.3">
      <c r="A411">
        <v>410</v>
      </c>
      <c r="B411" t="s">
        <v>431</v>
      </c>
      <c r="C411" t="s">
        <v>9</v>
      </c>
      <c r="D411" t="s">
        <v>31</v>
      </c>
      <c r="E411" s="1">
        <v>45658</v>
      </c>
      <c r="F411" s="7" t="s">
        <v>35</v>
      </c>
      <c r="G411" s="6">
        <v>855.07</v>
      </c>
      <c r="H411">
        <v>11</v>
      </c>
      <c r="I411">
        <v>4</v>
      </c>
      <c r="J411" s="4">
        <v>55.12</v>
      </c>
      <c r="K411" s="11">
        <f t="shared" si="41"/>
        <v>855</v>
      </c>
      <c r="L411" s="2">
        <f t="shared" si="36"/>
        <v>55.12</v>
      </c>
      <c r="M411" s="11">
        <f t="shared" si="37"/>
        <v>856</v>
      </c>
      <c r="N411" s="11">
        <f t="shared" si="38"/>
        <v>56</v>
      </c>
      <c r="O411">
        <f t="shared" si="39"/>
        <v>9405.77</v>
      </c>
      <c r="P411">
        <f t="shared" si="40"/>
        <v>820.86720000000003</v>
      </c>
      <c r="Q411">
        <v>751</v>
      </c>
      <c r="R411" s="21">
        <v>942</v>
      </c>
      <c r="S411" s="21" t="str">
        <v>Neel Loosmore</v>
      </c>
      <c r="T411" s="21" t="str">
        <v>Prod5</v>
      </c>
      <c r="U411" s="21" t="str">
        <v>Microwave Oven</v>
      </c>
      <c r="V411" s="22">
        <v>45639</v>
      </c>
      <c r="W411" s="21">
        <v>0</v>
      </c>
      <c r="X411" s="21">
        <v>429.7</v>
      </c>
      <c r="Y411" s="21">
        <v>15</v>
      </c>
      <c r="Z411" s="21">
        <v>12</v>
      </c>
      <c r="AA411" s="21">
        <v>222.58</v>
      </c>
    </row>
    <row r="412" spans="1:27" x14ac:dyDescent="0.3">
      <c r="A412">
        <v>411</v>
      </c>
      <c r="B412" t="s">
        <v>432</v>
      </c>
      <c r="C412" t="s">
        <v>18</v>
      </c>
      <c r="D412" t="s">
        <v>20</v>
      </c>
      <c r="E412" s="1">
        <v>45667</v>
      </c>
      <c r="G412" s="6">
        <v>380.28</v>
      </c>
      <c r="H412">
        <v>5</v>
      </c>
      <c r="I412">
        <v>6</v>
      </c>
      <c r="J412" s="4">
        <v>99.3</v>
      </c>
      <c r="K412" s="11">
        <f t="shared" si="41"/>
        <v>380</v>
      </c>
      <c r="L412" s="2">
        <f t="shared" si="36"/>
        <v>99.3</v>
      </c>
      <c r="M412" s="11">
        <f t="shared" si="37"/>
        <v>381</v>
      </c>
      <c r="N412" s="11">
        <f t="shared" si="38"/>
        <v>100</v>
      </c>
      <c r="O412">
        <f t="shared" si="39"/>
        <v>1901.3999999999999</v>
      </c>
      <c r="P412">
        <f t="shared" si="40"/>
        <v>357.46319999999997</v>
      </c>
      <c r="Q412">
        <v>753</v>
      </c>
      <c r="R412" s="21">
        <v>837</v>
      </c>
      <c r="S412" s="21" t="str">
        <v>Myrtie McGlynn</v>
      </c>
      <c r="T412" s="21" t="str">
        <v>Prod2</v>
      </c>
      <c r="U412" s="21" t="str">
        <v>Winter Jacket</v>
      </c>
      <c r="V412" s="22">
        <v>45647</v>
      </c>
      <c r="W412" s="21">
        <v>0</v>
      </c>
      <c r="X412" s="21">
        <v>431.78</v>
      </c>
      <c r="Y412" s="21">
        <v>6</v>
      </c>
      <c r="Z412" s="21">
        <v>14</v>
      </c>
      <c r="AA412" s="21">
        <v>109.36</v>
      </c>
    </row>
    <row r="413" spans="1:27" x14ac:dyDescent="0.3">
      <c r="A413">
        <v>412</v>
      </c>
      <c r="B413" t="s">
        <v>433</v>
      </c>
      <c r="C413" t="s">
        <v>18</v>
      </c>
      <c r="D413" t="s">
        <v>10</v>
      </c>
      <c r="E413" s="1">
        <v>45643</v>
      </c>
      <c r="G413" s="6">
        <v>376.95</v>
      </c>
      <c r="H413">
        <v>11</v>
      </c>
      <c r="I413">
        <v>7</v>
      </c>
      <c r="J413" s="4">
        <v>61.43</v>
      </c>
      <c r="K413" s="11">
        <f t="shared" si="41"/>
        <v>377</v>
      </c>
      <c r="L413" s="2">
        <f t="shared" si="36"/>
        <v>61.43</v>
      </c>
      <c r="M413" s="11">
        <f t="shared" si="37"/>
        <v>377</v>
      </c>
      <c r="N413" s="11">
        <f t="shared" si="38"/>
        <v>62</v>
      </c>
      <c r="O413">
        <f t="shared" si="39"/>
        <v>4146.45</v>
      </c>
      <c r="P413">
        <f t="shared" si="40"/>
        <v>350.56349999999998</v>
      </c>
      <c r="Q413">
        <v>756</v>
      </c>
      <c r="R413" s="21">
        <v>535</v>
      </c>
      <c r="S413" s="21" t="str">
        <v>Dorelle Hadaway</v>
      </c>
      <c r="T413" s="21">
        <v>0</v>
      </c>
      <c r="U413" s="21">
        <v>0</v>
      </c>
      <c r="V413" s="22">
        <v>45674</v>
      </c>
      <c r="W413" s="21">
        <v>0</v>
      </c>
      <c r="X413" s="21">
        <v>431.84</v>
      </c>
      <c r="Y413" s="21">
        <v>3</v>
      </c>
      <c r="Z413" s="21">
        <v>15</v>
      </c>
      <c r="AA413" s="21">
        <v>194.59</v>
      </c>
    </row>
    <row r="414" spans="1:27" x14ac:dyDescent="0.3">
      <c r="A414">
        <v>413</v>
      </c>
      <c r="B414" t="s">
        <v>434</v>
      </c>
      <c r="C414" t="s">
        <v>18</v>
      </c>
      <c r="E414" s="1">
        <v>45638</v>
      </c>
      <c r="G414" s="6">
        <v>200.4</v>
      </c>
      <c r="H414">
        <v>9</v>
      </c>
      <c r="I414">
        <v>12</v>
      </c>
      <c r="J414" s="4">
        <v>275.60000000000002</v>
      </c>
      <c r="K414" s="11">
        <f t="shared" si="41"/>
        <v>200</v>
      </c>
      <c r="L414" s="2">
        <f t="shared" si="36"/>
        <v>275.60000000000002</v>
      </c>
      <c r="M414" s="11">
        <f t="shared" si="37"/>
        <v>201</v>
      </c>
      <c r="N414" s="11">
        <f t="shared" si="38"/>
        <v>276</v>
      </c>
      <c r="O414">
        <f t="shared" si="39"/>
        <v>1803.6000000000001</v>
      </c>
      <c r="P414">
        <f t="shared" si="40"/>
        <v>176.352</v>
      </c>
      <c r="Q414">
        <v>761</v>
      </c>
      <c r="R414" s="21">
        <v>176</v>
      </c>
      <c r="S414" s="21" t="str">
        <v>Guilbert Castanares</v>
      </c>
      <c r="T414" s="21" t="str">
        <v>Prod3</v>
      </c>
      <c r="U414" s="21" t="str">
        <v>Laptop</v>
      </c>
      <c r="V414" s="22">
        <v>45631</v>
      </c>
      <c r="W414" s="21">
        <v>0</v>
      </c>
      <c r="X414" s="21">
        <v>432.48</v>
      </c>
      <c r="Y414" s="21">
        <v>5</v>
      </c>
      <c r="Z414" s="21">
        <v>19</v>
      </c>
      <c r="AA414" s="21">
        <v>56.02</v>
      </c>
    </row>
    <row r="415" spans="1:27" x14ac:dyDescent="0.3">
      <c r="A415">
        <v>414</v>
      </c>
      <c r="B415" t="s">
        <v>435</v>
      </c>
      <c r="C415" t="s">
        <v>16</v>
      </c>
      <c r="D415" t="s">
        <v>13</v>
      </c>
      <c r="E415" s="1">
        <v>45654</v>
      </c>
      <c r="G415" s="6">
        <v>563.59</v>
      </c>
      <c r="H415">
        <v>2</v>
      </c>
      <c r="I415">
        <v>20</v>
      </c>
      <c r="J415" s="4">
        <v>385.28</v>
      </c>
      <c r="K415" s="11">
        <f t="shared" si="41"/>
        <v>564</v>
      </c>
      <c r="L415" s="2">
        <f t="shared" si="36"/>
        <v>385.28</v>
      </c>
      <c r="M415" s="11">
        <f t="shared" si="37"/>
        <v>564</v>
      </c>
      <c r="N415" s="11">
        <f t="shared" si="38"/>
        <v>386</v>
      </c>
      <c r="O415">
        <f t="shared" si="39"/>
        <v>1127.18</v>
      </c>
      <c r="P415">
        <f t="shared" si="40"/>
        <v>450.87200000000007</v>
      </c>
      <c r="Q415">
        <v>762</v>
      </c>
      <c r="R415" s="21">
        <v>969</v>
      </c>
      <c r="S415" s="21" t="str">
        <v>Phaedra Lissandrini</v>
      </c>
      <c r="T415" s="21" t="str">
        <v>Prod2</v>
      </c>
      <c r="U415" s="21" t="str">
        <v>Microwave Oven</v>
      </c>
      <c r="V415" s="22">
        <v>45640</v>
      </c>
      <c r="W415" s="21">
        <v>0</v>
      </c>
      <c r="X415" s="21">
        <v>434.05</v>
      </c>
      <c r="Y415" s="21">
        <v>15</v>
      </c>
      <c r="Z415" s="21">
        <v>17</v>
      </c>
      <c r="AA415" s="21">
        <v>202.41</v>
      </c>
    </row>
    <row r="416" spans="1:27" x14ac:dyDescent="0.3">
      <c r="A416">
        <v>415</v>
      </c>
      <c r="B416" t="s">
        <v>436</v>
      </c>
      <c r="C416" t="s">
        <v>22</v>
      </c>
      <c r="D416" t="s">
        <v>13</v>
      </c>
      <c r="E416" s="1">
        <v>45651</v>
      </c>
      <c r="G416" s="6">
        <v>768.7</v>
      </c>
      <c r="H416">
        <v>3</v>
      </c>
      <c r="I416">
        <v>13</v>
      </c>
      <c r="J416" s="4">
        <v>366.72</v>
      </c>
      <c r="K416" s="11">
        <f t="shared" si="41"/>
        <v>769</v>
      </c>
      <c r="L416" s="2">
        <f t="shared" si="36"/>
        <v>366.72</v>
      </c>
      <c r="M416" s="11">
        <f t="shared" si="37"/>
        <v>769</v>
      </c>
      <c r="N416" s="11">
        <f t="shared" si="38"/>
        <v>367</v>
      </c>
      <c r="O416">
        <f t="shared" si="39"/>
        <v>2306.1000000000004</v>
      </c>
      <c r="P416">
        <f t="shared" si="40"/>
        <v>668.76900000000001</v>
      </c>
      <c r="Q416">
        <v>766</v>
      </c>
      <c r="R416" s="21">
        <v>850</v>
      </c>
      <c r="S416" s="21" t="str">
        <v>Darrelle Stapells</v>
      </c>
      <c r="T416" s="21">
        <v>0</v>
      </c>
      <c r="U416" s="21">
        <v>0</v>
      </c>
      <c r="V416" s="22">
        <v>45629</v>
      </c>
      <c r="W416" s="21">
        <v>0</v>
      </c>
      <c r="X416" s="21">
        <v>435.05</v>
      </c>
      <c r="Y416" s="21">
        <v>14</v>
      </c>
      <c r="Z416" s="21">
        <v>8</v>
      </c>
      <c r="AA416" s="21">
        <v>317.27999999999997</v>
      </c>
    </row>
    <row r="417" spans="1:27" x14ac:dyDescent="0.3">
      <c r="A417">
        <v>416</v>
      </c>
      <c r="B417" t="s">
        <v>437</v>
      </c>
      <c r="C417" t="s">
        <v>24</v>
      </c>
      <c r="E417" s="1">
        <v>45661</v>
      </c>
      <c r="G417" s="6">
        <v>792.12</v>
      </c>
      <c r="H417">
        <v>1</v>
      </c>
      <c r="I417">
        <v>19</v>
      </c>
      <c r="J417" s="4">
        <v>305.05</v>
      </c>
      <c r="K417" s="11">
        <f t="shared" si="41"/>
        <v>792</v>
      </c>
      <c r="L417" s="2">
        <f t="shared" si="36"/>
        <v>305.05</v>
      </c>
      <c r="M417" s="11">
        <f t="shared" si="37"/>
        <v>793</v>
      </c>
      <c r="N417" s="11">
        <f t="shared" si="38"/>
        <v>306</v>
      </c>
      <c r="O417">
        <f t="shared" si="39"/>
        <v>792.12</v>
      </c>
      <c r="P417">
        <f t="shared" si="40"/>
        <v>641.61720000000003</v>
      </c>
      <c r="Q417">
        <v>768</v>
      </c>
      <c r="R417" s="21">
        <v>424</v>
      </c>
      <c r="S417" s="21" t="str">
        <v>Ulrika Paver</v>
      </c>
      <c r="T417" s="21">
        <v>0</v>
      </c>
      <c r="U417" s="21" t="str">
        <v>Microwave Oven</v>
      </c>
      <c r="V417" s="22">
        <v>45648</v>
      </c>
      <c r="W417" s="21">
        <v>0</v>
      </c>
      <c r="X417" s="21">
        <v>435.81</v>
      </c>
      <c r="Y417" s="21">
        <v>15</v>
      </c>
      <c r="Z417" s="21">
        <v>16</v>
      </c>
      <c r="AA417" s="21">
        <v>463.77</v>
      </c>
    </row>
    <row r="418" spans="1:27" x14ac:dyDescent="0.3">
      <c r="A418">
        <v>417</v>
      </c>
      <c r="B418" t="s">
        <v>438</v>
      </c>
      <c r="C418" t="s">
        <v>9</v>
      </c>
      <c r="D418" t="s">
        <v>13</v>
      </c>
      <c r="E418" s="1">
        <v>45628</v>
      </c>
      <c r="F418" s="7" t="s">
        <v>35</v>
      </c>
      <c r="G418" s="6">
        <v>275.10000000000002</v>
      </c>
      <c r="H418">
        <v>11</v>
      </c>
      <c r="I418">
        <v>13</v>
      </c>
      <c r="J418" s="4">
        <v>122.36</v>
      </c>
      <c r="K418" s="11">
        <f t="shared" si="41"/>
        <v>275</v>
      </c>
      <c r="L418" s="2">
        <f t="shared" si="36"/>
        <v>122.36</v>
      </c>
      <c r="M418" s="11">
        <f t="shared" si="37"/>
        <v>276</v>
      </c>
      <c r="N418" s="11">
        <f t="shared" si="38"/>
        <v>123</v>
      </c>
      <c r="O418">
        <f t="shared" si="39"/>
        <v>3026.1000000000004</v>
      </c>
      <c r="P418">
        <f t="shared" si="40"/>
        <v>239.33700000000002</v>
      </c>
      <c r="Q418">
        <v>769</v>
      </c>
      <c r="R418" s="21">
        <v>783</v>
      </c>
      <c r="S418" s="21" t="str">
        <v>Neile Cumpsty</v>
      </c>
      <c r="T418" s="21" t="str">
        <v>Prod3</v>
      </c>
      <c r="U418" s="21" t="str">
        <v>Laptop</v>
      </c>
      <c r="V418" s="22">
        <v>45650</v>
      </c>
      <c r="W418" s="21">
        <v>0</v>
      </c>
      <c r="X418" s="21">
        <v>435.99</v>
      </c>
      <c r="Y418" s="21">
        <v>11</v>
      </c>
      <c r="Z418" s="21">
        <v>18</v>
      </c>
      <c r="AA418" s="21">
        <v>298.75</v>
      </c>
    </row>
    <row r="419" spans="1:27" x14ac:dyDescent="0.3">
      <c r="A419">
        <v>418</v>
      </c>
      <c r="B419" t="s">
        <v>439</v>
      </c>
      <c r="C419" t="s">
        <v>16</v>
      </c>
      <c r="D419" t="s">
        <v>20</v>
      </c>
      <c r="E419" s="1">
        <v>45633</v>
      </c>
      <c r="G419" s="6">
        <v>785.68</v>
      </c>
      <c r="H419">
        <v>8</v>
      </c>
      <c r="I419">
        <v>17</v>
      </c>
      <c r="J419" s="4">
        <v>388.16</v>
      </c>
      <c r="K419" s="11">
        <f t="shared" si="41"/>
        <v>786</v>
      </c>
      <c r="L419" s="2">
        <f t="shared" si="36"/>
        <v>388.16</v>
      </c>
      <c r="M419" s="11">
        <f t="shared" si="37"/>
        <v>786</v>
      </c>
      <c r="N419" s="11">
        <f t="shared" si="38"/>
        <v>389</v>
      </c>
      <c r="O419">
        <f t="shared" si="39"/>
        <v>6285.44</v>
      </c>
      <c r="P419">
        <f t="shared" si="40"/>
        <v>652.11439999999993</v>
      </c>
      <c r="Q419">
        <v>773</v>
      </c>
      <c r="R419" s="21">
        <v>80</v>
      </c>
      <c r="S419" s="21" t="str">
        <v>Elyn Daines</v>
      </c>
      <c r="T419" s="21" t="str">
        <v>Prod2</v>
      </c>
      <c r="U419" s="21" t="str">
        <v>Microwave Oven</v>
      </c>
      <c r="V419" s="22">
        <v>45672</v>
      </c>
      <c r="W419" s="21">
        <v>0</v>
      </c>
      <c r="X419" s="21">
        <v>437.48</v>
      </c>
      <c r="Y419" s="21">
        <v>4</v>
      </c>
      <c r="Z419" s="21">
        <v>12</v>
      </c>
      <c r="AA419" s="21">
        <v>149.28</v>
      </c>
    </row>
    <row r="420" spans="1:27" x14ac:dyDescent="0.3">
      <c r="A420">
        <v>419</v>
      </c>
      <c r="B420" t="s">
        <v>440</v>
      </c>
      <c r="C420" t="s">
        <v>9</v>
      </c>
      <c r="D420" t="s">
        <v>13</v>
      </c>
      <c r="E420" s="1">
        <v>45630</v>
      </c>
      <c r="G420" s="6">
        <v>323.86</v>
      </c>
      <c r="H420">
        <v>1</v>
      </c>
      <c r="I420">
        <v>17</v>
      </c>
      <c r="J420" s="4">
        <v>28.75</v>
      </c>
      <c r="K420" s="11">
        <f t="shared" si="41"/>
        <v>324</v>
      </c>
      <c r="L420" s="2">
        <f t="shared" si="36"/>
        <v>28.75</v>
      </c>
      <c r="M420" s="11">
        <f t="shared" si="37"/>
        <v>324</v>
      </c>
      <c r="N420" s="11">
        <f t="shared" si="38"/>
        <v>29</v>
      </c>
      <c r="O420">
        <f t="shared" si="39"/>
        <v>323.86</v>
      </c>
      <c r="P420">
        <f t="shared" si="40"/>
        <v>268.80380000000002</v>
      </c>
      <c r="Q420">
        <v>774</v>
      </c>
      <c r="R420" s="21">
        <v>561</v>
      </c>
      <c r="S420" s="21" t="str">
        <v>Wren Astridge</v>
      </c>
      <c r="T420" s="21">
        <v>0</v>
      </c>
      <c r="U420" s="21" t="str">
        <v>Smartphone</v>
      </c>
      <c r="V420" s="22">
        <v>45656</v>
      </c>
      <c r="W420" s="21">
        <v>0</v>
      </c>
      <c r="X420" s="21">
        <v>437.85</v>
      </c>
      <c r="Y420" s="21">
        <v>9</v>
      </c>
      <c r="Z420" s="21">
        <v>17</v>
      </c>
      <c r="AA420" s="21">
        <v>406.17</v>
      </c>
    </row>
    <row r="421" spans="1:27" x14ac:dyDescent="0.3">
      <c r="A421">
        <v>420</v>
      </c>
      <c r="B421" t="s">
        <v>441</v>
      </c>
      <c r="C421" t="s">
        <v>9</v>
      </c>
      <c r="D421" t="s">
        <v>20</v>
      </c>
      <c r="E421" s="1">
        <v>45636</v>
      </c>
      <c r="G421" s="6">
        <v>999.46</v>
      </c>
      <c r="H421">
        <v>1</v>
      </c>
      <c r="I421">
        <v>4</v>
      </c>
      <c r="J421" s="4">
        <v>32.83</v>
      </c>
      <c r="K421" s="11">
        <f t="shared" si="41"/>
        <v>999</v>
      </c>
      <c r="L421" s="2">
        <f t="shared" si="36"/>
        <v>32.83</v>
      </c>
      <c r="M421" s="11">
        <f t="shared" si="37"/>
        <v>1000</v>
      </c>
      <c r="N421" s="11">
        <f t="shared" si="38"/>
        <v>33</v>
      </c>
      <c r="O421">
        <f t="shared" si="39"/>
        <v>999.46</v>
      </c>
      <c r="P421">
        <f t="shared" si="40"/>
        <v>959.48159999999996</v>
      </c>
      <c r="Q421">
        <v>775</v>
      </c>
      <c r="R421" s="21">
        <v>23</v>
      </c>
      <c r="S421" s="21" t="str">
        <v>Guthry Moutray Read</v>
      </c>
      <c r="T421" s="21">
        <v>0</v>
      </c>
      <c r="U421" s="21" t="str">
        <v>Smartphone</v>
      </c>
      <c r="V421" s="22">
        <v>45660</v>
      </c>
      <c r="W421" s="21" t="str">
        <v>South</v>
      </c>
      <c r="X421" s="21">
        <v>438</v>
      </c>
      <c r="Y421" s="21">
        <v>2</v>
      </c>
      <c r="Z421" s="21">
        <v>13</v>
      </c>
      <c r="AA421" s="21">
        <v>317.41000000000003</v>
      </c>
    </row>
    <row r="422" spans="1:27" x14ac:dyDescent="0.3">
      <c r="A422">
        <v>421</v>
      </c>
      <c r="B422" t="s">
        <v>442</v>
      </c>
      <c r="C422" t="s">
        <v>18</v>
      </c>
      <c r="E422" s="1">
        <v>45654</v>
      </c>
      <c r="F422" s="7" t="s">
        <v>14</v>
      </c>
      <c r="G422" s="6">
        <v>494.58</v>
      </c>
      <c r="H422">
        <v>6</v>
      </c>
      <c r="I422">
        <v>10</v>
      </c>
      <c r="J422" s="4">
        <v>481.55</v>
      </c>
      <c r="K422" s="11">
        <f t="shared" si="41"/>
        <v>495</v>
      </c>
      <c r="L422" s="2">
        <f t="shared" si="36"/>
        <v>481.55</v>
      </c>
      <c r="M422" s="11">
        <f t="shared" si="37"/>
        <v>495</v>
      </c>
      <c r="N422" s="11">
        <f t="shared" si="38"/>
        <v>482</v>
      </c>
      <c r="O422">
        <f t="shared" si="39"/>
        <v>2967.48</v>
      </c>
      <c r="P422">
        <f t="shared" si="40"/>
        <v>445.12200000000001</v>
      </c>
      <c r="Q422">
        <v>776</v>
      </c>
      <c r="R422" s="21">
        <v>634</v>
      </c>
      <c r="S422" s="21" t="str">
        <v>Adriaens Allatt</v>
      </c>
      <c r="T422" s="21" t="str">
        <v>Prod2</v>
      </c>
      <c r="U422" s="21" t="str">
        <v>Laptop</v>
      </c>
      <c r="V422" s="22">
        <v>45644</v>
      </c>
      <c r="W422" s="21">
        <v>0</v>
      </c>
      <c r="X422" s="21">
        <v>438.32</v>
      </c>
      <c r="Y422" s="21">
        <v>6</v>
      </c>
      <c r="Z422" s="21">
        <v>12</v>
      </c>
      <c r="AA422" s="21">
        <v>477.6</v>
      </c>
    </row>
    <row r="423" spans="1:27" x14ac:dyDescent="0.3">
      <c r="A423">
        <v>422</v>
      </c>
      <c r="B423" t="s">
        <v>443</v>
      </c>
      <c r="C423" t="s">
        <v>18</v>
      </c>
      <c r="D423" t="s">
        <v>13</v>
      </c>
      <c r="E423" s="1">
        <v>45628</v>
      </c>
      <c r="G423" s="6">
        <v>500.96</v>
      </c>
      <c r="H423">
        <v>12</v>
      </c>
      <c r="I423">
        <v>16</v>
      </c>
      <c r="J423" s="4">
        <v>319.57</v>
      </c>
      <c r="K423" s="11">
        <f t="shared" si="41"/>
        <v>501</v>
      </c>
      <c r="L423" s="2">
        <f t="shared" si="36"/>
        <v>319.57</v>
      </c>
      <c r="M423" s="11">
        <f t="shared" si="37"/>
        <v>501</v>
      </c>
      <c r="N423" s="11">
        <f t="shared" si="38"/>
        <v>320</v>
      </c>
      <c r="O423">
        <f t="shared" si="39"/>
        <v>6011.5199999999995</v>
      </c>
      <c r="P423">
        <f t="shared" si="40"/>
        <v>420.80639999999994</v>
      </c>
      <c r="Q423">
        <v>777</v>
      </c>
      <c r="R423" s="21">
        <v>348</v>
      </c>
      <c r="S423" s="21" t="str">
        <v>Wilfred Castano</v>
      </c>
      <c r="T423" s="21" t="str">
        <v>Prod4</v>
      </c>
      <c r="U423" s="21" t="str">
        <v>Laptop</v>
      </c>
      <c r="V423" s="22">
        <v>45666</v>
      </c>
      <c r="W423" s="21">
        <v>0</v>
      </c>
      <c r="X423" s="21">
        <v>441.24</v>
      </c>
      <c r="Y423" s="21">
        <v>10</v>
      </c>
      <c r="Z423" s="21">
        <v>3</v>
      </c>
      <c r="AA423" s="21">
        <v>296.95</v>
      </c>
    </row>
    <row r="424" spans="1:27" x14ac:dyDescent="0.3">
      <c r="A424">
        <v>423</v>
      </c>
      <c r="B424" t="s">
        <v>444</v>
      </c>
      <c r="C424" t="s">
        <v>9</v>
      </c>
      <c r="D424" t="s">
        <v>27</v>
      </c>
      <c r="E424" s="1">
        <v>45631</v>
      </c>
      <c r="G424" s="6">
        <v>136.03</v>
      </c>
      <c r="H424">
        <v>5</v>
      </c>
      <c r="I424">
        <v>3</v>
      </c>
      <c r="J424" s="4">
        <v>472.05</v>
      </c>
      <c r="K424" s="11">
        <f t="shared" si="41"/>
        <v>136</v>
      </c>
      <c r="L424" s="2">
        <f t="shared" si="36"/>
        <v>472.05</v>
      </c>
      <c r="M424" s="11">
        <f t="shared" si="37"/>
        <v>137</v>
      </c>
      <c r="N424" s="11">
        <f t="shared" si="38"/>
        <v>473</v>
      </c>
      <c r="O424">
        <f t="shared" si="39"/>
        <v>680.15</v>
      </c>
      <c r="P424">
        <f t="shared" si="40"/>
        <v>131.94909999999999</v>
      </c>
      <c r="Q424">
        <v>778</v>
      </c>
      <c r="R424" s="21">
        <v>638</v>
      </c>
      <c r="S424" s="21" t="str">
        <v>Franky Collough</v>
      </c>
      <c r="T424" s="21" t="str">
        <v>Prod4</v>
      </c>
      <c r="U424" s="21" t="str">
        <v>Microwave Oven</v>
      </c>
      <c r="V424" s="22">
        <v>45634</v>
      </c>
      <c r="W424" s="21">
        <v>0</v>
      </c>
      <c r="X424" s="21">
        <v>441.76</v>
      </c>
      <c r="Y424" s="21">
        <v>12</v>
      </c>
      <c r="Z424" s="21">
        <v>9</v>
      </c>
      <c r="AA424" s="21">
        <v>132.76</v>
      </c>
    </row>
    <row r="425" spans="1:27" x14ac:dyDescent="0.3">
      <c r="A425">
        <v>424</v>
      </c>
      <c r="B425" t="s">
        <v>445</v>
      </c>
      <c r="D425" t="s">
        <v>20</v>
      </c>
      <c r="E425" s="1">
        <v>45648</v>
      </c>
      <c r="G425" s="6">
        <v>435.81</v>
      </c>
      <c r="H425">
        <v>15</v>
      </c>
      <c r="I425">
        <v>16</v>
      </c>
      <c r="J425" s="4">
        <v>463.77</v>
      </c>
      <c r="K425" s="11">
        <f t="shared" si="41"/>
        <v>436</v>
      </c>
      <c r="L425" s="2">
        <f t="shared" si="36"/>
        <v>463.77</v>
      </c>
      <c r="M425" s="11">
        <f t="shared" si="37"/>
        <v>436</v>
      </c>
      <c r="N425" s="11">
        <f t="shared" si="38"/>
        <v>464</v>
      </c>
      <c r="O425">
        <f t="shared" si="39"/>
        <v>6537.15</v>
      </c>
      <c r="P425">
        <f t="shared" si="40"/>
        <v>366.0804</v>
      </c>
      <c r="Q425">
        <v>780</v>
      </c>
      <c r="R425" s="21">
        <v>239</v>
      </c>
      <c r="S425" s="21" t="str">
        <v>Franzen Facey</v>
      </c>
      <c r="T425" s="21" t="str">
        <v>Prod1</v>
      </c>
      <c r="U425" s="21" t="str">
        <v>Smartphone</v>
      </c>
      <c r="V425" s="22">
        <v>45641</v>
      </c>
      <c r="W425" s="21">
        <v>0</v>
      </c>
      <c r="X425" s="21">
        <v>442.26</v>
      </c>
      <c r="Y425" s="21">
        <v>9</v>
      </c>
      <c r="Z425" s="21">
        <v>7</v>
      </c>
      <c r="AA425" s="21">
        <v>194.69</v>
      </c>
    </row>
    <row r="426" spans="1:27" x14ac:dyDescent="0.3">
      <c r="A426">
        <v>425</v>
      </c>
      <c r="B426" t="s">
        <v>446</v>
      </c>
      <c r="D426" t="s">
        <v>31</v>
      </c>
      <c r="E426" s="1">
        <v>45638</v>
      </c>
      <c r="G426" s="6">
        <v>175.77</v>
      </c>
      <c r="H426">
        <v>7</v>
      </c>
      <c r="I426">
        <v>2</v>
      </c>
      <c r="J426" s="4">
        <v>376.58</v>
      </c>
      <c r="K426" s="11">
        <f t="shared" si="41"/>
        <v>176</v>
      </c>
      <c r="L426" s="2">
        <f t="shared" si="36"/>
        <v>376.58</v>
      </c>
      <c r="M426" s="11">
        <f t="shared" si="37"/>
        <v>176</v>
      </c>
      <c r="N426" s="11">
        <f t="shared" si="38"/>
        <v>377</v>
      </c>
      <c r="O426">
        <f t="shared" si="39"/>
        <v>1230.3900000000001</v>
      </c>
      <c r="P426">
        <f t="shared" si="40"/>
        <v>172.25460000000001</v>
      </c>
      <c r="Q426">
        <v>781</v>
      </c>
      <c r="R426" s="21">
        <v>893</v>
      </c>
      <c r="S426" s="21" t="str">
        <v>Jany Hamley</v>
      </c>
      <c r="T426" s="21" t="str">
        <v>Prod1</v>
      </c>
      <c r="U426" s="21" t="str">
        <v>Office Chair</v>
      </c>
      <c r="V426" s="22">
        <v>45637</v>
      </c>
      <c r="W426" s="21">
        <v>0</v>
      </c>
      <c r="X426" s="21">
        <v>442.32</v>
      </c>
      <c r="Y426" s="21">
        <v>6</v>
      </c>
      <c r="Z426" s="21">
        <v>5</v>
      </c>
      <c r="AA426" s="21">
        <v>269.39999999999998</v>
      </c>
    </row>
    <row r="427" spans="1:27" x14ac:dyDescent="0.3">
      <c r="A427">
        <v>426</v>
      </c>
      <c r="B427" t="s">
        <v>447</v>
      </c>
      <c r="C427" t="s">
        <v>24</v>
      </c>
      <c r="D427" t="s">
        <v>20</v>
      </c>
      <c r="E427" s="1">
        <v>45675</v>
      </c>
      <c r="G427" s="6">
        <v>847.89</v>
      </c>
      <c r="H427">
        <v>15</v>
      </c>
      <c r="I427">
        <v>9</v>
      </c>
      <c r="J427" s="4">
        <v>99.29</v>
      </c>
      <c r="K427" s="11">
        <f t="shared" si="41"/>
        <v>848</v>
      </c>
      <c r="L427" s="2">
        <f t="shared" si="36"/>
        <v>99.29</v>
      </c>
      <c r="M427" s="11">
        <f t="shared" si="37"/>
        <v>848</v>
      </c>
      <c r="N427" s="11">
        <f t="shared" si="38"/>
        <v>100</v>
      </c>
      <c r="O427">
        <f t="shared" si="39"/>
        <v>12718.35</v>
      </c>
      <c r="P427">
        <f t="shared" si="40"/>
        <v>771.57990000000007</v>
      </c>
      <c r="Q427">
        <v>782</v>
      </c>
      <c r="R427" s="21">
        <v>305</v>
      </c>
      <c r="S427" s="21" t="str">
        <v>Erina Arch</v>
      </c>
      <c r="T427" s="21">
        <v>0</v>
      </c>
      <c r="U427" s="21">
        <v>0</v>
      </c>
      <c r="V427" s="22">
        <v>45652</v>
      </c>
      <c r="W427" s="21">
        <v>0</v>
      </c>
      <c r="X427" s="21">
        <v>447.63</v>
      </c>
      <c r="Y427" s="21">
        <v>5</v>
      </c>
      <c r="Z427" s="21">
        <v>15</v>
      </c>
      <c r="AA427" s="21">
        <v>427.91</v>
      </c>
    </row>
    <row r="428" spans="1:27" x14ac:dyDescent="0.3">
      <c r="A428">
        <v>427</v>
      </c>
      <c r="B428" t="s">
        <v>448</v>
      </c>
      <c r="C428" t="s">
        <v>18</v>
      </c>
      <c r="D428" t="s">
        <v>20</v>
      </c>
      <c r="E428" s="1">
        <v>45646</v>
      </c>
      <c r="G428" s="6">
        <v>206</v>
      </c>
      <c r="H428">
        <v>11</v>
      </c>
      <c r="I428">
        <v>5</v>
      </c>
      <c r="J428" s="4">
        <v>461.98</v>
      </c>
      <c r="K428" s="11">
        <f t="shared" si="41"/>
        <v>206</v>
      </c>
      <c r="L428" s="2">
        <f t="shared" si="36"/>
        <v>461.98</v>
      </c>
      <c r="M428" s="11">
        <f t="shared" si="37"/>
        <v>206</v>
      </c>
      <c r="N428" s="11">
        <f t="shared" si="38"/>
        <v>462</v>
      </c>
      <c r="O428">
        <f t="shared" si="39"/>
        <v>2266</v>
      </c>
      <c r="P428">
        <f t="shared" si="40"/>
        <v>195.7</v>
      </c>
      <c r="Q428">
        <v>783</v>
      </c>
      <c r="R428" s="21">
        <v>515</v>
      </c>
      <c r="S428" s="21" t="str">
        <v>Trueman Pooke</v>
      </c>
      <c r="T428" s="21" t="str">
        <v>Prod1</v>
      </c>
      <c r="U428" s="21" t="str">
        <v>Office Chair</v>
      </c>
      <c r="V428" s="22">
        <v>45639</v>
      </c>
      <c r="W428" s="21">
        <v>0</v>
      </c>
      <c r="X428" s="21">
        <v>450.19</v>
      </c>
      <c r="Y428" s="21">
        <v>10</v>
      </c>
      <c r="Z428" s="21">
        <v>19</v>
      </c>
      <c r="AA428" s="21">
        <v>118.93</v>
      </c>
    </row>
    <row r="429" spans="1:27" x14ac:dyDescent="0.3">
      <c r="A429">
        <v>428</v>
      </c>
      <c r="B429" t="s">
        <v>449</v>
      </c>
      <c r="C429" t="s">
        <v>22</v>
      </c>
      <c r="D429" t="s">
        <v>27</v>
      </c>
      <c r="E429" s="1">
        <v>45634</v>
      </c>
      <c r="F429" s="7" t="s">
        <v>11</v>
      </c>
      <c r="G429" s="6">
        <v>805.02</v>
      </c>
      <c r="H429">
        <v>14</v>
      </c>
      <c r="I429">
        <v>13</v>
      </c>
      <c r="J429" s="4">
        <v>123.9</v>
      </c>
      <c r="K429" s="11">
        <f t="shared" si="41"/>
        <v>805</v>
      </c>
      <c r="L429" s="2">
        <f t="shared" si="36"/>
        <v>123.9</v>
      </c>
      <c r="M429" s="11">
        <f t="shared" si="37"/>
        <v>806</v>
      </c>
      <c r="N429" s="11">
        <f t="shared" si="38"/>
        <v>124</v>
      </c>
      <c r="O429">
        <f t="shared" si="39"/>
        <v>11270.279999999999</v>
      </c>
      <c r="P429">
        <f t="shared" si="40"/>
        <v>700.36739999999998</v>
      </c>
      <c r="Q429">
        <v>784</v>
      </c>
      <c r="R429" s="21">
        <v>616</v>
      </c>
      <c r="S429" s="21" t="str">
        <v>Ettie Crow</v>
      </c>
      <c r="T429" s="21" t="str">
        <v>Prod3</v>
      </c>
      <c r="U429" s="21">
        <v>0</v>
      </c>
      <c r="V429" s="22">
        <v>45664</v>
      </c>
      <c r="W429" s="21" t="str">
        <v>South</v>
      </c>
      <c r="X429" s="21">
        <v>450.55</v>
      </c>
      <c r="Y429" s="21">
        <v>11</v>
      </c>
      <c r="Z429" s="21">
        <v>16</v>
      </c>
      <c r="AA429" s="21">
        <v>102.17</v>
      </c>
    </row>
    <row r="430" spans="1:27" x14ac:dyDescent="0.3">
      <c r="A430">
        <v>429</v>
      </c>
      <c r="B430" t="s">
        <v>450</v>
      </c>
      <c r="C430" t="s">
        <v>16</v>
      </c>
      <c r="D430" t="s">
        <v>10</v>
      </c>
      <c r="E430" s="1">
        <v>45634</v>
      </c>
      <c r="F430" s="7" t="s">
        <v>11</v>
      </c>
      <c r="G430" s="6">
        <v>716.94</v>
      </c>
      <c r="H430">
        <v>12</v>
      </c>
      <c r="I430">
        <v>0</v>
      </c>
      <c r="J430" s="4">
        <v>72.41</v>
      </c>
      <c r="K430" s="11">
        <f t="shared" si="41"/>
        <v>717</v>
      </c>
      <c r="L430" s="2">
        <f t="shared" si="36"/>
        <v>72.41</v>
      </c>
      <c r="M430" s="11">
        <f t="shared" si="37"/>
        <v>717</v>
      </c>
      <c r="N430" s="11">
        <f t="shared" si="38"/>
        <v>73</v>
      </c>
      <c r="O430">
        <f t="shared" si="39"/>
        <v>8603.2800000000007</v>
      </c>
      <c r="P430">
        <f t="shared" si="40"/>
        <v>716.94</v>
      </c>
      <c r="Q430">
        <v>788</v>
      </c>
      <c r="R430" s="21">
        <v>250</v>
      </c>
      <c r="S430" s="21" t="str">
        <v>Rutherford Brugden</v>
      </c>
      <c r="T430" s="21">
        <v>0</v>
      </c>
      <c r="U430" s="21" t="str">
        <v>Smartphone</v>
      </c>
      <c r="V430" s="22">
        <v>45663</v>
      </c>
      <c r="W430" s="21">
        <v>0</v>
      </c>
      <c r="X430" s="21">
        <v>450.81</v>
      </c>
      <c r="Y430" s="21">
        <v>1</v>
      </c>
      <c r="Z430" s="21">
        <v>8</v>
      </c>
      <c r="AA430" s="21">
        <v>426.49</v>
      </c>
    </row>
    <row r="431" spans="1:27" x14ac:dyDescent="0.3">
      <c r="A431">
        <v>430</v>
      </c>
      <c r="B431" t="s">
        <v>451</v>
      </c>
      <c r="C431" t="s">
        <v>18</v>
      </c>
      <c r="D431" t="s">
        <v>10</v>
      </c>
      <c r="E431" s="1">
        <v>45641</v>
      </c>
      <c r="G431" s="6">
        <v>323.43</v>
      </c>
      <c r="H431">
        <v>7</v>
      </c>
      <c r="I431">
        <v>1</v>
      </c>
      <c r="J431" s="4">
        <v>457.2</v>
      </c>
      <c r="K431" s="11">
        <f t="shared" si="41"/>
        <v>323</v>
      </c>
      <c r="L431" s="2">
        <f t="shared" si="36"/>
        <v>457.2</v>
      </c>
      <c r="M431" s="11">
        <f t="shared" si="37"/>
        <v>324</v>
      </c>
      <c r="N431" s="11">
        <f t="shared" si="38"/>
        <v>458</v>
      </c>
      <c r="O431">
        <f t="shared" si="39"/>
        <v>2264.0100000000002</v>
      </c>
      <c r="P431">
        <f t="shared" si="40"/>
        <v>320.19569999999999</v>
      </c>
      <c r="Q431">
        <v>789</v>
      </c>
      <c r="R431" s="21">
        <v>753</v>
      </c>
      <c r="S431" s="21" t="str">
        <v>Fidelio Corhard</v>
      </c>
      <c r="T431" s="21" t="str">
        <v>Prod4</v>
      </c>
      <c r="U431" s="21">
        <v>0</v>
      </c>
      <c r="V431" s="22">
        <v>45675</v>
      </c>
      <c r="W431" s="21">
        <v>0</v>
      </c>
      <c r="X431" s="21">
        <v>451.6</v>
      </c>
      <c r="Y431" s="21">
        <v>15</v>
      </c>
      <c r="Z431" s="21">
        <v>13</v>
      </c>
      <c r="AA431" s="21">
        <v>237.11</v>
      </c>
    </row>
    <row r="432" spans="1:27" x14ac:dyDescent="0.3">
      <c r="A432">
        <v>431</v>
      </c>
      <c r="B432" t="s">
        <v>452</v>
      </c>
      <c r="C432" t="s">
        <v>9</v>
      </c>
      <c r="D432" t="s">
        <v>31</v>
      </c>
      <c r="E432" s="1">
        <v>45647</v>
      </c>
      <c r="F432" s="7" t="s">
        <v>11</v>
      </c>
      <c r="G432" s="6">
        <v>579.77</v>
      </c>
      <c r="H432">
        <v>11</v>
      </c>
      <c r="I432">
        <v>10</v>
      </c>
      <c r="J432" s="4">
        <v>135.63</v>
      </c>
      <c r="K432" s="11">
        <f t="shared" si="41"/>
        <v>580</v>
      </c>
      <c r="L432" s="2">
        <f t="shared" si="36"/>
        <v>135.63</v>
      </c>
      <c r="M432" s="11">
        <f t="shared" si="37"/>
        <v>580</v>
      </c>
      <c r="N432" s="11">
        <f t="shared" si="38"/>
        <v>136</v>
      </c>
      <c r="O432">
        <f t="shared" si="39"/>
        <v>6377.4699999999993</v>
      </c>
      <c r="P432">
        <f t="shared" si="40"/>
        <v>521.79300000000001</v>
      </c>
      <c r="Q432">
        <v>790</v>
      </c>
      <c r="R432" s="21">
        <v>557</v>
      </c>
      <c r="S432" s="21" t="str">
        <v>Siusan Harmour</v>
      </c>
      <c r="T432" s="21" t="str">
        <v>Prod5</v>
      </c>
      <c r="U432" s="21">
        <v>0</v>
      </c>
      <c r="V432" s="22">
        <v>45649</v>
      </c>
      <c r="W432" s="21" t="str">
        <v>West</v>
      </c>
      <c r="X432" s="21">
        <v>452.9</v>
      </c>
      <c r="Y432" s="21">
        <v>5</v>
      </c>
      <c r="Z432" s="21">
        <v>20</v>
      </c>
      <c r="AA432" s="21">
        <v>464.03</v>
      </c>
    </row>
    <row r="433" spans="1:27" x14ac:dyDescent="0.3">
      <c r="A433">
        <v>432</v>
      </c>
      <c r="B433" t="s">
        <v>453</v>
      </c>
      <c r="D433" t="s">
        <v>27</v>
      </c>
      <c r="E433" s="1">
        <v>45663</v>
      </c>
      <c r="F433" s="7" t="s">
        <v>43</v>
      </c>
      <c r="G433" s="6">
        <v>369.81</v>
      </c>
      <c r="H433">
        <v>2</v>
      </c>
      <c r="I433">
        <v>15</v>
      </c>
      <c r="J433" s="4">
        <v>487.49</v>
      </c>
      <c r="K433" s="11">
        <f t="shared" si="41"/>
        <v>370</v>
      </c>
      <c r="L433" s="2">
        <f t="shared" si="36"/>
        <v>487.49</v>
      </c>
      <c r="M433" s="11">
        <f t="shared" si="37"/>
        <v>370</v>
      </c>
      <c r="N433" s="11">
        <f t="shared" si="38"/>
        <v>488</v>
      </c>
      <c r="O433">
        <f t="shared" si="39"/>
        <v>739.62</v>
      </c>
      <c r="P433">
        <f t="shared" si="40"/>
        <v>314.33850000000001</v>
      </c>
      <c r="Q433">
        <v>791</v>
      </c>
      <c r="R433" s="21">
        <v>675</v>
      </c>
      <c r="S433" s="21" t="str">
        <v>Christina Humes</v>
      </c>
      <c r="T433" s="21" t="str">
        <v>Prod5</v>
      </c>
      <c r="U433" s="21" t="str">
        <v>Microwave Oven</v>
      </c>
      <c r="V433" s="22">
        <v>45671</v>
      </c>
      <c r="W433" s="21">
        <v>0</v>
      </c>
      <c r="X433" s="21">
        <v>453.79</v>
      </c>
      <c r="Y433" s="21">
        <v>11</v>
      </c>
      <c r="Z433" s="21">
        <v>9</v>
      </c>
      <c r="AA433" s="21">
        <v>197.48</v>
      </c>
    </row>
    <row r="434" spans="1:27" x14ac:dyDescent="0.3">
      <c r="A434">
        <v>433</v>
      </c>
      <c r="B434" t="s">
        <v>454</v>
      </c>
      <c r="C434" t="s">
        <v>9</v>
      </c>
      <c r="E434" s="1">
        <v>45656</v>
      </c>
      <c r="G434" s="6">
        <v>924.93</v>
      </c>
      <c r="H434">
        <v>9</v>
      </c>
      <c r="I434">
        <v>17</v>
      </c>
      <c r="J434" s="4">
        <v>315.42</v>
      </c>
      <c r="K434" s="11">
        <f t="shared" si="41"/>
        <v>925</v>
      </c>
      <c r="L434" s="2">
        <f t="shared" si="36"/>
        <v>315.42</v>
      </c>
      <c r="M434" s="11">
        <f t="shared" si="37"/>
        <v>925</v>
      </c>
      <c r="N434" s="11">
        <f t="shared" si="38"/>
        <v>316</v>
      </c>
      <c r="O434">
        <f t="shared" si="39"/>
        <v>8324.369999999999</v>
      </c>
      <c r="P434">
        <f t="shared" si="40"/>
        <v>767.69189999999992</v>
      </c>
      <c r="Q434">
        <v>795</v>
      </c>
      <c r="R434" s="21">
        <v>461</v>
      </c>
      <c r="S434" s="21" t="str">
        <v>Simonne Phillot</v>
      </c>
      <c r="T434" s="21" t="str">
        <v>Prod5</v>
      </c>
      <c r="U434" s="21">
        <v>0</v>
      </c>
      <c r="V434" s="22">
        <v>45657</v>
      </c>
      <c r="W434" s="21" t="str">
        <v>East</v>
      </c>
      <c r="X434" s="21">
        <v>455.23</v>
      </c>
      <c r="Y434" s="21">
        <v>8</v>
      </c>
      <c r="Z434" s="21">
        <v>2</v>
      </c>
      <c r="AA434" s="21">
        <v>446.64</v>
      </c>
    </row>
    <row r="435" spans="1:27" x14ac:dyDescent="0.3">
      <c r="A435">
        <v>434</v>
      </c>
      <c r="B435" t="s">
        <v>455</v>
      </c>
      <c r="E435" s="1">
        <v>45659</v>
      </c>
      <c r="F435" s="7" t="s">
        <v>11</v>
      </c>
      <c r="G435" s="6">
        <v>111.15</v>
      </c>
      <c r="H435">
        <v>14</v>
      </c>
      <c r="I435">
        <v>4</v>
      </c>
      <c r="J435" s="4">
        <v>175.5</v>
      </c>
      <c r="K435" s="11">
        <f t="shared" si="41"/>
        <v>111</v>
      </c>
      <c r="L435" s="2">
        <f t="shared" si="36"/>
        <v>175.5</v>
      </c>
      <c r="M435" s="11">
        <f t="shared" si="37"/>
        <v>112</v>
      </c>
      <c r="N435" s="11">
        <f t="shared" si="38"/>
        <v>176</v>
      </c>
      <c r="O435">
        <f t="shared" si="39"/>
        <v>1556.1000000000001</v>
      </c>
      <c r="P435">
        <f t="shared" si="40"/>
        <v>106.70400000000001</v>
      </c>
      <c r="Q435">
        <v>798</v>
      </c>
      <c r="R435" s="21">
        <v>840</v>
      </c>
      <c r="S435" s="21" t="str">
        <v>Bastian Phonix</v>
      </c>
      <c r="T435" s="21" t="str">
        <v>Prod1</v>
      </c>
      <c r="U435" s="21" t="str">
        <v>Laptop</v>
      </c>
      <c r="V435" s="22">
        <v>45657</v>
      </c>
      <c r="W435" s="21">
        <v>0</v>
      </c>
      <c r="X435" s="21">
        <v>456.99</v>
      </c>
      <c r="Y435" s="21">
        <v>4</v>
      </c>
      <c r="Z435" s="21">
        <v>9</v>
      </c>
      <c r="AA435" s="21">
        <v>342.92</v>
      </c>
    </row>
    <row r="436" spans="1:27" x14ac:dyDescent="0.3">
      <c r="A436">
        <v>435</v>
      </c>
      <c r="B436" t="s">
        <v>456</v>
      </c>
      <c r="C436" t="s">
        <v>22</v>
      </c>
      <c r="D436" t="s">
        <v>13</v>
      </c>
      <c r="E436" s="1">
        <v>45652</v>
      </c>
      <c r="G436" s="6">
        <v>667.69</v>
      </c>
      <c r="H436">
        <v>6</v>
      </c>
      <c r="I436">
        <v>16</v>
      </c>
      <c r="J436" s="4">
        <v>212.9</v>
      </c>
      <c r="K436" s="11">
        <f t="shared" si="41"/>
        <v>668</v>
      </c>
      <c r="L436" s="2">
        <f t="shared" si="36"/>
        <v>212.9</v>
      </c>
      <c r="M436" s="11">
        <f t="shared" si="37"/>
        <v>668</v>
      </c>
      <c r="N436" s="11">
        <f t="shared" si="38"/>
        <v>213</v>
      </c>
      <c r="O436">
        <f t="shared" si="39"/>
        <v>4006.1400000000003</v>
      </c>
      <c r="P436">
        <f t="shared" si="40"/>
        <v>560.8596</v>
      </c>
      <c r="Q436">
        <v>799</v>
      </c>
      <c r="R436" s="21">
        <v>520</v>
      </c>
      <c r="S436" s="21" t="str">
        <v>Quint Melendez</v>
      </c>
      <c r="T436" s="21">
        <v>0</v>
      </c>
      <c r="U436" s="21" t="str">
        <v>Microwave Oven</v>
      </c>
      <c r="V436" s="22">
        <v>45636</v>
      </c>
      <c r="W436" s="21">
        <v>0</v>
      </c>
      <c r="X436" s="21">
        <v>457.9</v>
      </c>
      <c r="Y436" s="21">
        <v>15</v>
      </c>
      <c r="Z436" s="21">
        <v>3</v>
      </c>
      <c r="AA436" s="21">
        <v>257.05</v>
      </c>
    </row>
    <row r="437" spans="1:27" x14ac:dyDescent="0.3">
      <c r="A437">
        <v>436</v>
      </c>
      <c r="B437" t="s">
        <v>457</v>
      </c>
      <c r="E437" s="1">
        <v>45635</v>
      </c>
      <c r="G437" s="6">
        <v>476.66</v>
      </c>
      <c r="H437">
        <v>2</v>
      </c>
      <c r="I437">
        <v>8</v>
      </c>
      <c r="J437" s="4">
        <v>201.02</v>
      </c>
      <c r="K437" s="11">
        <f t="shared" si="41"/>
        <v>477</v>
      </c>
      <c r="L437" s="2">
        <f t="shared" si="36"/>
        <v>201.02</v>
      </c>
      <c r="M437" s="11">
        <f t="shared" si="37"/>
        <v>477</v>
      </c>
      <c r="N437" s="11">
        <f t="shared" si="38"/>
        <v>202</v>
      </c>
      <c r="O437">
        <f t="shared" si="39"/>
        <v>953.32</v>
      </c>
      <c r="P437">
        <f t="shared" si="40"/>
        <v>438.52720000000005</v>
      </c>
      <c r="Q437">
        <v>802</v>
      </c>
      <c r="R437" s="21">
        <v>443</v>
      </c>
      <c r="S437" s="21" t="str">
        <v>Damiano Asmus</v>
      </c>
      <c r="T437" s="21" t="str">
        <v>Prod1</v>
      </c>
      <c r="U437" s="21" t="str">
        <v>Office Chair</v>
      </c>
      <c r="V437" s="22">
        <v>45671</v>
      </c>
      <c r="W437" s="21">
        <v>0</v>
      </c>
      <c r="X437" s="21">
        <v>458.26</v>
      </c>
      <c r="Y437" s="21">
        <v>4</v>
      </c>
      <c r="Z437" s="21">
        <v>16</v>
      </c>
      <c r="AA437" s="21">
        <v>245.64</v>
      </c>
    </row>
    <row r="438" spans="1:27" x14ac:dyDescent="0.3">
      <c r="A438">
        <v>437</v>
      </c>
      <c r="B438" t="s">
        <v>458</v>
      </c>
      <c r="C438" t="s">
        <v>24</v>
      </c>
      <c r="D438" t="s">
        <v>31</v>
      </c>
      <c r="E438" s="1">
        <v>45672</v>
      </c>
      <c r="F438" s="7" t="s">
        <v>11</v>
      </c>
      <c r="G438" s="6">
        <v>896.48</v>
      </c>
      <c r="H438">
        <v>14</v>
      </c>
      <c r="I438">
        <v>1</v>
      </c>
      <c r="J438" s="4">
        <v>292.92</v>
      </c>
      <c r="K438" s="11">
        <f t="shared" si="41"/>
        <v>896</v>
      </c>
      <c r="L438" s="2">
        <f t="shared" si="36"/>
        <v>292.92</v>
      </c>
      <c r="M438" s="11">
        <f t="shared" si="37"/>
        <v>897</v>
      </c>
      <c r="N438" s="11">
        <f t="shared" si="38"/>
        <v>293</v>
      </c>
      <c r="O438">
        <f t="shared" si="39"/>
        <v>12550.720000000001</v>
      </c>
      <c r="P438">
        <f t="shared" si="40"/>
        <v>887.51520000000005</v>
      </c>
      <c r="Q438">
        <v>803</v>
      </c>
      <c r="R438" s="21">
        <v>581</v>
      </c>
      <c r="S438" s="21" t="str">
        <v>Bailie Courtney</v>
      </c>
      <c r="T438" s="21" t="str">
        <v>Prod1</v>
      </c>
      <c r="U438" s="21" t="str">
        <v>Laptop</v>
      </c>
      <c r="V438" s="22">
        <v>45651</v>
      </c>
      <c r="W438" s="21" t="str">
        <v>East</v>
      </c>
      <c r="X438" s="21">
        <v>458.91</v>
      </c>
      <c r="Y438" s="21">
        <v>12</v>
      </c>
      <c r="Z438" s="21">
        <v>9</v>
      </c>
      <c r="AA438" s="21">
        <v>282.49</v>
      </c>
    </row>
    <row r="439" spans="1:27" x14ac:dyDescent="0.3">
      <c r="A439">
        <v>438</v>
      </c>
      <c r="B439" t="s">
        <v>459</v>
      </c>
      <c r="C439" t="s">
        <v>18</v>
      </c>
      <c r="D439" t="s">
        <v>20</v>
      </c>
      <c r="E439" s="1">
        <v>45662</v>
      </c>
      <c r="G439" s="6">
        <v>702.9</v>
      </c>
      <c r="H439">
        <v>1</v>
      </c>
      <c r="I439">
        <v>19</v>
      </c>
      <c r="J439" s="4">
        <v>253.64</v>
      </c>
      <c r="K439" s="11">
        <f t="shared" si="41"/>
        <v>703</v>
      </c>
      <c r="L439" s="2">
        <f t="shared" si="36"/>
        <v>253.64</v>
      </c>
      <c r="M439" s="11">
        <f t="shared" si="37"/>
        <v>703</v>
      </c>
      <c r="N439" s="11">
        <f t="shared" si="38"/>
        <v>254</v>
      </c>
      <c r="O439">
        <f t="shared" si="39"/>
        <v>702.9</v>
      </c>
      <c r="P439">
        <f t="shared" si="40"/>
        <v>569.34900000000005</v>
      </c>
      <c r="Q439">
        <v>809</v>
      </c>
      <c r="R439" s="21">
        <v>485</v>
      </c>
      <c r="S439" s="21" t="str">
        <v>Cherice Camilleri</v>
      </c>
      <c r="T439" s="21">
        <v>0</v>
      </c>
      <c r="U439" s="21" t="str">
        <v>Microwave Oven</v>
      </c>
      <c r="V439" s="22">
        <v>45660</v>
      </c>
      <c r="W439" s="21">
        <v>0</v>
      </c>
      <c r="X439" s="21">
        <v>459.37</v>
      </c>
      <c r="Y439" s="21">
        <v>5</v>
      </c>
      <c r="Z439" s="21">
        <v>11</v>
      </c>
      <c r="AA439" s="21">
        <v>294.83999999999997</v>
      </c>
    </row>
    <row r="440" spans="1:27" x14ac:dyDescent="0.3">
      <c r="A440">
        <v>439</v>
      </c>
      <c r="B440" t="s">
        <v>460</v>
      </c>
      <c r="D440" t="s">
        <v>31</v>
      </c>
      <c r="E440" s="1">
        <v>45666</v>
      </c>
      <c r="F440" s="7" t="s">
        <v>35</v>
      </c>
      <c r="G440" s="6">
        <v>27.35</v>
      </c>
      <c r="H440">
        <v>7</v>
      </c>
      <c r="I440">
        <v>13</v>
      </c>
      <c r="J440" s="4">
        <v>53.85</v>
      </c>
      <c r="K440" s="11">
        <f t="shared" si="41"/>
        <v>27</v>
      </c>
      <c r="L440" s="2">
        <f t="shared" si="36"/>
        <v>53.85</v>
      </c>
      <c r="M440" s="11">
        <f t="shared" si="37"/>
        <v>28</v>
      </c>
      <c r="N440" s="11">
        <f t="shared" si="38"/>
        <v>54</v>
      </c>
      <c r="O440">
        <f t="shared" si="39"/>
        <v>191.45000000000002</v>
      </c>
      <c r="P440">
        <f t="shared" si="40"/>
        <v>23.794500000000003</v>
      </c>
      <c r="Q440">
        <v>810</v>
      </c>
      <c r="R440" s="21">
        <v>870</v>
      </c>
      <c r="S440" s="21" t="str">
        <v>Aluino Tinan</v>
      </c>
      <c r="T440" s="21">
        <v>0</v>
      </c>
      <c r="U440" s="21" t="str">
        <v>Smartphone</v>
      </c>
      <c r="V440" s="22">
        <v>45643</v>
      </c>
      <c r="W440" s="21" t="str">
        <v>East</v>
      </c>
      <c r="X440" s="21">
        <v>461.15</v>
      </c>
      <c r="Y440" s="21">
        <v>7</v>
      </c>
      <c r="Z440" s="21">
        <v>2</v>
      </c>
      <c r="AA440" s="21">
        <v>433.41</v>
      </c>
    </row>
    <row r="441" spans="1:27" x14ac:dyDescent="0.3">
      <c r="A441">
        <v>440</v>
      </c>
      <c r="B441" t="s">
        <v>461</v>
      </c>
      <c r="C441" t="s">
        <v>9</v>
      </c>
      <c r="E441" s="1">
        <v>45655</v>
      </c>
      <c r="G441" s="6">
        <v>106.76</v>
      </c>
      <c r="H441">
        <v>2</v>
      </c>
      <c r="I441">
        <v>12</v>
      </c>
      <c r="J441" s="4">
        <v>298.36</v>
      </c>
      <c r="K441" s="11">
        <f t="shared" si="41"/>
        <v>107</v>
      </c>
      <c r="L441" s="2">
        <f t="shared" si="36"/>
        <v>298.36</v>
      </c>
      <c r="M441" s="11">
        <f t="shared" si="37"/>
        <v>107</v>
      </c>
      <c r="N441" s="11">
        <f t="shared" si="38"/>
        <v>299</v>
      </c>
      <c r="O441">
        <f t="shared" si="39"/>
        <v>213.52</v>
      </c>
      <c r="P441">
        <f t="shared" si="40"/>
        <v>93.948800000000006</v>
      </c>
      <c r="Q441">
        <v>813</v>
      </c>
      <c r="R441" s="21">
        <v>93</v>
      </c>
      <c r="S441" s="21" t="str">
        <v>Lazar Bossom</v>
      </c>
      <c r="T441" s="21" t="str">
        <v>Prod2</v>
      </c>
      <c r="U441" s="21" t="str">
        <v>Smartphone</v>
      </c>
      <c r="V441" s="22">
        <v>45661</v>
      </c>
      <c r="W441" s="21" t="str">
        <v>West</v>
      </c>
      <c r="X441" s="21">
        <v>461.41</v>
      </c>
      <c r="Y441" s="21">
        <v>13</v>
      </c>
      <c r="Z441" s="21">
        <v>1</v>
      </c>
      <c r="AA441" s="21">
        <v>97.93</v>
      </c>
    </row>
    <row r="442" spans="1:27" x14ac:dyDescent="0.3">
      <c r="A442">
        <v>441</v>
      </c>
      <c r="B442" t="s">
        <v>462</v>
      </c>
      <c r="C442" t="s">
        <v>22</v>
      </c>
      <c r="D442" t="s">
        <v>27</v>
      </c>
      <c r="E442" s="1">
        <v>45666</v>
      </c>
      <c r="G442" s="6">
        <v>118.37</v>
      </c>
      <c r="H442">
        <v>1</v>
      </c>
      <c r="I442">
        <v>19</v>
      </c>
      <c r="J442" s="4">
        <v>175.7</v>
      </c>
      <c r="K442" s="11">
        <f t="shared" si="41"/>
        <v>118</v>
      </c>
      <c r="L442" s="2">
        <f t="shared" si="36"/>
        <v>175.7</v>
      </c>
      <c r="M442" s="11">
        <f t="shared" si="37"/>
        <v>119</v>
      </c>
      <c r="N442" s="11">
        <f t="shared" si="38"/>
        <v>176</v>
      </c>
      <c r="O442">
        <f t="shared" si="39"/>
        <v>118.37</v>
      </c>
      <c r="P442">
        <f t="shared" si="40"/>
        <v>95.879700000000014</v>
      </c>
      <c r="Q442">
        <v>819</v>
      </c>
      <c r="R442" s="21">
        <v>782</v>
      </c>
      <c r="S442" s="21" t="str">
        <v>Matti Claworth</v>
      </c>
      <c r="T442" s="21" t="str">
        <v>Prod3</v>
      </c>
      <c r="U442" s="21" t="str">
        <v>Microwave Oven</v>
      </c>
      <c r="V442" s="22">
        <v>45647</v>
      </c>
      <c r="W442" s="21" t="str">
        <v>North</v>
      </c>
      <c r="X442" s="21">
        <v>464.14</v>
      </c>
      <c r="Y442" s="21">
        <v>10</v>
      </c>
      <c r="Z442" s="21">
        <v>20</v>
      </c>
      <c r="AA442" s="21">
        <v>351.08</v>
      </c>
    </row>
    <row r="443" spans="1:27" x14ac:dyDescent="0.3">
      <c r="A443">
        <v>442</v>
      </c>
      <c r="B443" t="s">
        <v>463</v>
      </c>
      <c r="D443" t="s">
        <v>27</v>
      </c>
      <c r="E443" s="1">
        <v>45673</v>
      </c>
      <c r="G443" s="6">
        <v>554.39</v>
      </c>
      <c r="H443">
        <v>1</v>
      </c>
      <c r="I443">
        <v>0</v>
      </c>
      <c r="J443" s="4">
        <v>438.02</v>
      </c>
      <c r="K443" s="11">
        <f t="shared" si="41"/>
        <v>554</v>
      </c>
      <c r="L443" s="2">
        <f t="shared" si="36"/>
        <v>438.02</v>
      </c>
      <c r="M443" s="11">
        <f t="shared" si="37"/>
        <v>555</v>
      </c>
      <c r="N443" s="11">
        <f t="shared" si="38"/>
        <v>439</v>
      </c>
      <c r="O443">
        <f t="shared" si="39"/>
        <v>554.39</v>
      </c>
      <c r="P443">
        <f t="shared" si="40"/>
        <v>554.39</v>
      </c>
      <c r="Q443">
        <v>822</v>
      </c>
      <c r="R443" s="21">
        <v>450</v>
      </c>
      <c r="S443" s="21" t="str">
        <v>Laurel Fehner</v>
      </c>
      <c r="T443" s="21" t="str">
        <v>Prod5</v>
      </c>
      <c r="U443" s="21" t="str">
        <v>Office Chair</v>
      </c>
      <c r="V443" s="22">
        <v>45672</v>
      </c>
      <c r="W443" s="21" t="str">
        <v>South</v>
      </c>
      <c r="X443" s="21">
        <v>464.38</v>
      </c>
      <c r="Y443" s="21">
        <v>12</v>
      </c>
      <c r="Z443" s="21">
        <v>16</v>
      </c>
      <c r="AA443" s="21">
        <v>144.96</v>
      </c>
    </row>
    <row r="444" spans="1:27" x14ac:dyDescent="0.3">
      <c r="A444">
        <v>443</v>
      </c>
      <c r="B444" t="s">
        <v>464</v>
      </c>
      <c r="C444" t="s">
        <v>18</v>
      </c>
      <c r="D444" t="s">
        <v>10</v>
      </c>
      <c r="E444" s="1">
        <v>45671</v>
      </c>
      <c r="G444" s="6">
        <v>458.26</v>
      </c>
      <c r="H444">
        <v>4</v>
      </c>
      <c r="I444">
        <v>16</v>
      </c>
      <c r="J444" s="4">
        <v>245.64</v>
      </c>
      <c r="K444" s="11">
        <f t="shared" si="41"/>
        <v>458</v>
      </c>
      <c r="L444" s="2">
        <f t="shared" si="36"/>
        <v>245.64</v>
      </c>
      <c r="M444" s="11">
        <f t="shared" si="37"/>
        <v>459</v>
      </c>
      <c r="N444" s="11">
        <f t="shared" si="38"/>
        <v>246</v>
      </c>
      <c r="O444">
        <f t="shared" si="39"/>
        <v>1833.04</v>
      </c>
      <c r="P444">
        <f t="shared" si="40"/>
        <v>384.9384</v>
      </c>
      <c r="Q444">
        <v>823</v>
      </c>
      <c r="R444" s="21">
        <v>92</v>
      </c>
      <c r="S444" s="21" t="str">
        <v>Tiebold Donnett</v>
      </c>
      <c r="T444" s="21" t="str">
        <v>Prod4</v>
      </c>
      <c r="U444" s="21" t="str">
        <v>Microwave Oven</v>
      </c>
      <c r="V444" s="22">
        <v>45647</v>
      </c>
      <c r="W444" s="21">
        <v>0</v>
      </c>
      <c r="X444" s="21">
        <v>465.02</v>
      </c>
      <c r="Y444" s="21">
        <v>13</v>
      </c>
      <c r="Z444" s="21">
        <v>17</v>
      </c>
      <c r="AA444" s="21">
        <v>483.56</v>
      </c>
    </row>
    <row r="445" spans="1:27" x14ac:dyDescent="0.3">
      <c r="A445">
        <v>444</v>
      </c>
      <c r="B445" t="s">
        <v>465</v>
      </c>
      <c r="C445" t="s">
        <v>18</v>
      </c>
      <c r="D445" t="s">
        <v>27</v>
      </c>
      <c r="E445" s="1">
        <v>45641</v>
      </c>
      <c r="G445" s="6">
        <v>47.12</v>
      </c>
      <c r="H445">
        <v>10</v>
      </c>
      <c r="I445">
        <v>3</v>
      </c>
      <c r="J445" s="4">
        <v>363.1</v>
      </c>
      <c r="K445" s="11">
        <f t="shared" si="41"/>
        <v>47</v>
      </c>
      <c r="L445" s="2">
        <f t="shared" si="36"/>
        <v>363.1</v>
      </c>
      <c r="M445" s="11">
        <f t="shared" si="37"/>
        <v>48</v>
      </c>
      <c r="N445" s="11">
        <f t="shared" si="38"/>
        <v>364</v>
      </c>
      <c r="O445">
        <f t="shared" si="39"/>
        <v>471.2</v>
      </c>
      <c r="P445">
        <f t="shared" si="40"/>
        <v>45.706399999999995</v>
      </c>
      <c r="Q445">
        <v>825</v>
      </c>
      <c r="R445" s="21">
        <v>323</v>
      </c>
      <c r="S445" s="21" t="str">
        <v>Carmelia Cracker</v>
      </c>
      <c r="T445" s="21">
        <v>0</v>
      </c>
      <c r="U445" s="21" t="str">
        <v>Office Chair</v>
      </c>
      <c r="V445" s="22">
        <v>45658</v>
      </c>
      <c r="W445" s="21">
        <v>0</v>
      </c>
      <c r="X445" s="21">
        <v>465.88</v>
      </c>
      <c r="Y445" s="21">
        <v>8</v>
      </c>
      <c r="Z445" s="21">
        <v>20</v>
      </c>
      <c r="AA445" s="21">
        <v>479.97</v>
      </c>
    </row>
    <row r="446" spans="1:27" x14ac:dyDescent="0.3">
      <c r="A446">
        <v>445</v>
      </c>
      <c r="B446" t="s">
        <v>466</v>
      </c>
      <c r="C446" t="s">
        <v>16</v>
      </c>
      <c r="D446" t="s">
        <v>10</v>
      </c>
      <c r="E446" s="1">
        <v>45638</v>
      </c>
      <c r="G446" s="6">
        <v>773.78</v>
      </c>
      <c r="H446">
        <v>6</v>
      </c>
      <c r="I446">
        <v>2</v>
      </c>
      <c r="J446" s="4">
        <v>83.9</v>
      </c>
      <c r="K446" s="11">
        <f t="shared" si="41"/>
        <v>774</v>
      </c>
      <c r="L446" s="2">
        <f t="shared" si="36"/>
        <v>83.9</v>
      </c>
      <c r="M446" s="11">
        <f t="shared" si="37"/>
        <v>774</v>
      </c>
      <c r="N446" s="11">
        <f t="shared" si="38"/>
        <v>84</v>
      </c>
      <c r="O446">
        <f t="shared" si="39"/>
        <v>4642.68</v>
      </c>
      <c r="P446">
        <f t="shared" si="40"/>
        <v>758.30439999999999</v>
      </c>
      <c r="Q446">
        <v>827</v>
      </c>
      <c r="R446" s="21">
        <v>695</v>
      </c>
      <c r="S446" s="21" t="str">
        <v>Caren Knee</v>
      </c>
      <c r="T446" s="21" t="str">
        <v>Prod3</v>
      </c>
      <c r="U446" s="21" t="str">
        <v>Smartphone</v>
      </c>
      <c r="V446" s="22">
        <v>45628</v>
      </c>
      <c r="W446" s="21">
        <v>0</v>
      </c>
      <c r="X446" s="21">
        <v>466.65</v>
      </c>
      <c r="Y446" s="21">
        <v>14</v>
      </c>
      <c r="Z446" s="21">
        <v>17</v>
      </c>
      <c r="AA446" s="21">
        <v>142.77000000000001</v>
      </c>
    </row>
    <row r="447" spans="1:27" x14ac:dyDescent="0.3">
      <c r="A447">
        <v>446</v>
      </c>
      <c r="B447" t="s">
        <v>467</v>
      </c>
      <c r="C447" t="s">
        <v>18</v>
      </c>
      <c r="D447" t="s">
        <v>27</v>
      </c>
      <c r="E447" s="1">
        <v>45634</v>
      </c>
      <c r="G447" s="6">
        <v>629.45000000000005</v>
      </c>
      <c r="H447">
        <v>7</v>
      </c>
      <c r="I447">
        <v>4</v>
      </c>
      <c r="J447" s="4">
        <v>402.5</v>
      </c>
      <c r="K447" s="11">
        <f t="shared" si="41"/>
        <v>629</v>
      </c>
      <c r="L447" s="2">
        <f t="shared" si="36"/>
        <v>402.5</v>
      </c>
      <c r="M447" s="11">
        <f t="shared" si="37"/>
        <v>630</v>
      </c>
      <c r="N447" s="11">
        <f t="shared" si="38"/>
        <v>403</v>
      </c>
      <c r="O447">
        <f t="shared" si="39"/>
        <v>4406.1500000000005</v>
      </c>
      <c r="P447">
        <f t="shared" si="40"/>
        <v>604.27200000000005</v>
      </c>
      <c r="Q447">
        <v>828</v>
      </c>
      <c r="R447" s="21">
        <v>676</v>
      </c>
      <c r="S447" s="21" t="str">
        <v>Ozzy Gowans</v>
      </c>
      <c r="T447" s="21" t="str">
        <v>Prod4</v>
      </c>
      <c r="U447" s="21" t="str">
        <v>Office Chair</v>
      </c>
      <c r="V447" s="22">
        <v>45646</v>
      </c>
      <c r="W447" s="21">
        <v>0</v>
      </c>
      <c r="X447" s="21">
        <v>467.78</v>
      </c>
      <c r="Y447" s="21">
        <v>10</v>
      </c>
      <c r="Z447" s="21">
        <v>6</v>
      </c>
      <c r="AA447" s="21">
        <v>343.77</v>
      </c>
    </row>
    <row r="448" spans="1:27" x14ac:dyDescent="0.3">
      <c r="A448">
        <v>447</v>
      </c>
      <c r="B448" t="s">
        <v>468</v>
      </c>
      <c r="C448" t="s">
        <v>24</v>
      </c>
      <c r="D448" t="s">
        <v>13</v>
      </c>
      <c r="E448" s="1">
        <v>45664</v>
      </c>
      <c r="F448" s="7" t="s">
        <v>35</v>
      </c>
      <c r="G448" s="6">
        <v>119.3</v>
      </c>
      <c r="H448">
        <v>10</v>
      </c>
      <c r="I448">
        <v>2</v>
      </c>
      <c r="J448" s="4">
        <v>309.8</v>
      </c>
      <c r="K448" s="11">
        <f t="shared" si="41"/>
        <v>119</v>
      </c>
      <c r="L448" s="2">
        <f t="shared" si="36"/>
        <v>309.8</v>
      </c>
      <c r="M448" s="11">
        <f t="shared" si="37"/>
        <v>120</v>
      </c>
      <c r="N448" s="11">
        <f t="shared" si="38"/>
        <v>310</v>
      </c>
      <c r="O448">
        <f t="shared" si="39"/>
        <v>1193</v>
      </c>
      <c r="P448">
        <f t="shared" si="40"/>
        <v>116.914</v>
      </c>
      <c r="Q448">
        <v>830</v>
      </c>
      <c r="R448" s="21">
        <v>926</v>
      </c>
      <c r="S448" s="21" t="str">
        <v>Christean Gallant</v>
      </c>
      <c r="T448" s="21" t="str">
        <v>Prod3</v>
      </c>
      <c r="U448" s="21" t="str">
        <v>Office Chair</v>
      </c>
      <c r="V448" s="22">
        <v>45660</v>
      </c>
      <c r="W448" s="21" t="str">
        <v>West</v>
      </c>
      <c r="X448" s="21">
        <v>468.12</v>
      </c>
      <c r="Y448" s="21">
        <v>11</v>
      </c>
      <c r="Z448" s="21">
        <v>2</v>
      </c>
      <c r="AA448" s="21">
        <v>253.65</v>
      </c>
    </row>
    <row r="449" spans="1:27" x14ac:dyDescent="0.3">
      <c r="A449">
        <v>448</v>
      </c>
      <c r="B449" t="s">
        <v>469</v>
      </c>
      <c r="D449" t="s">
        <v>10</v>
      </c>
      <c r="E449" s="1">
        <v>45635</v>
      </c>
      <c r="G449" s="6">
        <v>817.3</v>
      </c>
      <c r="H449">
        <v>6</v>
      </c>
      <c r="I449">
        <v>3</v>
      </c>
      <c r="J449" s="4">
        <v>155.16999999999999</v>
      </c>
      <c r="K449" s="11">
        <f t="shared" si="41"/>
        <v>817</v>
      </c>
      <c r="L449" s="2">
        <f t="shared" si="36"/>
        <v>155.16999999999999</v>
      </c>
      <c r="M449" s="11">
        <f t="shared" si="37"/>
        <v>818</v>
      </c>
      <c r="N449" s="11">
        <f t="shared" si="38"/>
        <v>156</v>
      </c>
      <c r="O449">
        <f t="shared" si="39"/>
        <v>4903.7999999999993</v>
      </c>
      <c r="P449">
        <f t="shared" si="40"/>
        <v>792.78099999999995</v>
      </c>
      <c r="Q449">
        <v>832</v>
      </c>
      <c r="R449" s="21">
        <v>986</v>
      </c>
      <c r="S449" s="21" t="str">
        <v>Sheilakathryn Dorr</v>
      </c>
      <c r="T449" s="21" t="str">
        <v>Prod4</v>
      </c>
      <c r="U449" s="21">
        <v>0</v>
      </c>
      <c r="V449" s="22">
        <v>45631</v>
      </c>
      <c r="W449" s="21" t="str">
        <v>East</v>
      </c>
      <c r="X449" s="21">
        <v>469.91</v>
      </c>
      <c r="Y449" s="21">
        <v>4</v>
      </c>
      <c r="Z449" s="21">
        <v>1</v>
      </c>
      <c r="AA449" s="21">
        <v>87.36</v>
      </c>
    </row>
    <row r="450" spans="1:27" x14ac:dyDescent="0.3">
      <c r="A450">
        <v>449</v>
      </c>
      <c r="B450" t="s">
        <v>470</v>
      </c>
      <c r="C450" t="s">
        <v>9</v>
      </c>
      <c r="D450" t="s">
        <v>27</v>
      </c>
      <c r="E450" s="1">
        <v>45652</v>
      </c>
      <c r="G450" s="6">
        <v>810.13</v>
      </c>
      <c r="H450">
        <v>12</v>
      </c>
      <c r="I450">
        <v>13</v>
      </c>
      <c r="J450" s="4">
        <v>178.66</v>
      </c>
      <c r="K450" s="11">
        <f t="shared" si="41"/>
        <v>810</v>
      </c>
      <c r="L450" s="2">
        <f t="shared" si="36"/>
        <v>178.66</v>
      </c>
      <c r="M450" s="11">
        <f t="shared" si="37"/>
        <v>811</v>
      </c>
      <c r="N450" s="11">
        <f t="shared" si="38"/>
        <v>179</v>
      </c>
      <c r="O450">
        <f t="shared" si="39"/>
        <v>9721.56</v>
      </c>
      <c r="P450">
        <f t="shared" si="40"/>
        <v>704.81309999999996</v>
      </c>
      <c r="Q450">
        <v>833</v>
      </c>
      <c r="R450" s="21">
        <v>613</v>
      </c>
      <c r="S450" s="21" t="str">
        <v>Morgana Badland</v>
      </c>
      <c r="T450" s="21">
        <v>0</v>
      </c>
      <c r="U450" s="21">
        <v>0</v>
      </c>
      <c r="V450" s="22">
        <v>45669</v>
      </c>
      <c r="W450" s="21">
        <v>0</v>
      </c>
      <c r="X450" s="21">
        <v>472.09</v>
      </c>
      <c r="Y450" s="21">
        <v>10</v>
      </c>
      <c r="Z450" s="21">
        <v>12</v>
      </c>
      <c r="AA450" s="21">
        <v>307.97000000000003</v>
      </c>
    </row>
    <row r="451" spans="1:27" x14ac:dyDescent="0.3">
      <c r="A451">
        <v>450</v>
      </c>
      <c r="B451" t="s">
        <v>471</v>
      </c>
      <c r="C451" t="s">
        <v>24</v>
      </c>
      <c r="D451" t="s">
        <v>10</v>
      </c>
      <c r="E451" s="1">
        <v>45672</v>
      </c>
      <c r="F451" s="7" t="s">
        <v>14</v>
      </c>
      <c r="G451" s="6">
        <v>464.38</v>
      </c>
      <c r="H451">
        <v>12</v>
      </c>
      <c r="I451">
        <v>16</v>
      </c>
      <c r="J451" s="4">
        <v>144.96</v>
      </c>
      <c r="K451" s="11">
        <f t="shared" si="41"/>
        <v>464</v>
      </c>
      <c r="L451" s="2">
        <f t="shared" ref="L451:L514" si="42">ROUND(J451,2)</f>
        <v>144.96</v>
      </c>
      <c r="M451" s="11">
        <f t="shared" ref="M451:M514" si="43">ROUNDUP(G451,0)</f>
        <v>465</v>
      </c>
      <c r="N451" s="11">
        <f t="shared" ref="N451:N514" si="44">ROUNDUP(J451,0)</f>
        <v>145</v>
      </c>
      <c r="O451">
        <f t="shared" ref="O451:O514" si="45">H451*G451</f>
        <v>5572.5599999999995</v>
      </c>
      <c r="P451">
        <f t="shared" ref="P451:P514" si="46">G451*(1-I451/100)</f>
        <v>390.07919999999996</v>
      </c>
      <c r="Q451">
        <v>834</v>
      </c>
      <c r="R451" s="21">
        <v>398</v>
      </c>
      <c r="S451" s="21" t="str">
        <v>Joachim Cheavin</v>
      </c>
      <c r="T451" s="21">
        <v>0</v>
      </c>
      <c r="U451" s="21" t="str">
        <v>Office Chair</v>
      </c>
      <c r="V451" s="22">
        <v>45629</v>
      </c>
      <c r="W451" s="21">
        <v>0</v>
      </c>
      <c r="X451" s="21">
        <v>472.14</v>
      </c>
      <c r="Y451" s="21">
        <v>6</v>
      </c>
      <c r="Z451" s="21">
        <v>1</v>
      </c>
      <c r="AA451" s="21">
        <v>339.97</v>
      </c>
    </row>
    <row r="452" spans="1:27" x14ac:dyDescent="0.3">
      <c r="A452">
        <v>451</v>
      </c>
      <c r="B452" t="s">
        <v>472</v>
      </c>
      <c r="C452" t="s">
        <v>9</v>
      </c>
      <c r="D452" t="s">
        <v>20</v>
      </c>
      <c r="E452" s="1">
        <v>45672</v>
      </c>
      <c r="F452" s="7" t="s">
        <v>14</v>
      </c>
      <c r="G452" s="6">
        <v>558.09</v>
      </c>
      <c r="H452">
        <v>13</v>
      </c>
      <c r="I452">
        <v>9</v>
      </c>
      <c r="J452" s="4">
        <v>373.21</v>
      </c>
      <c r="K452" s="11">
        <f t="shared" ref="K452:K515" si="47">ROUND(G452,0)</f>
        <v>558</v>
      </c>
      <c r="L452" s="2">
        <f t="shared" si="42"/>
        <v>373.21</v>
      </c>
      <c r="M452" s="11">
        <f t="shared" si="43"/>
        <v>559</v>
      </c>
      <c r="N452" s="11">
        <f t="shared" si="44"/>
        <v>374</v>
      </c>
      <c r="O452">
        <f t="shared" si="45"/>
        <v>7255.17</v>
      </c>
      <c r="P452">
        <f t="shared" si="46"/>
        <v>507.86190000000005</v>
      </c>
      <c r="Q452">
        <v>835</v>
      </c>
      <c r="R452" s="21">
        <v>132</v>
      </c>
      <c r="S452" s="21" t="str">
        <v>Vitia Legg</v>
      </c>
      <c r="T452" s="21" t="str">
        <v>Prod1</v>
      </c>
      <c r="U452" s="21" t="str">
        <v>Smartphone</v>
      </c>
      <c r="V452" s="22">
        <v>45661</v>
      </c>
      <c r="W452" s="21">
        <v>0</v>
      </c>
      <c r="X452" s="21">
        <v>473.12</v>
      </c>
      <c r="Y452" s="21">
        <v>15</v>
      </c>
      <c r="Z452" s="21">
        <v>14</v>
      </c>
      <c r="AA452" s="21">
        <v>343.85</v>
      </c>
    </row>
    <row r="453" spans="1:27" x14ac:dyDescent="0.3">
      <c r="A453">
        <v>452</v>
      </c>
      <c r="B453" t="s">
        <v>473</v>
      </c>
      <c r="C453" t="s">
        <v>22</v>
      </c>
      <c r="D453" t="s">
        <v>13</v>
      </c>
      <c r="E453" s="1">
        <v>45667</v>
      </c>
      <c r="G453" s="6">
        <v>700.6</v>
      </c>
      <c r="H453">
        <v>11</v>
      </c>
      <c r="I453">
        <v>0</v>
      </c>
      <c r="J453" s="4">
        <v>302.56</v>
      </c>
      <c r="K453" s="11">
        <f t="shared" si="47"/>
        <v>701</v>
      </c>
      <c r="L453" s="2">
        <f t="shared" si="42"/>
        <v>302.56</v>
      </c>
      <c r="M453" s="11">
        <f t="shared" si="43"/>
        <v>701</v>
      </c>
      <c r="N453" s="11">
        <f t="shared" si="44"/>
        <v>303</v>
      </c>
      <c r="O453">
        <f t="shared" si="45"/>
        <v>7706.6</v>
      </c>
      <c r="P453">
        <f t="shared" si="46"/>
        <v>700.6</v>
      </c>
      <c r="Q453">
        <v>837</v>
      </c>
      <c r="R453" s="21">
        <v>961</v>
      </c>
      <c r="S453" s="21" t="str">
        <v>Shellysheldon Parcall</v>
      </c>
      <c r="T453" s="21" t="str">
        <v>Prod3</v>
      </c>
      <c r="U453" s="21" t="str">
        <v>Microwave Oven</v>
      </c>
      <c r="V453" s="22">
        <v>45649</v>
      </c>
      <c r="W453" s="21">
        <v>0</v>
      </c>
      <c r="X453" s="21">
        <v>473.7</v>
      </c>
      <c r="Y453" s="21">
        <v>14</v>
      </c>
      <c r="Z453" s="21">
        <v>9</v>
      </c>
      <c r="AA453" s="21">
        <v>22.76</v>
      </c>
    </row>
    <row r="454" spans="1:27" x14ac:dyDescent="0.3">
      <c r="A454">
        <v>453</v>
      </c>
      <c r="B454" t="s">
        <v>474</v>
      </c>
      <c r="C454" t="s">
        <v>9</v>
      </c>
      <c r="D454" t="s">
        <v>10</v>
      </c>
      <c r="E454" s="1">
        <v>45645</v>
      </c>
      <c r="G454" s="6">
        <v>187</v>
      </c>
      <c r="H454">
        <v>12</v>
      </c>
      <c r="I454">
        <v>9</v>
      </c>
      <c r="J454" s="4">
        <v>125.85</v>
      </c>
      <c r="K454" s="11">
        <f t="shared" si="47"/>
        <v>187</v>
      </c>
      <c r="L454" s="2">
        <f t="shared" si="42"/>
        <v>125.85</v>
      </c>
      <c r="M454" s="11">
        <f t="shared" si="43"/>
        <v>187</v>
      </c>
      <c r="N454" s="11">
        <f t="shared" si="44"/>
        <v>126</v>
      </c>
      <c r="O454">
        <f t="shared" si="45"/>
        <v>2244</v>
      </c>
      <c r="P454">
        <f t="shared" si="46"/>
        <v>170.17000000000002</v>
      </c>
      <c r="Q454">
        <v>842</v>
      </c>
      <c r="R454" s="21">
        <v>925</v>
      </c>
      <c r="S454" s="21" t="str">
        <v>Jacques McFadyen</v>
      </c>
      <c r="T454" s="21">
        <v>0</v>
      </c>
      <c r="U454" s="21" t="str">
        <v>Laptop</v>
      </c>
      <c r="V454" s="22">
        <v>45635</v>
      </c>
      <c r="W454" s="21">
        <v>0</v>
      </c>
      <c r="X454" s="21">
        <v>474.06</v>
      </c>
      <c r="Y454" s="21">
        <v>9</v>
      </c>
      <c r="Z454" s="21">
        <v>0</v>
      </c>
      <c r="AA454" s="21">
        <v>469.3</v>
      </c>
    </row>
    <row r="455" spans="1:27" x14ac:dyDescent="0.3">
      <c r="A455">
        <v>454</v>
      </c>
      <c r="B455" t="s">
        <v>475</v>
      </c>
      <c r="C455" t="s">
        <v>24</v>
      </c>
      <c r="D455" t="s">
        <v>13</v>
      </c>
      <c r="E455" s="1">
        <v>45662</v>
      </c>
      <c r="G455" s="6">
        <v>503.75</v>
      </c>
      <c r="H455">
        <v>13</v>
      </c>
      <c r="I455">
        <v>16</v>
      </c>
      <c r="J455" s="4">
        <v>281.16000000000003</v>
      </c>
      <c r="K455" s="11">
        <f t="shared" si="47"/>
        <v>504</v>
      </c>
      <c r="L455" s="2">
        <f t="shared" si="42"/>
        <v>281.16000000000003</v>
      </c>
      <c r="M455" s="11">
        <f t="shared" si="43"/>
        <v>504</v>
      </c>
      <c r="N455" s="11">
        <f t="shared" si="44"/>
        <v>282</v>
      </c>
      <c r="O455">
        <f t="shared" si="45"/>
        <v>6548.75</v>
      </c>
      <c r="P455">
        <f t="shared" si="46"/>
        <v>423.15</v>
      </c>
      <c r="Q455">
        <v>848</v>
      </c>
      <c r="R455" s="21">
        <v>784</v>
      </c>
      <c r="S455" s="21" t="str">
        <v>Eddie Kellough</v>
      </c>
      <c r="T455" s="21" t="str">
        <v>Prod5</v>
      </c>
      <c r="U455" s="21" t="str">
        <v>Smartphone</v>
      </c>
      <c r="V455" s="22">
        <v>45673</v>
      </c>
      <c r="W455" s="21" t="str">
        <v>South</v>
      </c>
      <c r="X455" s="21">
        <v>474.47</v>
      </c>
      <c r="Y455" s="21">
        <v>12</v>
      </c>
      <c r="Z455" s="21">
        <v>15</v>
      </c>
      <c r="AA455" s="21">
        <v>153.29</v>
      </c>
    </row>
    <row r="456" spans="1:27" x14ac:dyDescent="0.3">
      <c r="A456">
        <v>455</v>
      </c>
      <c r="B456" t="s">
        <v>476</v>
      </c>
      <c r="C456" t="s">
        <v>18</v>
      </c>
      <c r="D456" t="s">
        <v>13</v>
      </c>
      <c r="E456" s="1">
        <v>45629</v>
      </c>
      <c r="G456" s="6">
        <v>246.76</v>
      </c>
      <c r="H456">
        <v>1</v>
      </c>
      <c r="I456">
        <v>17</v>
      </c>
      <c r="J456" s="4">
        <v>205.7</v>
      </c>
      <c r="K456" s="11">
        <f t="shared" si="47"/>
        <v>247</v>
      </c>
      <c r="L456" s="2">
        <f t="shared" si="42"/>
        <v>205.7</v>
      </c>
      <c r="M456" s="11">
        <f t="shared" si="43"/>
        <v>247</v>
      </c>
      <c r="N456" s="11">
        <f t="shared" si="44"/>
        <v>206</v>
      </c>
      <c r="O456">
        <f t="shared" si="45"/>
        <v>246.76</v>
      </c>
      <c r="P456">
        <f t="shared" si="46"/>
        <v>204.81079999999997</v>
      </c>
      <c r="Q456">
        <v>851</v>
      </c>
      <c r="R456" s="21">
        <v>143</v>
      </c>
      <c r="S456" s="21" t="str">
        <v>Flora Yetman</v>
      </c>
      <c r="T456" s="21" t="str">
        <v>Prod4</v>
      </c>
      <c r="U456" s="21" t="str">
        <v>Microwave Oven</v>
      </c>
      <c r="V456" s="22">
        <v>45665</v>
      </c>
      <c r="W456" s="21">
        <v>0</v>
      </c>
      <c r="X456" s="21">
        <v>474.88</v>
      </c>
      <c r="Y456" s="21">
        <v>9</v>
      </c>
      <c r="Z456" s="21">
        <v>13</v>
      </c>
      <c r="AA456" s="21">
        <v>177.76</v>
      </c>
    </row>
    <row r="457" spans="1:27" x14ac:dyDescent="0.3">
      <c r="A457">
        <v>456</v>
      </c>
      <c r="B457" t="s">
        <v>477</v>
      </c>
      <c r="C457" t="s">
        <v>16</v>
      </c>
      <c r="D457" t="s">
        <v>13</v>
      </c>
      <c r="E457" s="1">
        <v>45647</v>
      </c>
      <c r="G457" s="6">
        <v>210.42</v>
      </c>
      <c r="H457">
        <v>13</v>
      </c>
      <c r="I457">
        <v>19</v>
      </c>
      <c r="J457" s="4">
        <v>272.7</v>
      </c>
      <c r="K457" s="11">
        <f t="shared" si="47"/>
        <v>210</v>
      </c>
      <c r="L457" s="2">
        <f t="shared" si="42"/>
        <v>272.7</v>
      </c>
      <c r="M457" s="11">
        <f t="shared" si="43"/>
        <v>211</v>
      </c>
      <c r="N457" s="11">
        <f t="shared" si="44"/>
        <v>273</v>
      </c>
      <c r="O457">
        <f t="shared" si="45"/>
        <v>2735.46</v>
      </c>
      <c r="P457">
        <f t="shared" si="46"/>
        <v>170.4402</v>
      </c>
      <c r="Q457">
        <v>852</v>
      </c>
      <c r="R457" s="21">
        <v>33</v>
      </c>
      <c r="S457" s="21" t="str">
        <v>Stella Vivien</v>
      </c>
      <c r="T457" s="21" t="str">
        <v>Prod5</v>
      </c>
      <c r="U457" s="21">
        <v>0</v>
      </c>
      <c r="V457" s="22">
        <v>45637</v>
      </c>
      <c r="W457" s="21">
        <v>0</v>
      </c>
      <c r="X457" s="21">
        <v>475.21</v>
      </c>
      <c r="Y457" s="21">
        <v>6</v>
      </c>
      <c r="Z457" s="21">
        <v>5</v>
      </c>
      <c r="AA457" s="21">
        <v>494.31</v>
      </c>
    </row>
    <row r="458" spans="1:27" x14ac:dyDescent="0.3">
      <c r="A458">
        <v>457</v>
      </c>
      <c r="B458" t="s">
        <v>478</v>
      </c>
      <c r="C458" t="s">
        <v>9</v>
      </c>
      <c r="D458" t="s">
        <v>27</v>
      </c>
      <c r="E458" s="1">
        <v>45645</v>
      </c>
      <c r="G458" s="6">
        <v>836.36</v>
      </c>
      <c r="H458">
        <v>8</v>
      </c>
      <c r="I458">
        <v>14</v>
      </c>
      <c r="J458" s="4">
        <v>227.02</v>
      </c>
      <c r="K458" s="11">
        <f t="shared" si="47"/>
        <v>836</v>
      </c>
      <c r="L458" s="2">
        <f t="shared" si="42"/>
        <v>227.02</v>
      </c>
      <c r="M458" s="11">
        <f t="shared" si="43"/>
        <v>837</v>
      </c>
      <c r="N458" s="11">
        <f t="shared" si="44"/>
        <v>228</v>
      </c>
      <c r="O458">
        <f t="shared" si="45"/>
        <v>6690.88</v>
      </c>
      <c r="P458">
        <f t="shared" si="46"/>
        <v>719.26959999999997</v>
      </c>
      <c r="Q458">
        <v>853</v>
      </c>
      <c r="R458" s="21">
        <v>436</v>
      </c>
      <c r="S458" s="21" t="str">
        <v>Abbie Fibbitts</v>
      </c>
      <c r="T458" s="21">
        <v>0</v>
      </c>
      <c r="U458" s="21">
        <v>0</v>
      </c>
      <c r="V458" s="22">
        <v>45635</v>
      </c>
      <c r="W458" s="21">
        <v>0</v>
      </c>
      <c r="X458" s="21">
        <v>476.66</v>
      </c>
      <c r="Y458" s="21">
        <v>2</v>
      </c>
      <c r="Z458" s="21">
        <v>8</v>
      </c>
      <c r="AA458" s="21">
        <v>201.02</v>
      </c>
    </row>
    <row r="459" spans="1:27" x14ac:dyDescent="0.3">
      <c r="A459">
        <v>458</v>
      </c>
      <c r="B459" t="s">
        <v>479</v>
      </c>
      <c r="C459" t="s">
        <v>22</v>
      </c>
      <c r="D459" t="s">
        <v>20</v>
      </c>
      <c r="E459" s="1">
        <v>45660</v>
      </c>
      <c r="F459" s="7" t="s">
        <v>43</v>
      </c>
      <c r="G459" s="6">
        <v>82.34</v>
      </c>
      <c r="H459">
        <v>8</v>
      </c>
      <c r="I459">
        <v>11</v>
      </c>
      <c r="J459" s="4">
        <v>422.29</v>
      </c>
      <c r="K459" s="11">
        <f t="shared" si="47"/>
        <v>82</v>
      </c>
      <c r="L459" s="2">
        <f t="shared" si="42"/>
        <v>422.29</v>
      </c>
      <c r="M459" s="11">
        <f t="shared" si="43"/>
        <v>83</v>
      </c>
      <c r="N459" s="11">
        <f t="shared" si="44"/>
        <v>423</v>
      </c>
      <c r="O459">
        <f t="shared" si="45"/>
        <v>658.72</v>
      </c>
      <c r="P459">
        <f t="shared" si="46"/>
        <v>73.282600000000002</v>
      </c>
      <c r="Q459">
        <v>855</v>
      </c>
      <c r="R459" s="21">
        <v>187</v>
      </c>
      <c r="S459" s="21" t="str">
        <v>Nicolea Mougeot</v>
      </c>
      <c r="T459" s="21" t="str">
        <v>Prod5</v>
      </c>
      <c r="U459" s="21" t="str">
        <v>Microwave Oven</v>
      </c>
      <c r="V459" s="22">
        <v>45660</v>
      </c>
      <c r="W459" s="21">
        <v>0</v>
      </c>
      <c r="X459" s="21">
        <v>476.86</v>
      </c>
      <c r="Y459" s="21">
        <v>8</v>
      </c>
      <c r="Z459" s="21">
        <v>17</v>
      </c>
      <c r="AA459" s="21">
        <v>110.57</v>
      </c>
    </row>
    <row r="460" spans="1:27" x14ac:dyDescent="0.3">
      <c r="A460">
        <v>459</v>
      </c>
      <c r="B460" t="s">
        <v>480</v>
      </c>
      <c r="D460" t="s">
        <v>10</v>
      </c>
      <c r="E460" s="1">
        <v>45662</v>
      </c>
      <c r="G460" s="6">
        <v>914.15</v>
      </c>
      <c r="H460">
        <v>10</v>
      </c>
      <c r="I460">
        <v>7</v>
      </c>
      <c r="J460" s="4">
        <v>440.12</v>
      </c>
      <c r="K460" s="11">
        <f t="shared" si="47"/>
        <v>914</v>
      </c>
      <c r="L460" s="2">
        <f t="shared" si="42"/>
        <v>440.12</v>
      </c>
      <c r="M460" s="11">
        <f t="shared" si="43"/>
        <v>915</v>
      </c>
      <c r="N460" s="11">
        <f t="shared" si="44"/>
        <v>441</v>
      </c>
      <c r="O460">
        <f t="shared" si="45"/>
        <v>9141.5</v>
      </c>
      <c r="P460">
        <f t="shared" si="46"/>
        <v>850.15949999999987</v>
      </c>
      <c r="Q460">
        <v>856</v>
      </c>
      <c r="R460" s="21">
        <v>104</v>
      </c>
      <c r="S460" s="21" t="str">
        <v>Garry Sharrock</v>
      </c>
      <c r="T460" s="21" t="str">
        <v>Prod4</v>
      </c>
      <c r="U460" s="21" t="str">
        <v>Office Chair</v>
      </c>
      <c r="V460" s="22">
        <v>45668</v>
      </c>
      <c r="W460" s="21" t="str">
        <v>East</v>
      </c>
      <c r="X460" s="21">
        <v>477.71</v>
      </c>
      <c r="Y460" s="21">
        <v>11</v>
      </c>
      <c r="Z460" s="21">
        <v>6</v>
      </c>
      <c r="AA460" s="21">
        <v>217.92</v>
      </c>
    </row>
    <row r="461" spans="1:27" x14ac:dyDescent="0.3">
      <c r="A461">
        <v>460</v>
      </c>
      <c r="B461" t="s">
        <v>481</v>
      </c>
      <c r="C461" t="s">
        <v>22</v>
      </c>
      <c r="D461" t="s">
        <v>27</v>
      </c>
      <c r="E461" s="1">
        <v>45672</v>
      </c>
      <c r="G461" s="6">
        <v>523.92999999999995</v>
      </c>
      <c r="H461">
        <v>4</v>
      </c>
      <c r="I461">
        <v>9</v>
      </c>
      <c r="J461" s="4">
        <v>63.35</v>
      </c>
      <c r="K461" s="11">
        <f t="shared" si="47"/>
        <v>524</v>
      </c>
      <c r="L461" s="2">
        <f t="shared" si="42"/>
        <v>63.35</v>
      </c>
      <c r="M461" s="11">
        <f t="shared" si="43"/>
        <v>524</v>
      </c>
      <c r="N461" s="11">
        <f t="shared" si="44"/>
        <v>64</v>
      </c>
      <c r="O461">
        <f t="shared" si="45"/>
        <v>2095.7199999999998</v>
      </c>
      <c r="P461">
        <f t="shared" si="46"/>
        <v>476.77629999999999</v>
      </c>
      <c r="Q461">
        <v>860</v>
      </c>
      <c r="R461" s="21">
        <v>79</v>
      </c>
      <c r="S461" s="21" t="str">
        <v>Halette Kevern</v>
      </c>
      <c r="T461" s="21" t="str">
        <v>Prod4</v>
      </c>
      <c r="U461" s="21" t="str">
        <v>Winter Jacket</v>
      </c>
      <c r="V461" s="22">
        <v>45632</v>
      </c>
      <c r="W461" s="21">
        <v>0</v>
      </c>
      <c r="X461" s="21">
        <v>477.83</v>
      </c>
      <c r="Y461" s="21">
        <v>2</v>
      </c>
      <c r="Z461" s="21">
        <v>5</v>
      </c>
      <c r="AA461" s="21">
        <v>17.23</v>
      </c>
    </row>
    <row r="462" spans="1:27" x14ac:dyDescent="0.3">
      <c r="A462">
        <v>461</v>
      </c>
      <c r="B462" t="s">
        <v>482</v>
      </c>
      <c r="C462" t="s">
        <v>24</v>
      </c>
      <c r="E462" s="1">
        <v>45657</v>
      </c>
      <c r="F462" s="7" t="s">
        <v>11</v>
      </c>
      <c r="G462" s="6">
        <v>455.23</v>
      </c>
      <c r="H462">
        <v>8</v>
      </c>
      <c r="I462">
        <v>2</v>
      </c>
      <c r="J462" s="4">
        <v>446.64</v>
      </c>
      <c r="K462" s="11">
        <f t="shared" si="47"/>
        <v>455</v>
      </c>
      <c r="L462" s="2">
        <f t="shared" si="42"/>
        <v>446.64</v>
      </c>
      <c r="M462" s="11">
        <f t="shared" si="43"/>
        <v>456</v>
      </c>
      <c r="N462" s="11">
        <f t="shared" si="44"/>
        <v>447</v>
      </c>
      <c r="O462">
        <f t="shared" si="45"/>
        <v>3641.84</v>
      </c>
      <c r="P462">
        <f t="shared" si="46"/>
        <v>446.12540000000001</v>
      </c>
      <c r="Q462">
        <v>861</v>
      </c>
      <c r="R462" s="21">
        <v>649</v>
      </c>
      <c r="S462" s="21" t="str">
        <v>Sabine Wooster</v>
      </c>
      <c r="T462" s="21" t="str">
        <v>Prod5</v>
      </c>
      <c r="U462" s="21" t="str">
        <v>Microwave Oven</v>
      </c>
      <c r="V462" s="22">
        <v>45660</v>
      </c>
      <c r="W462" s="21" t="str">
        <v>East</v>
      </c>
      <c r="X462" s="21">
        <v>479.92</v>
      </c>
      <c r="Y462" s="21">
        <v>5</v>
      </c>
      <c r="Z462" s="21">
        <v>5</v>
      </c>
      <c r="AA462" s="21">
        <v>304.86</v>
      </c>
    </row>
    <row r="463" spans="1:27" x14ac:dyDescent="0.3">
      <c r="A463">
        <v>462</v>
      </c>
      <c r="B463" t="s">
        <v>483</v>
      </c>
      <c r="C463" t="s">
        <v>22</v>
      </c>
      <c r="D463" t="s">
        <v>10</v>
      </c>
      <c r="E463" s="1">
        <v>45666</v>
      </c>
      <c r="G463" s="6">
        <v>579.61</v>
      </c>
      <c r="H463">
        <v>6</v>
      </c>
      <c r="I463">
        <v>17</v>
      </c>
      <c r="J463" s="4">
        <v>460.22</v>
      </c>
      <c r="K463" s="11">
        <f t="shared" si="47"/>
        <v>580</v>
      </c>
      <c r="L463" s="2">
        <f t="shared" si="42"/>
        <v>460.22</v>
      </c>
      <c r="M463" s="11">
        <f t="shared" si="43"/>
        <v>580</v>
      </c>
      <c r="N463" s="11">
        <f t="shared" si="44"/>
        <v>461</v>
      </c>
      <c r="O463">
        <f t="shared" si="45"/>
        <v>3477.66</v>
      </c>
      <c r="P463">
        <f t="shared" si="46"/>
        <v>481.0763</v>
      </c>
      <c r="Q463">
        <v>862</v>
      </c>
      <c r="R463" s="21">
        <v>532</v>
      </c>
      <c r="S463" s="21" t="str">
        <v>Faunie Chidler</v>
      </c>
      <c r="T463" s="21">
        <v>0</v>
      </c>
      <c r="U463" s="21">
        <v>0</v>
      </c>
      <c r="V463" s="22">
        <v>45667</v>
      </c>
      <c r="W463" s="21">
        <v>0</v>
      </c>
      <c r="X463" s="21">
        <v>479.94</v>
      </c>
      <c r="Y463" s="21">
        <v>9</v>
      </c>
      <c r="Z463" s="21">
        <v>8</v>
      </c>
      <c r="AA463" s="21">
        <v>308.48</v>
      </c>
    </row>
    <row r="464" spans="1:27" x14ac:dyDescent="0.3">
      <c r="A464">
        <v>463</v>
      </c>
      <c r="B464" t="s">
        <v>484</v>
      </c>
      <c r="D464" t="s">
        <v>27</v>
      </c>
      <c r="E464" s="1">
        <v>45638</v>
      </c>
      <c r="G464" s="6">
        <v>660.51</v>
      </c>
      <c r="H464">
        <v>6</v>
      </c>
      <c r="I464">
        <v>18</v>
      </c>
      <c r="J464" s="4">
        <v>173.73</v>
      </c>
      <c r="K464" s="11">
        <f t="shared" si="47"/>
        <v>661</v>
      </c>
      <c r="L464" s="2">
        <f t="shared" si="42"/>
        <v>173.73</v>
      </c>
      <c r="M464" s="11">
        <f t="shared" si="43"/>
        <v>661</v>
      </c>
      <c r="N464" s="11">
        <f t="shared" si="44"/>
        <v>174</v>
      </c>
      <c r="O464">
        <f t="shared" si="45"/>
        <v>3963.06</v>
      </c>
      <c r="P464">
        <f t="shared" si="46"/>
        <v>541.6182</v>
      </c>
      <c r="Q464">
        <v>863</v>
      </c>
      <c r="R464" s="21">
        <v>346</v>
      </c>
      <c r="S464" s="21" t="str">
        <v>Geoff Logg</v>
      </c>
      <c r="T464" s="21" t="str">
        <v>Prod4</v>
      </c>
      <c r="U464" s="21" t="str">
        <v>Office Chair</v>
      </c>
      <c r="V464" s="22">
        <v>45642</v>
      </c>
      <c r="W464" s="21" t="str">
        <v>East</v>
      </c>
      <c r="X464" s="21">
        <v>479.96</v>
      </c>
      <c r="Y464" s="21">
        <v>1</v>
      </c>
      <c r="Z464" s="21">
        <v>18</v>
      </c>
      <c r="AA464" s="21">
        <v>8.4499999999999993</v>
      </c>
    </row>
    <row r="465" spans="1:27" x14ac:dyDescent="0.3">
      <c r="A465">
        <v>464</v>
      </c>
      <c r="B465" t="s">
        <v>485</v>
      </c>
      <c r="C465" t="s">
        <v>16</v>
      </c>
      <c r="D465" t="s">
        <v>13</v>
      </c>
      <c r="E465" s="1">
        <v>45672</v>
      </c>
      <c r="G465" s="6">
        <v>310.95</v>
      </c>
      <c r="H465">
        <v>2</v>
      </c>
      <c r="I465">
        <v>11</v>
      </c>
      <c r="J465" s="4">
        <v>464.71</v>
      </c>
      <c r="K465" s="11">
        <f t="shared" si="47"/>
        <v>311</v>
      </c>
      <c r="L465" s="2">
        <f t="shared" si="42"/>
        <v>464.71</v>
      </c>
      <c r="M465" s="11">
        <f t="shared" si="43"/>
        <v>311</v>
      </c>
      <c r="N465" s="11">
        <f t="shared" si="44"/>
        <v>465</v>
      </c>
      <c r="O465">
        <f t="shared" si="45"/>
        <v>621.9</v>
      </c>
      <c r="P465">
        <f t="shared" si="46"/>
        <v>276.74549999999999</v>
      </c>
      <c r="Q465">
        <v>864</v>
      </c>
      <c r="R465" s="21">
        <v>723</v>
      </c>
      <c r="S465" s="21" t="str">
        <v>Pate Coomer</v>
      </c>
      <c r="T465" s="21">
        <v>0</v>
      </c>
      <c r="U465" s="21" t="str">
        <v>Winter Jacket</v>
      </c>
      <c r="V465" s="22">
        <v>45667</v>
      </c>
      <c r="W465" s="21" t="str">
        <v>South</v>
      </c>
      <c r="X465" s="21">
        <v>480.97</v>
      </c>
      <c r="Y465" s="21">
        <v>5</v>
      </c>
      <c r="Z465" s="21">
        <v>7</v>
      </c>
      <c r="AA465" s="21">
        <v>82.02</v>
      </c>
    </row>
    <row r="466" spans="1:27" x14ac:dyDescent="0.3">
      <c r="A466">
        <v>465</v>
      </c>
      <c r="B466" t="s">
        <v>486</v>
      </c>
      <c r="C466" t="s">
        <v>18</v>
      </c>
      <c r="D466" t="s">
        <v>20</v>
      </c>
      <c r="E466" s="1">
        <v>45670</v>
      </c>
      <c r="G466" s="6">
        <v>603.47</v>
      </c>
      <c r="H466">
        <v>7</v>
      </c>
      <c r="I466">
        <v>14</v>
      </c>
      <c r="J466" s="4">
        <v>354.58</v>
      </c>
      <c r="K466" s="11">
        <f t="shared" si="47"/>
        <v>603</v>
      </c>
      <c r="L466" s="2">
        <f t="shared" si="42"/>
        <v>354.58</v>
      </c>
      <c r="M466" s="11">
        <f t="shared" si="43"/>
        <v>604</v>
      </c>
      <c r="N466" s="11">
        <f t="shared" si="44"/>
        <v>355</v>
      </c>
      <c r="O466">
        <f t="shared" si="45"/>
        <v>4224.29</v>
      </c>
      <c r="P466">
        <f t="shared" si="46"/>
        <v>518.98419999999999</v>
      </c>
      <c r="Q466">
        <v>868</v>
      </c>
      <c r="R466" s="21">
        <v>568</v>
      </c>
      <c r="S466" s="21" t="str">
        <v>Packston Yerrall</v>
      </c>
      <c r="T466" s="21" t="str">
        <v>Prod4</v>
      </c>
      <c r="U466" s="21" t="str">
        <v>Microwave Oven</v>
      </c>
      <c r="V466" s="22">
        <v>45671</v>
      </c>
      <c r="W466" s="21">
        <v>0</v>
      </c>
      <c r="X466" s="21">
        <v>480.99</v>
      </c>
      <c r="Y466" s="21">
        <v>4</v>
      </c>
      <c r="Z466" s="21">
        <v>6</v>
      </c>
      <c r="AA466" s="21">
        <v>340.21</v>
      </c>
    </row>
    <row r="467" spans="1:27" x14ac:dyDescent="0.3">
      <c r="A467">
        <v>466</v>
      </c>
      <c r="B467" t="s">
        <v>487</v>
      </c>
      <c r="C467" t="s">
        <v>16</v>
      </c>
      <c r="D467" t="s">
        <v>13</v>
      </c>
      <c r="E467" s="1">
        <v>45658</v>
      </c>
      <c r="G467" s="6">
        <v>300.64999999999998</v>
      </c>
      <c r="H467">
        <v>10</v>
      </c>
      <c r="I467">
        <v>6</v>
      </c>
      <c r="J467" s="4">
        <v>157.43</v>
      </c>
      <c r="K467" s="11">
        <f t="shared" si="47"/>
        <v>301</v>
      </c>
      <c r="L467" s="2">
        <f t="shared" si="42"/>
        <v>157.43</v>
      </c>
      <c r="M467" s="11">
        <f t="shared" si="43"/>
        <v>301</v>
      </c>
      <c r="N467" s="11">
        <f t="shared" si="44"/>
        <v>158</v>
      </c>
      <c r="O467">
        <f t="shared" si="45"/>
        <v>3006.5</v>
      </c>
      <c r="P467">
        <f t="shared" si="46"/>
        <v>282.61099999999999</v>
      </c>
      <c r="Q467">
        <v>871</v>
      </c>
      <c r="R467" s="21">
        <v>628</v>
      </c>
      <c r="S467" s="21" t="str">
        <v>Berna Bentson</v>
      </c>
      <c r="T467" s="21" t="str">
        <v>Prod1</v>
      </c>
      <c r="U467" s="21" t="str">
        <v>Laptop</v>
      </c>
      <c r="V467" s="22">
        <v>45635</v>
      </c>
      <c r="W467" s="21">
        <v>0</v>
      </c>
      <c r="X467" s="21">
        <v>482.47</v>
      </c>
      <c r="Y467" s="21">
        <v>3</v>
      </c>
      <c r="Z467" s="21">
        <v>18</v>
      </c>
      <c r="AA467" s="21">
        <v>284.02</v>
      </c>
    </row>
    <row r="468" spans="1:27" x14ac:dyDescent="0.3">
      <c r="A468">
        <v>467</v>
      </c>
      <c r="B468" t="s">
        <v>488</v>
      </c>
      <c r="C468" t="s">
        <v>22</v>
      </c>
      <c r="D468" t="s">
        <v>27</v>
      </c>
      <c r="E468" s="1">
        <v>45631</v>
      </c>
      <c r="G468" s="6">
        <v>416.57</v>
      </c>
      <c r="H468">
        <v>10</v>
      </c>
      <c r="I468">
        <v>19</v>
      </c>
      <c r="J468" s="4">
        <v>210.2</v>
      </c>
      <c r="K468" s="11">
        <f t="shared" si="47"/>
        <v>417</v>
      </c>
      <c r="L468" s="2">
        <f t="shared" si="42"/>
        <v>210.2</v>
      </c>
      <c r="M468" s="11">
        <f t="shared" si="43"/>
        <v>417</v>
      </c>
      <c r="N468" s="11">
        <f t="shared" si="44"/>
        <v>211</v>
      </c>
      <c r="O468">
        <f t="shared" si="45"/>
        <v>4165.7</v>
      </c>
      <c r="P468">
        <f t="shared" si="46"/>
        <v>337.42170000000004</v>
      </c>
      <c r="Q468">
        <v>872</v>
      </c>
      <c r="R468" s="21">
        <v>988</v>
      </c>
      <c r="S468" s="21" t="str">
        <v>Viola Minter</v>
      </c>
      <c r="T468" s="21" t="str">
        <v>Prod3</v>
      </c>
      <c r="U468" s="21">
        <v>0</v>
      </c>
      <c r="V468" s="22">
        <v>45646</v>
      </c>
      <c r="W468" s="21">
        <v>0</v>
      </c>
      <c r="X468" s="21">
        <v>482.97</v>
      </c>
      <c r="Y468" s="21">
        <v>2</v>
      </c>
      <c r="Z468" s="21">
        <v>8</v>
      </c>
      <c r="AA468" s="21">
        <v>164.51</v>
      </c>
    </row>
    <row r="469" spans="1:27" x14ac:dyDescent="0.3">
      <c r="A469">
        <v>468</v>
      </c>
      <c r="B469" t="s">
        <v>489</v>
      </c>
      <c r="C469" t="s">
        <v>16</v>
      </c>
      <c r="E469" s="1">
        <v>45635</v>
      </c>
      <c r="G469" s="6">
        <v>936.05</v>
      </c>
      <c r="H469">
        <v>7</v>
      </c>
      <c r="I469">
        <v>7</v>
      </c>
      <c r="J469" s="4">
        <v>273.39999999999998</v>
      </c>
      <c r="K469" s="11">
        <f t="shared" si="47"/>
        <v>936</v>
      </c>
      <c r="L469" s="2">
        <f t="shared" si="42"/>
        <v>273.39999999999998</v>
      </c>
      <c r="M469" s="11">
        <f t="shared" si="43"/>
        <v>937</v>
      </c>
      <c r="N469" s="11">
        <f t="shared" si="44"/>
        <v>274</v>
      </c>
      <c r="O469">
        <f t="shared" si="45"/>
        <v>6552.3499999999995</v>
      </c>
      <c r="P469">
        <f t="shared" si="46"/>
        <v>870.52649999999994</v>
      </c>
      <c r="Q469">
        <v>875</v>
      </c>
      <c r="R469" s="21">
        <v>882</v>
      </c>
      <c r="S469" s="21" t="str">
        <v>Sherman Valde</v>
      </c>
      <c r="T469" s="21" t="str">
        <v>Prod2</v>
      </c>
      <c r="U469" s="21" t="str">
        <v>Laptop</v>
      </c>
      <c r="V469" s="22">
        <v>45637</v>
      </c>
      <c r="W469" s="21" t="str">
        <v>East</v>
      </c>
      <c r="X469" s="21">
        <v>483.05</v>
      </c>
      <c r="Y469" s="21">
        <v>15</v>
      </c>
      <c r="Z469" s="21">
        <v>20</v>
      </c>
      <c r="AA469" s="21">
        <v>271.36</v>
      </c>
    </row>
    <row r="470" spans="1:27" x14ac:dyDescent="0.3">
      <c r="A470">
        <v>469</v>
      </c>
      <c r="B470" t="s">
        <v>490</v>
      </c>
      <c r="C470" t="s">
        <v>24</v>
      </c>
      <c r="D470" t="s">
        <v>13</v>
      </c>
      <c r="E470" s="1">
        <v>45635</v>
      </c>
      <c r="G470" s="6">
        <v>104.7</v>
      </c>
      <c r="H470">
        <v>5</v>
      </c>
      <c r="I470">
        <v>17</v>
      </c>
      <c r="J470" s="4">
        <v>225.08</v>
      </c>
      <c r="K470" s="11">
        <f t="shared" si="47"/>
        <v>105</v>
      </c>
      <c r="L470" s="2">
        <f t="shared" si="42"/>
        <v>225.08</v>
      </c>
      <c r="M470" s="11">
        <f t="shared" si="43"/>
        <v>105</v>
      </c>
      <c r="N470" s="11">
        <f t="shared" si="44"/>
        <v>226</v>
      </c>
      <c r="O470">
        <f t="shared" si="45"/>
        <v>523.5</v>
      </c>
      <c r="P470">
        <f t="shared" si="46"/>
        <v>86.900999999999996</v>
      </c>
      <c r="Q470">
        <v>876</v>
      </c>
      <c r="R470" s="21">
        <v>811</v>
      </c>
      <c r="S470" s="21" t="str">
        <v>Jard Diviney</v>
      </c>
      <c r="T470" s="21" t="str">
        <v>Prod3</v>
      </c>
      <c r="U470" s="21" t="str">
        <v>Winter Jacket</v>
      </c>
      <c r="V470" s="22">
        <v>45672</v>
      </c>
      <c r="W470" s="21">
        <v>0</v>
      </c>
      <c r="X470" s="21">
        <v>483.23</v>
      </c>
      <c r="Y470" s="21">
        <v>4</v>
      </c>
      <c r="Z470" s="21">
        <v>1</v>
      </c>
      <c r="AA470" s="21">
        <v>187.48</v>
      </c>
    </row>
    <row r="471" spans="1:27" x14ac:dyDescent="0.3">
      <c r="A471">
        <v>470</v>
      </c>
      <c r="B471" t="s">
        <v>491</v>
      </c>
      <c r="C471" t="s">
        <v>18</v>
      </c>
      <c r="D471" t="s">
        <v>31</v>
      </c>
      <c r="E471" s="1">
        <v>45650</v>
      </c>
      <c r="F471" s="7" t="s">
        <v>43</v>
      </c>
      <c r="G471" s="6">
        <v>412.15</v>
      </c>
      <c r="H471">
        <v>14</v>
      </c>
      <c r="I471">
        <v>14</v>
      </c>
      <c r="J471" s="4">
        <v>414.33</v>
      </c>
      <c r="K471" s="11">
        <f t="shared" si="47"/>
        <v>412</v>
      </c>
      <c r="L471" s="2">
        <f t="shared" si="42"/>
        <v>414.33</v>
      </c>
      <c r="M471" s="11">
        <f t="shared" si="43"/>
        <v>413</v>
      </c>
      <c r="N471" s="11">
        <f t="shared" si="44"/>
        <v>415</v>
      </c>
      <c r="O471">
        <f t="shared" si="45"/>
        <v>5770.0999999999995</v>
      </c>
      <c r="P471">
        <f t="shared" si="46"/>
        <v>354.44899999999996</v>
      </c>
      <c r="Q471">
        <v>877</v>
      </c>
      <c r="R471" s="21">
        <v>471</v>
      </c>
      <c r="S471" s="21" t="str">
        <v>Hanna Waleran</v>
      </c>
      <c r="T471" s="21" t="str">
        <v>Prod5</v>
      </c>
      <c r="U471" s="21" t="str">
        <v>Microwave Oven</v>
      </c>
      <c r="V471" s="22">
        <v>45655</v>
      </c>
      <c r="W471" s="21">
        <v>0</v>
      </c>
      <c r="X471" s="21">
        <v>483.4</v>
      </c>
      <c r="Y471" s="21">
        <v>10</v>
      </c>
      <c r="Z471" s="21">
        <v>16</v>
      </c>
      <c r="AA471" s="21">
        <v>316.56</v>
      </c>
    </row>
    <row r="472" spans="1:27" x14ac:dyDescent="0.3">
      <c r="A472">
        <v>471</v>
      </c>
      <c r="B472" t="s">
        <v>492</v>
      </c>
      <c r="C472" t="s">
        <v>24</v>
      </c>
      <c r="D472" t="s">
        <v>20</v>
      </c>
      <c r="E472" s="1">
        <v>45655</v>
      </c>
      <c r="G472" s="6">
        <v>483.4</v>
      </c>
      <c r="H472">
        <v>10</v>
      </c>
      <c r="I472">
        <v>16</v>
      </c>
      <c r="J472" s="4">
        <v>316.56</v>
      </c>
      <c r="K472" s="11">
        <f t="shared" si="47"/>
        <v>483</v>
      </c>
      <c r="L472" s="2">
        <f t="shared" si="42"/>
        <v>316.56</v>
      </c>
      <c r="M472" s="11">
        <f t="shared" si="43"/>
        <v>484</v>
      </c>
      <c r="N472" s="11">
        <f t="shared" si="44"/>
        <v>317</v>
      </c>
      <c r="O472">
        <f t="shared" si="45"/>
        <v>4834</v>
      </c>
      <c r="P472">
        <f t="shared" si="46"/>
        <v>406.05599999999998</v>
      </c>
      <c r="Q472">
        <v>878</v>
      </c>
      <c r="R472" s="21">
        <v>377</v>
      </c>
      <c r="S472" s="21" t="str">
        <v>Ingaberg Barensky</v>
      </c>
      <c r="T472" s="21" t="str">
        <v>Prod4</v>
      </c>
      <c r="U472" s="21" t="str">
        <v>Microwave Oven</v>
      </c>
      <c r="V472" s="22">
        <v>45641</v>
      </c>
      <c r="W472" s="21">
        <v>0</v>
      </c>
      <c r="X472" s="21">
        <v>484.03</v>
      </c>
      <c r="Y472" s="21">
        <v>12</v>
      </c>
      <c r="Z472" s="21">
        <v>2</v>
      </c>
      <c r="AA472" s="21">
        <v>238.83</v>
      </c>
    </row>
    <row r="473" spans="1:27" x14ac:dyDescent="0.3">
      <c r="A473">
        <v>472</v>
      </c>
      <c r="B473" t="s">
        <v>493</v>
      </c>
      <c r="C473" t="s">
        <v>9</v>
      </c>
      <c r="D473" t="s">
        <v>13</v>
      </c>
      <c r="E473" s="1">
        <v>45641</v>
      </c>
      <c r="G473" s="6">
        <v>851.51</v>
      </c>
      <c r="H473">
        <v>8</v>
      </c>
      <c r="I473">
        <v>2</v>
      </c>
      <c r="J473" s="4">
        <v>460.35</v>
      </c>
      <c r="K473" s="11">
        <f t="shared" si="47"/>
        <v>852</v>
      </c>
      <c r="L473" s="2">
        <f t="shared" si="42"/>
        <v>460.35</v>
      </c>
      <c r="M473" s="11">
        <f t="shared" si="43"/>
        <v>852</v>
      </c>
      <c r="N473" s="11">
        <f t="shared" si="44"/>
        <v>461</v>
      </c>
      <c r="O473">
        <f t="shared" si="45"/>
        <v>6812.08</v>
      </c>
      <c r="P473">
        <f t="shared" si="46"/>
        <v>834.47979999999995</v>
      </c>
      <c r="Q473">
        <v>882</v>
      </c>
      <c r="R473" s="21">
        <v>834</v>
      </c>
      <c r="S473" s="21" t="str">
        <v>Victoria Petrovykh</v>
      </c>
      <c r="T473" s="21">
        <v>0</v>
      </c>
      <c r="U473" s="21" t="str">
        <v>Office Chair</v>
      </c>
      <c r="V473" s="22">
        <v>45665</v>
      </c>
      <c r="W473" s="21">
        <v>0</v>
      </c>
      <c r="X473" s="21">
        <v>484.72</v>
      </c>
      <c r="Y473" s="21">
        <v>6</v>
      </c>
      <c r="Z473" s="21">
        <v>19</v>
      </c>
      <c r="AA473" s="21">
        <v>138.62</v>
      </c>
    </row>
    <row r="474" spans="1:27" x14ac:dyDescent="0.3">
      <c r="A474">
        <v>473</v>
      </c>
      <c r="B474" t="s">
        <v>494</v>
      </c>
      <c r="C474" t="s">
        <v>22</v>
      </c>
      <c r="D474" t="s">
        <v>31</v>
      </c>
      <c r="E474" s="1">
        <v>45660</v>
      </c>
      <c r="G474" s="6">
        <v>742.47</v>
      </c>
      <c r="H474">
        <v>8</v>
      </c>
      <c r="I474">
        <v>0</v>
      </c>
      <c r="J474" s="4">
        <v>282.36</v>
      </c>
      <c r="K474" s="11">
        <f t="shared" si="47"/>
        <v>742</v>
      </c>
      <c r="L474" s="2">
        <f t="shared" si="42"/>
        <v>282.36</v>
      </c>
      <c r="M474" s="11">
        <f t="shared" si="43"/>
        <v>743</v>
      </c>
      <c r="N474" s="11">
        <f t="shared" si="44"/>
        <v>283</v>
      </c>
      <c r="O474">
        <f t="shared" si="45"/>
        <v>5939.76</v>
      </c>
      <c r="P474">
        <f t="shared" si="46"/>
        <v>742.47</v>
      </c>
      <c r="Q474">
        <v>883</v>
      </c>
      <c r="R474" s="21">
        <v>874</v>
      </c>
      <c r="S474" s="21" t="str">
        <v>Phylys Charlotte</v>
      </c>
      <c r="T474" s="21" t="str">
        <v>Prod3</v>
      </c>
      <c r="U474" s="21" t="str">
        <v>Laptop</v>
      </c>
      <c r="V474" s="22">
        <v>45642</v>
      </c>
      <c r="W474" s="21" t="str">
        <v>South</v>
      </c>
      <c r="X474" s="21">
        <v>485.47</v>
      </c>
      <c r="Y474" s="21">
        <v>6</v>
      </c>
      <c r="Z474" s="21">
        <v>10</v>
      </c>
      <c r="AA474" s="21">
        <v>194.51</v>
      </c>
    </row>
    <row r="475" spans="1:27" x14ac:dyDescent="0.3">
      <c r="A475">
        <v>474</v>
      </c>
      <c r="B475" t="s">
        <v>495</v>
      </c>
      <c r="C475" t="s">
        <v>22</v>
      </c>
      <c r="E475" s="1">
        <v>45661</v>
      </c>
      <c r="G475" s="6">
        <v>557.34</v>
      </c>
      <c r="H475">
        <v>10</v>
      </c>
      <c r="I475">
        <v>7</v>
      </c>
      <c r="J475" s="4">
        <v>398</v>
      </c>
      <c r="K475" s="11">
        <f t="shared" si="47"/>
        <v>557</v>
      </c>
      <c r="L475" s="2">
        <f t="shared" si="42"/>
        <v>398</v>
      </c>
      <c r="M475" s="11">
        <f t="shared" si="43"/>
        <v>558</v>
      </c>
      <c r="N475" s="11">
        <f t="shared" si="44"/>
        <v>398</v>
      </c>
      <c r="O475">
        <f t="shared" si="45"/>
        <v>5573.4000000000005</v>
      </c>
      <c r="P475">
        <f t="shared" si="46"/>
        <v>518.32619999999997</v>
      </c>
      <c r="Q475">
        <v>884</v>
      </c>
      <c r="R475" s="21">
        <v>125</v>
      </c>
      <c r="S475" s="21" t="str">
        <v>Latia Baigent</v>
      </c>
      <c r="T475" s="21">
        <v>0</v>
      </c>
      <c r="U475" s="21" t="str">
        <v>Laptop</v>
      </c>
      <c r="V475" s="22">
        <v>45644</v>
      </c>
      <c r="W475" s="21" t="str">
        <v>North</v>
      </c>
      <c r="X475" s="21">
        <v>485.63</v>
      </c>
      <c r="Y475" s="21">
        <v>10</v>
      </c>
      <c r="Z475" s="21">
        <v>10</v>
      </c>
      <c r="AA475" s="21">
        <v>85.53</v>
      </c>
    </row>
    <row r="476" spans="1:27" x14ac:dyDescent="0.3">
      <c r="A476">
        <v>475</v>
      </c>
      <c r="B476" t="s">
        <v>496</v>
      </c>
      <c r="C476" t="s">
        <v>16</v>
      </c>
      <c r="D476" t="s">
        <v>10</v>
      </c>
      <c r="E476" s="1">
        <v>45658</v>
      </c>
      <c r="F476" s="7" t="s">
        <v>11</v>
      </c>
      <c r="G476" s="6">
        <v>17.71</v>
      </c>
      <c r="H476">
        <v>10</v>
      </c>
      <c r="I476">
        <v>0</v>
      </c>
      <c r="J476" s="4">
        <v>337.86</v>
      </c>
      <c r="K476" s="11">
        <f t="shared" si="47"/>
        <v>18</v>
      </c>
      <c r="L476" s="2">
        <f t="shared" si="42"/>
        <v>337.86</v>
      </c>
      <c r="M476" s="11">
        <f t="shared" si="43"/>
        <v>18</v>
      </c>
      <c r="N476" s="11">
        <f t="shared" si="44"/>
        <v>338</v>
      </c>
      <c r="O476">
        <f t="shared" si="45"/>
        <v>177.10000000000002</v>
      </c>
      <c r="P476">
        <f t="shared" si="46"/>
        <v>17.71</v>
      </c>
      <c r="Q476">
        <v>885</v>
      </c>
      <c r="R476" s="21">
        <v>819</v>
      </c>
      <c r="S476" s="21" t="str">
        <v>Karrah Dallinder</v>
      </c>
      <c r="T476" s="21" t="str">
        <v>Prod2</v>
      </c>
      <c r="U476" s="21" t="str">
        <v>Winter Jacket</v>
      </c>
      <c r="V476" s="22">
        <v>45643</v>
      </c>
      <c r="W476" s="21" t="str">
        <v>South</v>
      </c>
      <c r="X476" s="21">
        <v>489.1</v>
      </c>
      <c r="Y476" s="21">
        <v>1</v>
      </c>
      <c r="Z476" s="21">
        <v>11</v>
      </c>
      <c r="AA476" s="21">
        <v>467.43</v>
      </c>
    </row>
    <row r="477" spans="1:27" x14ac:dyDescent="0.3">
      <c r="A477">
        <v>476</v>
      </c>
      <c r="B477" t="s">
        <v>497</v>
      </c>
      <c r="D477" t="s">
        <v>27</v>
      </c>
      <c r="E477" s="1">
        <v>45669</v>
      </c>
      <c r="G477" s="6">
        <v>422.32</v>
      </c>
      <c r="H477">
        <v>12</v>
      </c>
      <c r="I477">
        <v>1</v>
      </c>
      <c r="J477" s="4">
        <v>245.81</v>
      </c>
      <c r="K477" s="11">
        <f t="shared" si="47"/>
        <v>422</v>
      </c>
      <c r="L477" s="2">
        <f t="shared" si="42"/>
        <v>245.81</v>
      </c>
      <c r="M477" s="11">
        <f t="shared" si="43"/>
        <v>423</v>
      </c>
      <c r="N477" s="11">
        <f t="shared" si="44"/>
        <v>246</v>
      </c>
      <c r="O477">
        <f t="shared" si="45"/>
        <v>5067.84</v>
      </c>
      <c r="P477">
        <f t="shared" si="46"/>
        <v>418.09679999999997</v>
      </c>
      <c r="Q477">
        <v>889</v>
      </c>
      <c r="R477" s="21">
        <v>109</v>
      </c>
      <c r="S477" s="21" t="str">
        <v>Barney Gartside</v>
      </c>
      <c r="T477" s="21" t="str">
        <v>Prod1</v>
      </c>
      <c r="U477" s="21" t="str">
        <v>Office Chair</v>
      </c>
      <c r="V477" s="22">
        <v>45644</v>
      </c>
      <c r="W477" s="21" t="str">
        <v>East</v>
      </c>
      <c r="X477" s="21">
        <v>489.66</v>
      </c>
      <c r="Y477" s="21">
        <v>3</v>
      </c>
      <c r="Z477" s="21">
        <v>19</v>
      </c>
      <c r="AA477" s="21">
        <v>25.6</v>
      </c>
    </row>
    <row r="478" spans="1:27" x14ac:dyDescent="0.3">
      <c r="A478">
        <v>477</v>
      </c>
      <c r="B478" t="s">
        <v>498</v>
      </c>
      <c r="C478" t="s">
        <v>24</v>
      </c>
      <c r="D478" t="s">
        <v>13</v>
      </c>
      <c r="E478" s="1">
        <v>45639</v>
      </c>
      <c r="G478" s="6">
        <v>980.79</v>
      </c>
      <c r="H478">
        <v>12</v>
      </c>
      <c r="I478">
        <v>11</v>
      </c>
      <c r="J478" s="4">
        <v>119.88</v>
      </c>
      <c r="K478" s="11">
        <f t="shared" si="47"/>
        <v>981</v>
      </c>
      <c r="L478" s="2">
        <f t="shared" si="42"/>
        <v>119.88</v>
      </c>
      <c r="M478" s="11">
        <f t="shared" si="43"/>
        <v>981</v>
      </c>
      <c r="N478" s="11">
        <f t="shared" si="44"/>
        <v>120</v>
      </c>
      <c r="O478">
        <f t="shared" si="45"/>
        <v>11769.48</v>
      </c>
      <c r="P478">
        <f t="shared" si="46"/>
        <v>872.90309999999999</v>
      </c>
      <c r="Q478">
        <v>890</v>
      </c>
      <c r="R478" s="21">
        <v>133</v>
      </c>
      <c r="S478" s="21" t="str">
        <v>Saudra Towell</v>
      </c>
      <c r="T478" s="21">
        <v>0</v>
      </c>
      <c r="U478" s="21" t="str">
        <v>Microwave Oven</v>
      </c>
      <c r="V478" s="22">
        <v>45651</v>
      </c>
      <c r="W478" s="21" t="str">
        <v>North</v>
      </c>
      <c r="X478" s="21">
        <v>492.13</v>
      </c>
      <c r="Y478" s="21">
        <v>6</v>
      </c>
      <c r="Z478" s="21">
        <v>20</v>
      </c>
      <c r="AA478" s="21">
        <v>135.27000000000001</v>
      </c>
    </row>
    <row r="479" spans="1:27" x14ac:dyDescent="0.3">
      <c r="A479">
        <v>478</v>
      </c>
      <c r="B479" t="s">
        <v>499</v>
      </c>
      <c r="D479" t="s">
        <v>27</v>
      </c>
      <c r="E479" s="1">
        <v>45653</v>
      </c>
      <c r="G479" s="6">
        <v>193.48</v>
      </c>
      <c r="H479">
        <v>12</v>
      </c>
      <c r="I479">
        <v>19</v>
      </c>
      <c r="J479" s="4">
        <v>427.36</v>
      </c>
      <c r="K479" s="11">
        <f t="shared" si="47"/>
        <v>193</v>
      </c>
      <c r="L479" s="2">
        <f t="shared" si="42"/>
        <v>427.36</v>
      </c>
      <c r="M479" s="11">
        <f t="shared" si="43"/>
        <v>194</v>
      </c>
      <c r="N479" s="11">
        <f t="shared" si="44"/>
        <v>428</v>
      </c>
      <c r="O479">
        <f t="shared" si="45"/>
        <v>2321.7599999999998</v>
      </c>
      <c r="P479">
        <f t="shared" si="46"/>
        <v>156.71880000000002</v>
      </c>
      <c r="Q479">
        <v>891</v>
      </c>
      <c r="R479" s="21">
        <v>582</v>
      </c>
      <c r="S479" s="21" t="str">
        <v>Orazio Liell</v>
      </c>
      <c r="T479" s="21" t="str">
        <v>Prod1</v>
      </c>
      <c r="U479" s="21" t="str">
        <v>Smartphone</v>
      </c>
      <c r="V479" s="22">
        <v>45660</v>
      </c>
      <c r="W479" s="21">
        <v>0</v>
      </c>
      <c r="X479" s="21">
        <v>492.84</v>
      </c>
      <c r="Y479" s="21">
        <v>6</v>
      </c>
      <c r="Z479" s="21">
        <v>14</v>
      </c>
      <c r="AA479" s="21">
        <v>221.65</v>
      </c>
    </row>
    <row r="480" spans="1:27" x14ac:dyDescent="0.3">
      <c r="A480">
        <v>479</v>
      </c>
      <c r="B480" t="s">
        <v>500</v>
      </c>
      <c r="D480" t="s">
        <v>20</v>
      </c>
      <c r="E480" s="1">
        <v>45645</v>
      </c>
      <c r="G480" s="6">
        <v>617.79</v>
      </c>
      <c r="H480">
        <v>3</v>
      </c>
      <c r="I480">
        <v>13</v>
      </c>
      <c r="J480" s="4">
        <v>249.33</v>
      </c>
      <c r="K480" s="11">
        <f t="shared" si="47"/>
        <v>618</v>
      </c>
      <c r="L480" s="2">
        <f t="shared" si="42"/>
        <v>249.33</v>
      </c>
      <c r="M480" s="11">
        <f t="shared" si="43"/>
        <v>618</v>
      </c>
      <c r="N480" s="11">
        <f t="shared" si="44"/>
        <v>250</v>
      </c>
      <c r="O480">
        <f t="shared" si="45"/>
        <v>1853.37</v>
      </c>
      <c r="P480">
        <f t="shared" si="46"/>
        <v>537.47730000000001</v>
      </c>
      <c r="Q480">
        <v>892</v>
      </c>
      <c r="R480" s="21">
        <v>361</v>
      </c>
      <c r="S480" s="21" t="str">
        <v>Cathee Dunbobbin</v>
      </c>
      <c r="T480" s="21" t="str">
        <v>Prod4</v>
      </c>
      <c r="U480" s="21">
        <v>0</v>
      </c>
      <c r="V480" s="22">
        <v>45661</v>
      </c>
      <c r="W480" s="21">
        <v>0</v>
      </c>
      <c r="X480" s="21">
        <v>493.25</v>
      </c>
      <c r="Y480" s="21">
        <v>12</v>
      </c>
      <c r="Z480" s="21">
        <v>16</v>
      </c>
      <c r="AA480" s="21">
        <v>72.760000000000005</v>
      </c>
    </row>
    <row r="481" spans="1:27" x14ac:dyDescent="0.3">
      <c r="A481">
        <v>480</v>
      </c>
      <c r="B481" t="s">
        <v>501</v>
      </c>
      <c r="C481" t="s">
        <v>9</v>
      </c>
      <c r="E481" s="1">
        <v>45630</v>
      </c>
      <c r="G481" s="6">
        <v>729.28</v>
      </c>
      <c r="H481">
        <v>1</v>
      </c>
      <c r="I481">
        <v>12</v>
      </c>
      <c r="J481" s="4">
        <v>488.98</v>
      </c>
      <c r="K481" s="11">
        <f t="shared" si="47"/>
        <v>729</v>
      </c>
      <c r="L481" s="2">
        <f t="shared" si="42"/>
        <v>488.98</v>
      </c>
      <c r="M481" s="11">
        <f t="shared" si="43"/>
        <v>730</v>
      </c>
      <c r="N481" s="11">
        <f t="shared" si="44"/>
        <v>489</v>
      </c>
      <c r="O481">
        <f t="shared" si="45"/>
        <v>729.28</v>
      </c>
      <c r="P481">
        <f t="shared" si="46"/>
        <v>641.76639999999998</v>
      </c>
      <c r="Q481">
        <v>900</v>
      </c>
      <c r="R481" s="21">
        <v>421</v>
      </c>
      <c r="S481" s="21" t="str">
        <v>Hamish Hanvey</v>
      </c>
      <c r="T481" s="21" t="str">
        <v>Prod1</v>
      </c>
      <c r="U481" s="21">
        <v>0</v>
      </c>
      <c r="V481" s="22">
        <v>45654</v>
      </c>
      <c r="W481" s="21" t="str">
        <v>South</v>
      </c>
      <c r="X481" s="21">
        <v>494.58</v>
      </c>
      <c r="Y481" s="21">
        <v>6</v>
      </c>
      <c r="Z481" s="21">
        <v>10</v>
      </c>
      <c r="AA481" s="21">
        <v>481.55</v>
      </c>
    </row>
    <row r="482" spans="1:27" x14ac:dyDescent="0.3">
      <c r="A482">
        <v>481</v>
      </c>
      <c r="B482" t="s">
        <v>502</v>
      </c>
      <c r="C482" t="s">
        <v>22</v>
      </c>
      <c r="E482" s="1">
        <v>45650</v>
      </c>
      <c r="G482" s="6">
        <v>761.36</v>
      </c>
      <c r="H482">
        <v>14</v>
      </c>
      <c r="I482">
        <v>20</v>
      </c>
      <c r="J482" s="4">
        <v>462.21</v>
      </c>
      <c r="K482" s="11">
        <f t="shared" si="47"/>
        <v>761</v>
      </c>
      <c r="L482" s="2">
        <f t="shared" si="42"/>
        <v>462.21</v>
      </c>
      <c r="M482" s="11">
        <f t="shared" si="43"/>
        <v>762</v>
      </c>
      <c r="N482" s="11">
        <f t="shared" si="44"/>
        <v>463</v>
      </c>
      <c r="O482">
        <f t="shared" si="45"/>
        <v>10659.04</v>
      </c>
      <c r="P482">
        <f t="shared" si="46"/>
        <v>609.08800000000008</v>
      </c>
      <c r="Q482">
        <v>902</v>
      </c>
      <c r="R482" s="21">
        <v>604</v>
      </c>
      <c r="S482" s="21" t="str">
        <v>Sheela Garrison</v>
      </c>
      <c r="T482" s="21" t="str">
        <v>Prod2</v>
      </c>
      <c r="U482" s="21">
        <v>0</v>
      </c>
      <c r="V482" s="22">
        <v>45633</v>
      </c>
      <c r="W482" s="21">
        <v>0</v>
      </c>
      <c r="X482" s="21">
        <v>495.49</v>
      </c>
      <c r="Y482" s="21">
        <v>9</v>
      </c>
      <c r="Z482" s="21">
        <v>13</v>
      </c>
      <c r="AA482" s="21">
        <v>467.33</v>
      </c>
    </row>
    <row r="483" spans="1:27" x14ac:dyDescent="0.3">
      <c r="A483">
        <v>482</v>
      </c>
      <c r="B483" t="s">
        <v>503</v>
      </c>
      <c r="C483" t="s">
        <v>9</v>
      </c>
      <c r="D483" t="s">
        <v>31</v>
      </c>
      <c r="E483" s="1">
        <v>45645</v>
      </c>
      <c r="G483" s="6">
        <v>708.7</v>
      </c>
      <c r="H483">
        <v>2</v>
      </c>
      <c r="I483">
        <v>6</v>
      </c>
      <c r="J483" s="4">
        <v>11.21</v>
      </c>
      <c r="K483" s="11">
        <f t="shared" si="47"/>
        <v>709</v>
      </c>
      <c r="L483" s="2">
        <f t="shared" si="42"/>
        <v>11.21</v>
      </c>
      <c r="M483" s="11">
        <f t="shared" si="43"/>
        <v>709</v>
      </c>
      <c r="N483" s="11">
        <f t="shared" si="44"/>
        <v>12</v>
      </c>
      <c r="O483">
        <f t="shared" si="45"/>
        <v>1417.4</v>
      </c>
      <c r="P483">
        <f t="shared" si="46"/>
        <v>666.178</v>
      </c>
      <c r="Q483">
        <v>906</v>
      </c>
      <c r="R483" s="21">
        <v>327</v>
      </c>
      <c r="S483" s="21" t="str">
        <v>Jenn Menauteau</v>
      </c>
      <c r="T483" s="21" t="str">
        <v>Prod5</v>
      </c>
      <c r="U483" s="21" t="str">
        <v>Smartphone</v>
      </c>
      <c r="V483" s="22">
        <v>45676</v>
      </c>
      <c r="W483" s="21" t="str">
        <v>North</v>
      </c>
      <c r="X483" s="21">
        <v>495.76</v>
      </c>
      <c r="Y483" s="21">
        <v>11</v>
      </c>
      <c r="Z483" s="21">
        <v>2</v>
      </c>
      <c r="AA483" s="21">
        <v>156.06</v>
      </c>
    </row>
    <row r="484" spans="1:27" x14ac:dyDescent="0.3">
      <c r="A484">
        <v>483</v>
      </c>
      <c r="B484" t="s">
        <v>504</v>
      </c>
      <c r="C484" t="s">
        <v>9</v>
      </c>
      <c r="D484" t="s">
        <v>27</v>
      </c>
      <c r="E484" s="1">
        <v>45664</v>
      </c>
      <c r="G484" s="6">
        <v>587.71</v>
      </c>
      <c r="H484">
        <v>15</v>
      </c>
      <c r="I484">
        <v>13</v>
      </c>
      <c r="J484" s="4">
        <v>170.47</v>
      </c>
      <c r="K484" s="11">
        <f t="shared" si="47"/>
        <v>588</v>
      </c>
      <c r="L484" s="2">
        <f t="shared" si="42"/>
        <v>170.47</v>
      </c>
      <c r="M484" s="11">
        <f t="shared" si="43"/>
        <v>588</v>
      </c>
      <c r="N484" s="11">
        <f t="shared" si="44"/>
        <v>171</v>
      </c>
      <c r="O484">
        <f t="shared" si="45"/>
        <v>8815.6500000000015</v>
      </c>
      <c r="P484">
        <f t="shared" si="46"/>
        <v>511.30770000000001</v>
      </c>
      <c r="Q484">
        <v>911</v>
      </c>
      <c r="R484" s="21">
        <v>496</v>
      </c>
      <c r="S484" s="21" t="str">
        <v>Jeannie Feast</v>
      </c>
      <c r="T484" s="21" t="str">
        <v>Prod5</v>
      </c>
      <c r="U484" s="21" t="str">
        <v>Laptop</v>
      </c>
      <c r="V484" s="22">
        <v>45640</v>
      </c>
      <c r="W484" s="21">
        <v>0</v>
      </c>
      <c r="X484" s="21">
        <v>496.44</v>
      </c>
      <c r="Y484" s="21">
        <v>1</v>
      </c>
      <c r="Z484" s="21">
        <v>0</v>
      </c>
      <c r="AA484" s="21">
        <v>327.81</v>
      </c>
    </row>
    <row r="485" spans="1:27" x14ac:dyDescent="0.3">
      <c r="A485">
        <v>484</v>
      </c>
      <c r="B485" t="s">
        <v>505</v>
      </c>
      <c r="C485" t="s">
        <v>18</v>
      </c>
      <c r="D485" t="s">
        <v>10</v>
      </c>
      <c r="E485" s="1">
        <v>45667</v>
      </c>
      <c r="G485" s="6">
        <v>289.61</v>
      </c>
      <c r="H485">
        <v>6</v>
      </c>
      <c r="I485">
        <v>17</v>
      </c>
      <c r="J485" s="4">
        <v>119.77</v>
      </c>
      <c r="K485" s="11">
        <f t="shared" si="47"/>
        <v>290</v>
      </c>
      <c r="L485" s="2">
        <f t="shared" si="42"/>
        <v>119.77</v>
      </c>
      <c r="M485" s="11">
        <f t="shared" si="43"/>
        <v>290</v>
      </c>
      <c r="N485" s="11">
        <f t="shared" si="44"/>
        <v>120</v>
      </c>
      <c r="O485">
        <f t="shared" si="45"/>
        <v>1737.66</v>
      </c>
      <c r="P485">
        <f t="shared" si="46"/>
        <v>240.37629999999999</v>
      </c>
      <c r="Q485">
        <v>918</v>
      </c>
      <c r="R485" s="21">
        <v>55</v>
      </c>
      <c r="S485" s="21" t="str">
        <v>Giff Backler</v>
      </c>
      <c r="T485" s="21">
        <v>0</v>
      </c>
      <c r="U485" s="21" t="str">
        <v>Office Chair</v>
      </c>
      <c r="V485" s="22">
        <v>45641</v>
      </c>
      <c r="W485" s="21">
        <v>0</v>
      </c>
      <c r="X485" s="21">
        <v>496.58</v>
      </c>
      <c r="Y485" s="21">
        <v>6</v>
      </c>
      <c r="Z485" s="21">
        <v>0</v>
      </c>
      <c r="AA485" s="21">
        <v>322.73</v>
      </c>
    </row>
    <row r="486" spans="1:27" x14ac:dyDescent="0.3">
      <c r="A486">
        <v>485</v>
      </c>
      <c r="B486" t="s">
        <v>506</v>
      </c>
      <c r="D486" t="s">
        <v>20</v>
      </c>
      <c r="E486" s="1">
        <v>45660</v>
      </c>
      <c r="G486" s="6">
        <v>459.37</v>
      </c>
      <c r="H486">
        <v>5</v>
      </c>
      <c r="I486">
        <v>11</v>
      </c>
      <c r="J486" s="4">
        <v>294.83999999999997</v>
      </c>
      <c r="K486" s="11">
        <f t="shared" si="47"/>
        <v>459</v>
      </c>
      <c r="L486" s="2">
        <f t="shared" si="42"/>
        <v>294.83999999999997</v>
      </c>
      <c r="M486" s="11">
        <f t="shared" si="43"/>
        <v>460</v>
      </c>
      <c r="N486" s="11">
        <f t="shared" si="44"/>
        <v>295</v>
      </c>
      <c r="O486">
        <f t="shared" si="45"/>
        <v>2296.85</v>
      </c>
      <c r="P486">
        <f t="shared" si="46"/>
        <v>408.83930000000004</v>
      </c>
      <c r="Q486">
        <v>919</v>
      </c>
      <c r="R486" s="21">
        <v>805</v>
      </c>
      <c r="S486" s="21" t="str">
        <v>Marguerite McGlaughn</v>
      </c>
      <c r="T486" s="21">
        <v>0</v>
      </c>
      <c r="U486" s="21" t="str">
        <v>Office Chair</v>
      </c>
      <c r="V486" s="22">
        <v>45634</v>
      </c>
      <c r="W486" s="21" t="str">
        <v>East</v>
      </c>
      <c r="X486" s="21">
        <v>497.42</v>
      </c>
      <c r="Y486" s="21">
        <v>3</v>
      </c>
      <c r="Z486" s="21">
        <v>2</v>
      </c>
      <c r="AA486" s="21">
        <v>147.33000000000001</v>
      </c>
    </row>
    <row r="487" spans="1:27" x14ac:dyDescent="0.3">
      <c r="A487">
        <v>486</v>
      </c>
      <c r="B487" t="s">
        <v>507</v>
      </c>
      <c r="C487" t="s">
        <v>18</v>
      </c>
      <c r="D487" t="s">
        <v>13</v>
      </c>
      <c r="E487" s="1">
        <v>45661</v>
      </c>
      <c r="G487" s="6">
        <v>736.95</v>
      </c>
      <c r="H487">
        <v>11</v>
      </c>
      <c r="I487">
        <v>6</v>
      </c>
      <c r="J487" s="4">
        <v>100.56</v>
      </c>
      <c r="K487" s="11">
        <f t="shared" si="47"/>
        <v>737</v>
      </c>
      <c r="L487" s="2">
        <f t="shared" si="42"/>
        <v>100.56</v>
      </c>
      <c r="M487" s="11">
        <f t="shared" si="43"/>
        <v>737</v>
      </c>
      <c r="N487" s="11">
        <f t="shared" si="44"/>
        <v>101</v>
      </c>
      <c r="O487">
        <f t="shared" si="45"/>
        <v>8106.4500000000007</v>
      </c>
      <c r="P487">
        <f t="shared" si="46"/>
        <v>692.73299999999995</v>
      </c>
      <c r="Q487">
        <v>922</v>
      </c>
      <c r="R487" s="21">
        <v>245</v>
      </c>
      <c r="S487" s="21" t="str">
        <v>John Bunston</v>
      </c>
      <c r="T487" s="21" t="str">
        <v>Prod3</v>
      </c>
      <c r="U487" s="21">
        <v>0</v>
      </c>
      <c r="V487" s="22">
        <v>45676</v>
      </c>
      <c r="W487" s="21" t="str">
        <v>South</v>
      </c>
      <c r="X487" s="21">
        <v>497.75</v>
      </c>
      <c r="Y487" s="21">
        <v>11</v>
      </c>
      <c r="Z487" s="21">
        <v>5</v>
      </c>
      <c r="AA487" s="21">
        <v>348.55</v>
      </c>
    </row>
    <row r="488" spans="1:27" x14ac:dyDescent="0.3">
      <c r="A488">
        <v>487</v>
      </c>
      <c r="B488" t="s">
        <v>508</v>
      </c>
      <c r="C488" t="s">
        <v>16</v>
      </c>
      <c r="D488" t="s">
        <v>27</v>
      </c>
      <c r="E488" s="1">
        <v>45627</v>
      </c>
      <c r="G488" s="6">
        <v>388.3</v>
      </c>
      <c r="H488">
        <v>13</v>
      </c>
      <c r="I488">
        <v>0</v>
      </c>
      <c r="J488" s="4">
        <v>91.96</v>
      </c>
      <c r="K488" s="11">
        <f t="shared" si="47"/>
        <v>388</v>
      </c>
      <c r="L488" s="2">
        <f t="shared" si="42"/>
        <v>91.96</v>
      </c>
      <c r="M488" s="11">
        <f t="shared" si="43"/>
        <v>389</v>
      </c>
      <c r="N488" s="11">
        <f t="shared" si="44"/>
        <v>92</v>
      </c>
      <c r="O488">
        <f t="shared" si="45"/>
        <v>5047.9000000000005</v>
      </c>
      <c r="P488">
        <f t="shared" si="46"/>
        <v>388.3</v>
      </c>
      <c r="Q488">
        <v>928</v>
      </c>
      <c r="R488" s="21">
        <v>696</v>
      </c>
      <c r="S488" s="21" t="str">
        <v>Ericka Sinnett</v>
      </c>
      <c r="T488" s="21" t="str">
        <v>Prod5</v>
      </c>
      <c r="U488" s="21" t="str">
        <v>Office Chair</v>
      </c>
      <c r="V488" s="22">
        <v>45632</v>
      </c>
      <c r="W488" s="21" t="str">
        <v>South</v>
      </c>
      <c r="X488" s="21">
        <v>498.78</v>
      </c>
      <c r="Y488" s="21">
        <v>13</v>
      </c>
      <c r="Z488" s="21">
        <v>3</v>
      </c>
      <c r="AA488" s="21">
        <v>361.36</v>
      </c>
    </row>
    <row r="489" spans="1:27" x14ac:dyDescent="0.3">
      <c r="A489">
        <v>488</v>
      </c>
      <c r="B489" t="s">
        <v>509</v>
      </c>
      <c r="C489" t="s">
        <v>22</v>
      </c>
      <c r="D489" t="s">
        <v>20</v>
      </c>
      <c r="E489" s="1">
        <v>45641</v>
      </c>
      <c r="F489" s="7" t="s">
        <v>11</v>
      </c>
      <c r="G489" s="6">
        <v>160.15</v>
      </c>
      <c r="H489">
        <v>5</v>
      </c>
      <c r="I489">
        <v>7</v>
      </c>
      <c r="J489" s="4">
        <v>282.83</v>
      </c>
      <c r="K489" s="11">
        <f t="shared" si="47"/>
        <v>160</v>
      </c>
      <c r="L489" s="2">
        <f t="shared" si="42"/>
        <v>282.83</v>
      </c>
      <c r="M489" s="11">
        <f t="shared" si="43"/>
        <v>161</v>
      </c>
      <c r="N489" s="11">
        <f t="shared" si="44"/>
        <v>283</v>
      </c>
      <c r="O489">
        <f t="shared" si="45"/>
        <v>800.75</v>
      </c>
      <c r="P489">
        <f t="shared" si="46"/>
        <v>148.93949999999998</v>
      </c>
      <c r="Q489">
        <v>929</v>
      </c>
      <c r="R489" s="21">
        <v>163</v>
      </c>
      <c r="S489" s="21" t="str">
        <v>Melba Record</v>
      </c>
      <c r="T489" s="21" t="str">
        <v>Prod4</v>
      </c>
      <c r="U489" s="21" t="str">
        <v>Microwave Oven</v>
      </c>
      <c r="V489" s="22">
        <v>45657</v>
      </c>
      <c r="W489" s="21">
        <v>0</v>
      </c>
      <c r="X489" s="21">
        <v>499.61</v>
      </c>
      <c r="Y489" s="21">
        <v>7</v>
      </c>
      <c r="Z489" s="21">
        <v>3</v>
      </c>
      <c r="AA489" s="21">
        <v>219.35</v>
      </c>
    </row>
    <row r="490" spans="1:27" x14ac:dyDescent="0.3">
      <c r="A490">
        <v>489</v>
      </c>
      <c r="B490" t="s">
        <v>510</v>
      </c>
      <c r="C490" t="s">
        <v>22</v>
      </c>
      <c r="D490" t="s">
        <v>27</v>
      </c>
      <c r="E490" s="1">
        <v>45669</v>
      </c>
      <c r="G490" s="6">
        <v>891.03</v>
      </c>
      <c r="H490">
        <v>8</v>
      </c>
      <c r="I490">
        <v>20</v>
      </c>
      <c r="J490" s="4">
        <v>386.72</v>
      </c>
      <c r="K490" s="11">
        <f t="shared" si="47"/>
        <v>891</v>
      </c>
      <c r="L490" s="2">
        <f t="shared" si="42"/>
        <v>386.72</v>
      </c>
      <c r="M490" s="11">
        <f t="shared" si="43"/>
        <v>892</v>
      </c>
      <c r="N490" s="11">
        <f t="shared" si="44"/>
        <v>387</v>
      </c>
      <c r="O490">
        <f t="shared" si="45"/>
        <v>7128.24</v>
      </c>
      <c r="P490">
        <f t="shared" si="46"/>
        <v>712.82400000000007</v>
      </c>
      <c r="Q490">
        <v>930</v>
      </c>
      <c r="R490" s="21">
        <v>90</v>
      </c>
      <c r="S490" s="21" t="str">
        <v>Freeland Simonetto</v>
      </c>
      <c r="T490" s="21" t="str">
        <v>Prod4</v>
      </c>
      <c r="U490" s="21" t="str">
        <v>Smartphone</v>
      </c>
      <c r="V490" s="22">
        <v>45651</v>
      </c>
      <c r="W490" s="21" t="str">
        <v>West</v>
      </c>
      <c r="X490" s="21">
        <v>500.29</v>
      </c>
      <c r="Y490" s="21">
        <v>9</v>
      </c>
      <c r="Z490" s="21">
        <v>19</v>
      </c>
      <c r="AA490" s="21">
        <v>301.55</v>
      </c>
    </row>
    <row r="491" spans="1:27" x14ac:dyDescent="0.3">
      <c r="A491">
        <v>490</v>
      </c>
      <c r="B491" t="s">
        <v>511</v>
      </c>
      <c r="C491" t="s">
        <v>18</v>
      </c>
      <c r="D491" t="s">
        <v>13</v>
      </c>
      <c r="E491" s="1">
        <v>45631</v>
      </c>
      <c r="G491" s="6">
        <v>543.32000000000005</v>
      </c>
      <c r="H491">
        <v>3</v>
      </c>
      <c r="I491">
        <v>5</v>
      </c>
      <c r="J491" s="4">
        <v>396.37</v>
      </c>
      <c r="K491" s="11">
        <f t="shared" si="47"/>
        <v>543</v>
      </c>
      <c r="L491" s="2">
        <f t="shared" si="42"/>
        <v>396.37</v>
      </c>
      <c r="M491" s="11">
        <f t="shared" si="43"/>
        <v>544</v>
      </c>
      <c r="N491" s="11">
        <f t="shared" si="44"/>
        <v>397</v>
      </c>
      <c r="O491">
        <f t="shared" si="45"/>
        <v>1629.96</v>
      </c>
      <c r="P491">
        <f t="shared" si="46"/>
        <v>516.154</v>
      </c>
      <c r="Q491">
        <v>933</v>
      </c>
      <c r="R491" s="21">
        <v>422</v>
      </c>
      <c r="S491" s="21" t="str">
        <v>Martguerita Fright</v>
      </c>
      <c r="T491" s="21" t="str">
        <v>Prod1</v>
      </c>
      <c r="U491" s="21" t="str">
        <v>Smartphone</v>
      </c>
      <c r="V491" s="22">
        <v>45628</v>
      </c>
      <c r="W491" s="21">
        <v>0</v>
      </c>
      <c r="X491" s="21">
        <v>500.96</v>
      </c>
      <c r="Y491" s="21">
        <v>12</v>
      </c>
      <c r="Z491" s="21">
        <v>16</v>
      </c>
      <c r="AA491" s="21">
        <v>319.57</v>
      </c>
    </row>
    <row r="492" spans="1:27" x14ac:dyDescent="0.3">
      <c r="A492">
        <v>491</v>
      </c>
      <c r="B492" t="s">
        <v>512</v>
      </c>
      <c r="D492" t="s">
        <v>27</v>
      </c>
      <c r="E492" s="1">
        <v>45653</v>
      </c>
      <c r="G492" s="6">
        <v>551.09</v>
      </c>
      <c r="H492">
        <v>8</v>
      </c>
      <c r="I492">
        <v>0</v>
      </c>
      <c r="J492" s="4">
        <v>6.95</v>
      </c>
      <c r="K492" s="11">
        <f t="shared" si="47"/>
        <v>551</v>
      </c>
      <c r="L492" s="2">
        <f t="shared" si="42"/>
        <v>6.95</v>
      </c>
      <c r="M492" s="11">
        <f t="shared" si="43"/>
        <v>552</v>
      </c>
      <c r="N492" s="11">
        <f t="shared" si="44"/>
        <v>7</v>
      </c>
      <c r="O492">
        <f t="shared" si="45"/>
        <v>4408.72</v>
      </c>
      <c r="P492">
        <f t="shared" si="46"/>
        <v>551.09</v>
      </c>
      <c r="Q492">
        <v>935</v>
      </c>
      <c r="R492" s="21">
        <v>780</v>
      </c>
      <c r="S492" s="21" t="str">
        <v>Osbourn Yakovitch</v>
      </c>
      <c r="T492" s="21" t="str">
        <v>Prod2</v>
      </c>
      <c r="U492" s="21" t="str">
        <v>Microwave Oven</v>
      </c>
      <c r="V492" s="22">
        <v>45657</v>
      </c>
      <c r="W492" s="21">
        <v>0</v>
      </c>
      <c r="X492" s="21">
        <v>502.56</v>
      </c>
      <c r="Y492" s="21">
        <v>14</v>
      </c>
      <c r="Z492" s="21">
        <v>17</v>
      </c>
      <c r="AA492" s="21">
        <v>100.41</v>
      </c>
    </row>
    <row r="493" spans="1:27" x14ac:dyDescent="0.3">
      <c r="A493">
        <v>492</v>
      </c>
      <c r="B493" t="s">
        <v>513</v>
      </c>
      <c r="D493" t="s">
        <v>10</v>
      </c>
      <c r="E493" s="1">
        <v>45630</v>
      </c>
      <c r="G493" s="6">
        <v>268.56</v>
      </c>
      <c r="H493">
        <v>6</v>
      </c>
      <c r="I493">
        <v>1</v>
      </c>
      <c r="J493" s="4">
        <v>20.32</v>
      </c>
      <c r="K493" s="11">
        <f t="shared" si="47"/>
        <v>269</v>
      </c>
      <c r="L493" s="2">
        <f t="shared" si="42"/>
        <v>20.32</v>
      </c>
      <c r="M493" s="11">
        <f t="shared" si="43"/>
        <v>269</v>
      </c>
      <c r="N493" s="11">
        <f t="shared" si="44"/>
        <v>21</v>
      </c>
      <c r="O493">
        <f t="shared" si="45"/>
        <v>1611.3600000000001</v>
      </c>
      <c r="P493">
        <f t="shared" si="46"/>
        <v>265.87439999999998</v>
      </c>
      <c r="Q493">
        <v>936</v>
      </c>
      <c r="R493" s="21">
        <v>25</v>
      </c>
      <c r="S493" s="21" t="str">
        <v>Livia O'Farris</v>
      </c>
      <c r="T493" s="21" t="str">
        <v>Prod4</v>
      </c>
      <c r="U493" s="21" t="str">
        <v>Laptop</v>
      </c>
      <c r="V493" s="22">
        <v>45646</v>
      </c>
      <c r="W493" s="21" t="str">
        <v>West</v>
      </c>
      <c r="X493" s="21">
        <v>503.23</v>
      </c>
      <c r="Y493" s="21">
        <v>8</v>
      </c>
      <c r="Z493" s="21">
        <v>17</v>
      </c>
      <c r="AA493" s="21">
        <v>387.07</v>
      </c>
    </row>
    <row r="494" spans="1:27" x14ac:dyDescent="0.3">
      <c r="A494">
        <v>493</v>
      </c>
      <c r="B494" t="s">
        <v>514</v>
      </c>
      <c r="C494" t="s">
        <v>9</v>
      </c>
      <c r="D494" t="s">
        <v>13</v>
      </c>
      <c r="E494" s="1">
        <v>45630</v>
      </c>
      <c r="G494" s="6">
        <v>903.48</v>
      </c>
      <c r="H494">
        <v>5</v>
      </c>
      <c r="I494">
        <v>13</v>
      </c>
      <c r="J494" s="4">
        <v>102.75</v>
      </c>
      <c r="K494" s="11">
        <f t="shared" si="47"/>
        <v>903</v>
      </c>
      <c r="L494" s="2">
        <f t="shared" si="42"/>
        <v>102.75</v>
      </c>
      <c r="M494" s="11">
        <f t="shared" si="43"/>
        <v>904</v>
      </c>
      <c r="N494" s="11">
        <f t="shared" si="44"/>
        <v>103</v>
      </c>
      <c r="O494">
        <f t="shared" si="45"/>
        <v>4517.3999999999996</v>
      </c>
      <c r="P494">
        <f t="shared" si="46"/>
        <v>786.02760000000001</v>
      </c>
      <c r="Q494">
        <v>937</v>
      </c>
      <c r="R494" s="21">
        <v>668</v>
      </c>
      <c r="S494" s="21" t="str">
        <v>Jayne Mewhirter</v>
      </c>
      <c r="T494" s="21" t="str">
        <v>Prod3</v>
      </c>
      <c r="U494" s="21" t="str">
        <v>Microwave Oven</v>
      </c>
      <c r="V494" s="22">
        <v>45627</v>
      </c>
      <c r="W494" s="21">
        <v>0</v>
      </c>
      <c r="X494" s="21">
        <v>503.47</v>
      </c>
      <c r="Y494" s="21">
        <v>14</v>
      </c>
      <c r="Z494" s="21">
        <v>20</v>
      </c>
      <c r="AA494" s="21">
        <v>304.47000000000003</v>
      </c>
    </row>
    <row r="495" spans="1:27" x14ac:dyDescent="0.3">
      <c r="A495">
        <v>494</v>
      </c>
      <c r="B495" t="s">
        <v>515</v>
      </c>
      <c r="C495" t="s">
        <v>18</v>
      </c>
      <c r="D495" t="s">
        <v>31</v>
      </c>
      <c r="E495" s="1">
        <v>45635</v>
      </c>
      <c r="F495" s="7" t="s">
        <v>11</v>
      </c>
      <c r="G495" s="6">
        <v>35.549999999999997</v>
      </c>
      <c r="H495">
        <v>4</v>
      </c>
      <c r="I495">
        <v>16</v>
      </c>
      <c r="J495" s="4">
        <v>369.08</v>
      </c>
      <c r="K495" s="11">
        <f t="shared" si="47"/>
        <v>36</v>
      </c>
      <c r="L495" s="2">
        <f t="shared" si="42"/>
        <v>369.08</v>
      </c>
      <c r="M495" s="11">
        <f t="shared" si="43"/>
        <v>36</v>
      </c>
      <c r="N495" s="11">
        <f t="shared" si="44"/>
        <v>370</v>
      </c>
      <c r="O495">
        <f t="shared" si="45"/>
        <v>142.19999999999999</v>
      </c>
      <c r="P495">
        <f t="shared" si="46"/>
        <v>29.861999999999995</v>
      </c>
      <c r="Q495">
        <v>938</v>
      </c>
      <c r="R495" s="21">
        <v>454</v>
      </c>
      <c r="S495" s="21" t="str">
        <v>Lazar Hunnawill</v>
      </c>
      <c r="T495" s="21" t="str">
        <v>Prod5</v>
      </c>
      <c r="U495" s="21" t="str">
        <v>Smartphone</v>
      </c>
      <c r="V495" s="22">
        <v>45662</v>
      </c>
      <c r="W495" s="21">
        <v>0</v>
      </c>
      <c r="X495" s="21">
        <v>503.75</v>
      </c>
      <c r="Y495" s="21">
        <v>13</v>
      </c>
      <c r="Z495" s="21">
        <v>16</v>
      </c>
      <c r="AA495" s="21">
        <v>281.16000000000003</v>
      </c>
    </row>
    <row r="496" spans="1:27" x14ac:dyDescent="0.3">
      <c r="A496">
        <v>495</v>
      </c>
      <c r="B496" t="s">
        <v>516</v>
      </c>
      <c r="C496" t="s">
        <v>16</v>
      </c>
      <c r="D496" t="s">
        <v>20</v>
      </c>
      <c r="E496" s="1">
        <v>45666</v>
      </c>
      <c r="G496" s="6">
        <v>978.41</v>
      </c>
      <c r="H496">
        <v>2</v>
      </c>
      <c r="I496">
        <v>2</v>
      </c>
      <c r="J496" s="4">
        <v>255.13</v>
      </c>
      <c r="K496" s="11">
        <f t="shared" si="47"/>
        <v>978</v>
      </c>
      <c r="L496" s="2">
        <f t="shared" si="42"/>
        <v>255.13</v>
      </c>
      <c r="M496" s="11">
        <f t="shared" si="43"/>
        <v>979</v>
      </c>
      <c r="N496" s="11">
        <f t="shared" si="44"/>
        <v>256</v>
      </c>
      <c r="O496">
        <f t="shared" si="45"/>
        <v>1956.82</v>
      </c>
      <c r="P496">
        <f t="shared" si="46"/>
        <v>958.84179999999992</v>
      </c>
      <c r="Q496">
        <v>940</v>
      </c>
      <c r="R496" s="21">
        <v>849</v>
      </c>
      <c r="S496" s="21" t="str">
        <v>Jody Finci</v>
      </c>
      <c r="T496" s="21">
        <v>0</v>
      </c>
      <c r="U496" s="21" t="str">
        <v>Microwave Oven</v>
      </c>
      <c r="V496" s="22">
        <v>45653</v>
      </c>
      <c r="W496" s="21" t="str">
        <v>East</v>
      </c>
      <c r="X496" s="21">
        <v>503.78</v>
      </c>
      <c r="Y496" s="21">
        <v>2</v>
      </c>
      <c r="Z496" s="21">
        <v>5</v>
      </c>
      <c r="AA496" s="21">
        <v>87.06</v>
      </c>
    </row>
    <row r="497" spans="1:27" x14ac:dyDescent="0.3">
      <c r="A497">
        <v>496</v>
      </c>
      <c r="B497" t="s">
        <v>517</v>
      </c>
      <c r="C497" t="s">
        <v>24</v>
      </c>
      <c r="D497" t="s">
        <v>27</v>
      </c>
      <c r="E497" s="1">
        <v>45640</v>
      </c>
      <c r="G497" s="6">
        <v>496.44</v>
      </c>
      <c r="H497">
        <v>1</v>
      </c>
      <c r="I497">
        <v>0</v>
      </c>
      <c r="J497" s="4">
        <v>327.81</v>
      </c>
      <c r="K497" s="11">
        <f t="shared" si="47"/>
        <v>496</v>
      </c>
      <c r="L497" s="2">
        <f t="shared" si="42"/>
        <v>327.81</v>
      </c>
      <c r="M497" s="11">
        <f t="shared" si="43"/>
        <v>497</v>
      </c>
      <c r="N497" s="11">
        <f t="shared" si="44"/>
        <v>328</v>
      </c>
      <c r="O497">
        <f t="shared" si="45"/>
        <v>496.44</v>
      </c>
      <c r="P497">
        <f t="shared" si="46"/>
        <v>496.44</v>
      </c>
      <c r="Q497">
        <v>942</v>
      </c>
      <c r="R497" s="21">
        <v>626</v>
      </c>
      <c r="S497" s="21" t="str">
        <v>Stormy Clemmey</v>
      </c>
      <c r="T497" s="21" t="str">
        <v>Prod4</v>
      </c>
      <c r="U497" s="21" t="str">
        <v>Smartphone</v>
      </c>
      <c r="V497" s="22">
        <v>45676</v>
      </c>
      <c r="W497" s="21">
        <v>0</v>
      </c>
      <c r="X497" s="21">
        <v>504.9</v>
      </c>
      <c r="Y497" s="21">
        <v>8</v>
      </c>
      <c r="Z497" s="21">
        <v>19</v>
      </c>
      <c r="AA497" s="21">
        <v>34.57</v>
      </c>
    </row>
    <row r="498" spans="1:27" x14ac:dyDescent="0.3">
      <c r="A498">
        <v>497</v>
      </c>
      <c r="B498" t="s">
        <v>518</v>
      </c>
      <c r="C498" t="s">
        <v>22</v>
      </c>
      <c r="D498" t="s">
        <v>27</v>
      </c>
      <c r="E498" s="1">
        <v>45670</v>
      </c>
      <c r="F498" s="7" t="s">
        <v>11</v>
      </c>
      <c r="G498" s="6">
        <v>203.85</v>
      </c>
      <c r="H498">
        <v>8</v>
      </c>
      <c r="I498">
        <v>2</v>
      </c>
      <c r="J498" s="4">
        <v>476.48</v>
      </c>
      <c r="K498" s="11">
        <f t="shared" si="47"/>
        <v>204</v>
      </c>
      <c r="L498" s="2">
        <f t="shared" si="42"/>
        <v>476.48</v>
      </c>
      <c r="M498" s="11">
        <f t="shared" si="43"/>
        <v>204</v>
      </c>
      <c r="N498" s="11">
        <f t="shared" si="44"/>
        <v>477</v>
      </c>
      <c r="O498">
        <f t="shared" si="45"/>
        <v>1630.8</v>
      </c>
      <c r="P498">
        <f t="shared" si="46"/>
        <v>199.773</v>
      </c>
      <c r="Q498">
        <v>943</v>
      </c>
      <c r="R498" s="21">
        <v>263</v>
      </c>
      <c r="S498" s="21" t="str">
        <v>Jenifer Derges</v>
      </c>
      <c r="T498" s="21" t="str">
        <v>Prod3</v>
      </c>
      <c r="U498" s="21" t="str">
        <v>Laptop</v>
      </c>
      <c r="V498" s="22">
        <v>45666</v>
      </c>
      <c r="W498" s="21">
        <v>0</v>
      </c>
      <c r="X498" s="21">
        <v>504.93</v>
      </c>
      <c r="Y498" s="21">
        <v>2</v>
      </c>
      <c r="Z498" s="21">
        <v>18</v>
      </c>
      <c r="AA498" s="21">
        <v>309.81</v>
      </c>
    </row>
    <row r="499" spans="1:27" x14ac:dyDescent="0.3">
      <c r="A499">
        <v>498</v>
      </c>
      <c r="B499" t="s">
        <v>519</v>
      </c>
      <c r="C499" t="s">
        <v>24</v>
      </c>
      <c r="E499" s="1">
        <v>45627</v>
      </c>
      <c r="F499" s="7" t="s">
        <v>14</v>
      </c>
      <c r="G499" s="6">
        <v>919.07</v>
      </c>
      <c r="H499">
        <v>14</v>
      </c>
      <c r="I499">
        <v>18</v>
      </c>
      <c r="J499" s="4">
        <v>93.17</v>
      </c>
      <c r="K499" s="11">
        <f t="shared" si="47"/>
        <v>919</v>
      </c>
      <c r="L499" s="2">
        <f t="shared" si="42"/>
        <v>93.17</v>
      </c>
      <c r="M499" s="11">
        <f t="shared" si="43"/>
        <v>920</v>
      </c>
      <c r="N499" s="11">
        <f t="shared" si="44"/>
        <v>94</v>
      </c>
      <c r="O499">
        <f t="shared" si="45"/>
        <v>12866.980000000001</v>
      </c>
      <c r="P499">
        <f t="shared" si="46"/>
        <v>753.63740000000007</v>
      </c>
      <c r="Q499">
        <v>944</v>
      </c>
      <c r="R499" s="21">
        <v>572</v>
      </c>
      <c r="S499" s="21" t="str">
        <v>Elbert Hanshaw</v>
      </c>
      <c r="T499" s="21" t="str">
        <v>Prod1</v>
      </c>
      <c r="U499" s="21" t="str">
        <v>Smartphone</v>
      </c>
      <c r="V499" s="22">
        <v>45629</v>
      </c>
      <c r="W499" s="21">
        <v>0</v>
      </c>
      <c r="X499" s="21">
        <v>507.5</v>
      </c>
      <c r="Y499" s="21">
        <v>15</v>
      </c>
      <c r="Z499" s="21">
        <v>13</v>
      </c>
      <c r="AA499" s="21">
        <v>74.94</v>
      </c>
    </row>
    <row r="500" spans="1:27" x14ac:dyDescent="0.3">
      <c r="A500">
        <v>499</v>
      </c>
      <c r="B500" t="s">
        <v>520</v>
      </c>
      <c r="C500" t="s">
        <v>16</v>
      </c>
      <c r="D500" t="s">
        <v>27</v>
      </c>
      <c r="E500" s="1">
        <v>45643</v>
      </c>
      <c r="G500" s="6">
        <v>650.47</v>
      </c>
      <c r="H500">
        <v>8</v>
      </c>
      <c r="I500">
        <v>20</v>
      </c>
      <c r="J500" s="4">
        <v>416.95</v>
      </c>
      <c r="K500" s="11">
        <f t="shared" si="47"/>
        <v>650</v>
      </c>
      <c r="L500" s="2">
        <f t="shared" si="42"/>
        <v>416.95</v>
      </c>
      <c r="M500" s="11">
        <f t="shared" si="43"/>
        <v>651</v>
      </c>
      <c r="N500" s="11">
        <f t="shared" si="44"/>
        <v>417</v>
      </c>
      <c r="O500">
        <f t="shared" si="45"/>
        <v>5203.76</v>
      </c>
      <c r="P500">
        <f t="shared" si="46"/>
        <v>520.37600000000009</v>
      </c>
      <c r="Q500">
        <v>947</v>
      </c>
      <c r="R500" s="21">
        <v>54</v>
      </c>
      <c r="S500" s="21" t="str">
        <v>Blaine Hellewell</v>
      </c>
      <c r="T500" s="21" t="str">
        <v>Prod5</v>
      </c>
      <c r="U500" s="21">
        <v>0</v>
      </c>
      <c r="V500" s="22">
        <v>45669</v>
      </c>
      <c r="W500" s="21">
        <v>0</v>
      </c>
      <c r="X500" s="21">
        <v>507.63</v>
      </c>
      <c r="Y500" s="21">
        <v>5</v>
      </c>
      <c r="Z500" s="21">
        <v>20</v>
      </c>
      <c r="AA500" s="21">
        <v>118.13</v>
      </c>
    </row>
    <row r="501" spans="1:27" x14ac:dyDescent="0.3">
      <c r="A501">
        <v>500</v>
      </c>
      <c r="B501" t="s">
        <v>521</v>
      </c>
      <c r="C501" t="s">
        <v>18</v>
      </c>
      <c r="D501" t="s">
        <v>13</v>
      </c>
      <c r="E501" s="1">
        <v>45651</v>
      </c>
      <c r="G501" s="6">
        <v>359.46</v>
      </c>
      <c r="H501">
        <v>4</v>
      </c>
      <c r="I501">
        <v>13</v>
      </c>
      <c r="J501" s="4">
        <v>174.16</v>
      </c>
      <c r="K501" s="11">
        <f t="shared" si="47"/>
        <v>359</v>
      </c>
      <c r="L501" s="2">
        <f t="shared" si="42"/>
        <v>174.16</v>
      </c>
      <c r="M501" s="11">
        <f t="shared" si="43"/>
        <v>360</v>
      </c>
      <c r="N501" s="11">
        <f t="shared" si="44"/>
        <v>175</v>
      </c>
      <c r="O501">
        <f t="shared" si="45"/>
        <v>1437.84</v>
      </c>
      <c r="P501">
        <f t="shared" si="46"/>
        <v>312.73019999999997</v>
      </c>
      <c r="Q501">
        <v>948</v>
      </c>
      <c r="R501" s="21">
        <v>78</v>
      </c>
      <c r="S501" s="21" t="str">
        <v>Web Eckford</v>
      </c>
      <c r="T501" s="21" t="str">
        <v>Prod2</v>
      </c>
      <c r="U501" s="21" t="str">
        <v>Smartphone</v>
      </c>
      <c r="V501" s="22">
        <v>45632</v>
      </c>
      <c r="W501" s="21">
        <v>0</v>
      </c>
      <c r="X501" s="21">
        <v>508.96</v>
      </c>
      <c r="Y501" s="21">
        <v>4</v>
      </c>
      <c r="Z501" s="21">
        <v>17</v>
      </c>
      <c r="AA501" s="21">
        <v>472.77</v>
      </c>
    </row>
    <row r="502" spans="1:27" x14ac:dyDescent="0.3">
      <c r="A502">
        <v>501</v>
      </c>
      <c r="B502" t="s">
        <v>522</v>
      </c>
      <c r="D502" t="s">
        <v>27</v>
      </c>
      <c r="E502" s="1">
        <v>45652</v>
      </c>
      <c r="G502" s="6">
        <v>591.21</v>
      </c>
      <c r="H502">
        <v>13</v>
      </c>
      <c r="I502">
        <v>17</v>
      </c>
      <c r="J502" s="4">
        <v>340.35</v>
      </c>
      <c r="K502" s="11">
        <f t="shared" si="47"/>
        <v>591</v>
      </c>
      <c r="L502" s="2">
        <f t="shared" si="42"/>
        <v>340.35</v>
      </c>
      <c r="M502" s="11">
        <f t="shared" si="43"/>
        <v>592</v>
      </c>
      <c r="N502" s="11">
        <f t="shared" si="44"/>
        <v>341</v>
      </c>
      <c r="O502">
        <f t="shared" si="45"/>
        <v>7685.7300000000005</v>
      </c>
      <c r="P502">
        <f t="shared" si="46"/>
        <v>490.70429999999999</v>
      </c>
      <c r="Q502">
        <v>951</v>
      </c>
      <c r="R502" s="21">
        <v>552</v>
      </c>
      <c r="S502" s="21" t="str">
        <v>Mechelle Yakebowitch</v>
      </c>
      <c r="T502" s="21" t="str">
        <v>Prod3</v>
      </c>
      <c r="U502" s="21" t="str">
        <v>Laptop</v>
      </c>
      <c r="V502" s="22">
        <v>45630</v>
      </c>
      <c r="W502" s="21">
        <v>0</v>
      </c>
      <c r="X502" s="21">
        <v>509.03</v>
      </c>
      <c r="Y502" s="21">
        <v>9</v>
      </c>
      <c r="Z502" s="21">
        <v>12</v>
      </c>
      <c r="AA502" s="21">
        <v>402.26</v>
      </c>
    </row>
    <row r="503" spans="1:27" x14ac:dyDescent="0.3">
      <c r="A503">
        <v>502</v>
      </c>
      <c r="B503" t="s">
        <v>523</v>
      </c>
      <c r="D503" t="s">
        <v>13</v>
      </c>
      <c r="E503" s="1">
        <v>45669</v>
      </c>
      <c r="G503" s="6">
        <v>556.01</v>
      </c>
      <c r="H503">
        <v>12</v>
      </c>
      <c r="I503">
        <v>15</v>
      </c>
      <c r="J503" s="4">
        <v>145.25</v>
      </c>
      <c r="K503" s="11">
        <f t="shared" si="47"/>
        <v>556</v>
      </c>
      <c r="L503" s="2">
        <f t="shared" si="42"/>
        <v>145.25</v>
      </c>
      <c r="M503" s="11">
        <f t="shared" si="43"/>
        <v>557</v>
      </c>
      <c r="N503" s="11">
        <f t="shared" si="44"/>
        <v>146</v>
      </c>
      <c r="O503">
        <f t="shared" si="45"/>
        <v>6672.12</v>
      </c>
      <c r="P503">
        <f t="shared" si="46"/>
        <v>472.60849999999999</v>
      </c>
      <c r="Q503">
        <v>954</v>
      </c>
      <c r="R503" s="21">
        <v>253</v>
      </c>
      <c r="S503" s="21" t="str">
        <v>Barthel Addey</v>
      </c>
      <c r="T503" s="21" t="str">
        <v>Prod4</v>
      </c>
      <c r="U503" s="21" t="str">
        <v>Laptop</v>
      </c>
      <c r="V503" s="22">
        <v>45629</v>
      </c>
      <c r="W503" s="21">
        <v>0</v>
      </c>
      <c r="X503" s="21">
        <v>509.93</v>
      </c>
      <c r="Y503" s="21">
        <v>2</v>
      </c>
      <c r="Z503" s="21">
        <v>2</v>
      </c>
      <c r="AA503" s="21">
        <v>375.04</v>
      </c>
    </row>
    <row r="504" spans="1:27" x14ac:dyDescent="0.3">
      <c r="A504">
        <v>503</v>
      </c>
      <c r="B504" t="s">
        <v>524</v>
      </c>
      <c r="E504" s="1">
        <v>45676</v>
      </c>
      <c r="G504" s="6">
        <v>420.4</v>
      </c>
      <c r="H504">
        <v>11</v>
      </c>
      <c r="I504">
        <v>19</v>
      </c>
      <c r="J504" s="4">
        <v>237.04</v>
      </c>
      <c r="K504" s="11">
        <f t="shared" si="47"/>
        <v>420</v>
      </c>
      <c r="L504" s="2">
        <f t="shared" si="42"/>
        <v>237.04</v>
      </c>
      <c r="M504" s="11">
        <f t="shared" si="43"/>
        <v>421</v>
      </c>
      <c r="N504" s="11">
        <f t="shared" si="44"/>
        <v>238</v>
      </c>
      <c r="O504">
        <f t="shared" si="45"/>
        <v>4624.3999999999996</v>
      </c>
      <c r="P504">
        <f t="shared" si="46"/>
        <v>340.524</v>
      </c>
      <c r="Q504">
        <v>955</v>
      </c>
      <c r="R504" s="21">
        <v>32</v>
      </c>
      <c r="S504" s="21" t="str">
        <v>Zak Helks</v>
      </c>
      <c r="T504" s="21" t="str">
        <v>Prod1</v>
      </c>
      <c r="U504" s="21" t="str">
        <v>Laptop</v>
      </c>
      <c r="V504" s="22">
        <v>45663</v>
      </c>
      <c r="W504" s="21">
        <v>0</v>
      </c>
      <c r="X504" s="21">
        <v>509.98</v>
      </c>
      <c r="Y504" s="21">
        <v>13</v>
      </c>
      <c r="Z504" s="21">
        <v>15</v>
      </c>
      <c r="AA504" s="21">
        <v>91.84</v>
      </c>
    </row>
    <row r="505" spans="1:27" x14ac:dyDescent="0.3">
      <c r="A505">
        <v>504</v>
      </c>
      <c r="B505" t="s">
        <v>525</v>
      </c>
      <c r="C505" t="s">
        <v>24</v>
      </c>
      <c r="D505" t="s">
        <v>13</v>
      </c>
      <c r="E505" s="1">
        <v>45639</v>
      </c>
      <c r="G505" s="6">
        <v>743.47</v>
      </c>
      <c r="H505">
        <v>9</v>
      </c>
      <c r="I505">
        <v>7</v>
      </c>
      <c r="J505" s="4">
        <v>196.39</v>
      </c>
      <c r="K505" s="11">
        <f t="shared" si="47"/>
        <v>743</v>
      </c>
      <c r="L505" s="2">
        <f t="shared" si="42"/>
        <v>196.39</v>
      </c>
      <c r="M505" s="11">
        <f t="shared" si="43"/>
        <v>744</v>
      </c>
      <c r="N505" s="11">
        <f t="shared" si="44"/>
        <v>197</v>
      </c>
      <c r="O505">
        <f t="shared" si="45"/>
        <v>6691.2300000000005</v>
      </c>
      <c r="P505">
        <f t="shared" si="46"/>
        <v>691.4271</v>
      </c>
      <c r="Q505">
        <v>957</v>
      </c>
      <c r="R505" s="21">
        <v>195</v>
      </c>
      <c r="S505" s="21" t="str">
        <v>Marika Cousin</v>
      </c>
      <c r="T505" s="21">
        <v>0</v>
      </c>
      <c r="U505" s="21" t="str">
        <v>Smartphone</v>
      </c>
      <c r="V505" s="22">
        <v>45627</v>
      </c>
      <c r="W505" s="21">
        <v>0</v>
      </c>
      <c r="X505" s="21">
        <v>511.59</v>
      </c>
      <c r="Y505" s="21">
        <v>15</v>
      </c>
      <c r="Z505" s="21">
        <v>8</v>
      </c>
      <c r="AA505" s="21">
        <v>100.68</v>
      </c>
    </row>
    <row r="506" spans="1:27" x14ac:dyDescent="0.3">
      <c r="A506">
        <v>505</v>
      </c>
      <c r="B506" t="s">
        <v>526</v>
      </c>
      <c r="E506" s="1">
        <v>45665</v>
      </c>
      <c r="G506" s="6">
        <v>598.46</v>
      </c>
      <c r="H506">
        <v>10</v>
      </c>
      <c r="I506">
        <v>16</v>
      </c>
      <c r="J506" s="4">
        <v>478.79</v>
      </c>
      <c r="K506" s="11">
        <f t="shared" si="47"/>
        <v>598</v>
      </c>
      <c r="L506" s="2">
        <f t="shared" si="42"/>
        <v>478.79</v>
      </c>
      <c r="M506" s="11">
        <f t="shared" si="43"/>
        <v>599</v>
      </c>
      <c r="N506" s="11">
        <f t="shared" si="44"/>
        <v>479</v>
      </c>
      <c r="O506">
        <f t="shared" si="45"/>
        <v>5984.6</v>
      </c>
      <c r="P506">
        <f t="shared" si="46"/>
        <v>502.70640000000003</v>
      </c>
      <c r="Q506">
        <v>958</v>
      </c>
      <c r="R506" s="21">
        <v>331</v>
      </c>
      <c r="S506" s="21" t="str">
        <v>Katrina Marnes</v>
      </c>
      <c r="T506" s="21" t="str">
        <v>Prod3</v>
      </c>
      <c r="U506" s="21" t="str">
        <v>Smartphone</v>
      </c>
      <c r="V506" s="22">
        <v>45657</v>
      </c>
      <c r="W506" s="21">
        <v>0</v>
      </c>
      <c r="X506" s="21">
        <v>512.22</v>
      </c>
      <c r="Y506" s="21">
        <v>7</v>
      </c>
      <c r="Z506" s="21">
        <v>15</v>
      </c>
      <c r="AA506" s="21">
        <v>257.52999999999997</v>
      </c>
    </row>
    <row r="507" spans="1:27" x14ac:dyDescent="0.3">
      <c r="A507">
        <v>506</v>
      </c>
      <c r="B507" t="s">
        <v>527</v>
      </c>
      <c r="C507" t="s">
        <v>24</v>
      </c>
      <c r="D507" t="s">
        <v>27</v>
      </c>
      <c r="E507" s="1">
        <v>45669</v>
      </c>
      <c r="G507" s="6">
        <v>62.48</v>
      </c>
      <c r="H507">
        <v>14</v>
      </c>
      <c r="I507">
        <v>15</v>
      </c>
      <c r="J507" s="4">
        <v>133.27000000000001</v>
      </c>
      <c r="K507" s="11">
        <f t="shared" si="47"/>
        <v>62</v>
      </c>
      <c r="L507" s="2">
        <f t="shared" si="42"/>
        <v>133.27000000000001</v>
      </c>
      <c r="M507" s="11">
        <f t="shared" si="43"/>
        <v>63</v>
      </c>
      <c r="N507" s="11">
        <f t="shared" si="44"/>
        <v>134</v>
      </c>
      <c r="O507">
        <f t="shared" si="45"/>
        <v>874.71999999999991</v>
      </c>
      <c r="P507">
        <f t="shared" si="46"/>
        <v>53.107999999999997</v>
      </c>
      <c r="Q507">
        <v>962</v>
      </c>
      <c r="R507" s="21">
        <v>230</v>
      </c>
      <c r="S507" s="21" t="str">
        <v>Denna Blagden</v>
      </c>
      <c r="T507" s="21" t="str">
        <v>Prod3</v>
      </c>
      <c r="U507" s="21">
        <v>0</v>
      </c>
      <c r="V507" s="22">
        <v>45647</v>
      </c>
      <c r="W507" s="21" t="str">
        <v>South</v>
      </c>
      <c r="X507" s="21">
        <v>514.29999999999995</v>
      </c>
      <c r="Y507" s="21">
        <v>11</v>
      </c>
      <c r="Z507" s="21">
        <v>16</v>
      </c>
      <c r="AA507" s="21">
        <v>136.91</v>
      </c>
    </row>
    <row r="508" spans="1:27" x14ac:dyDescent="0.3">
      <c r="A508">
        <v>507</v>
      </c>
      <c r="B508" t="s">
        <v>528</v>
      </c>
      <c r="C508" t="s">
        <v>16</v>
      </c>
      <c r="D508" t="s">
        <v>31</v>
      </c>
      <c r="E508" s="1">
        <v>45657</v>
      </c>
      <c r="G508" s="6">
        <v>239.33</v>
      </c>
      <c r="H508">
        <v>3</v>
      </c>
      <c r="I508">
        <v>18</v>
      </c>
      <c r="J508" s="4">
        <v>171.32</v>
      </c>
      <c r="K508" s="11">
        <f t="shared" si="47"/>
        <v>239</v>
      </c>
      <c r="L508" s="2">
        <f t="shared" si="42"/>
        <v>171.32</v>
      </c>
      <c r="M508" s="11">
        <f t="shared" si="43"/>
        <v>240</v>
      </c>
      <c r="N508" s="11">
        <f t="shared" si="44"/>
        <v>172</v>
      </c>
      <c r="O508">
        <f t="shared" si="45"/>
        <v>717.99</v>
      </c>
      <c r="P508">
        <f t="shared" si="46"/>
        <v>196.25060000000002</v>
      </c>
      <c r="Q508">
        <v>965</v>
      </c>
      <c r="R508" s="21">
        <v>516</v>
      </c>
      <c r="S508" s="21" t="str">
        <v>Michael Stefi</v>
      </c>
      <c r="T508" s="21" t="str">
        <v>Prod4</v>
      </c>
      <c r="U508" s="21" t="str">
        <v>Winter Jacket</v>
      </c>
      <c r="V508" s="22">
        <v>45668</v>
      </c>
      <c r="W508" s="21">
        <v>0</v>
      </c>
      <c r="X508" s="21">
        <v>514.62</v>
      </c>
      <c r="Y508" s="21">
        <v>4</v>
      </c>
      <c r="Z508" s="21">
        <v>11</v>
      </c>
      <c r="AA508" s="21">
        <v>124.74</v>
      </c>
    </row>
    <row r="509" spans="1:27" x14ac:dyDescent="0.3">
      <c r="A509">
        <v>508</v>
      </c>
      <c r="B509" t="s">
        <v>529</v>
      </c>
      <c r="D509" t="s">
        <v>20</v>
      </c>
      <c r="E509" s="1">
        <v>45634</v>
      </c>
      <c r="G509" s="6">
        <v>725.73</v>
      </c>
      <c r="H509">
        <v>2</v>
      </c>
      <c r="I509">
        <v>16</v>
      </c>
      <c r="J509" s="4">
        <v>5.96</v>
      </c>
      <c r="K509" s="11">
        <f t="shared" si="47"/>
        <v>726</v>
      </c>
      <c r="L509" s="2">
        <f t="shared" si="42"/>
        <v>5.96</v>
      </c>
      <c r="M509" s="11">
        <f t="shared" si="43"/>
        <v>726</v>
      </c>
      <c r="N509" s="11">
        <f t="shared" si="44"/>
        <v>6</v>
      </c>
      <c r="O509">
        <f t="shared" si="45"/>
        <v>1451.46</v>
      </c>
      <c r="P509">
        <f t="shared" si="46"/>
        <v>609.61320000000001</v>
      </c>
      <c r="Q509">
        <v>966</v>
      </c>
      <c r="R509" s="21">
        <v>822</v>
      </c>
      <c r="S509" s="21" t="str">
        <v>Salvidor Tallis</v>
      </c>
      <c r="T509" s="21" t="str">
        <v>Prod2</v>
      </c>
      <c r="U509" s="21" t="str">
        <v>Winter Jacket</v>
      </c>
      <c r="V509" s="22">
        <v>45667</v>
      </c>
      <c r="W509" s="21">
        <v>0</v>
      </c>
      <c r="X509" s="21">
        <v>514.70000000000005</v>
      </c>
      <c r="Y509" s="21">
        <v>10</v>
      </c>
      <c r="Z509" s="21">
        <v>12</v>
      </c>
      <c r="AA509" s="21">
        <v>401.86</v>
      </c>
    </row>
    <row r="510" spans="1:27" x14ac:dyDescent="0.3">
      <c r="A510">
        <v>509</v>
      </c>
      <c r="B510" t="s">
        <v>530</v>
      </c>
      <c r="C510" t="s">
        <v>16</v>
      </c>
      <c r="D510" t="s">
        <v>13</v>
      </c>
      <c r="E510" s="1">
        <v>45663</v>
      </c>
      <c r="F510" s="7" t="s">
        <v>43</v>
      </c>
      <c r="G510" s="6">
        <v>796.68</v>
      </c>
      <c r="H510">
        <v>13</v>
      </c>
      <c r="I510">
        <v>0</v>
      </c>
      <c r="J510" s="4">
        <v>421.32</v>
      </c>
      <c r="K510" s="11">
        <f t="shared" si="47"/>
        <v>797</v>
      </c>
      <c r="L510" s="2">
        <f t="shared" si="42"/>
        <v>421.32</v>
      </c>
      <c r="M510" s="11">
        <f t="shared" si="43"/>
        <v>797</v>
      </c>
      <c r="N510" s="11">
        <f t="shared" si="44"/>
        <v>422</v>
      </c>
      <c r="O510">
        <f t="shared" si="45"/>
        <v>10356.84</v>
      </c>
      <c r="P510">
        <f t="shared" si="46"/>
        <v>796.68</v>
      </c>
      <c r="Q510">
        <v>968</v>
      </c>
      <c r="R510" s="21">
        <v>94</v>
      </c>
      <c r="S510" s="21" t="str">
        <v>Pietrek Adey</v>
      </c>
      <c r="T510" s="21" t="str">
        <v>Prod2</v>
      </c>
      <c r="U510" s="21">
        <v>0</v>
      </c>
      <c r="V510" s="22">
        <v>45650</v>
      </c>
      <c r="W510" s="21">
        <v>0</v>
      </c>
      <c r="X510" s="21">
        <v>516.70000000000005</v>
      </c>
      <c r="Y510" s="21">
        <v>9</v>
      </c>
      <c r="Z510" s="21">
        <v>15</v>
      </c>
      <c r="AA510" s="21">
        <v>275.24</v>
      </c>
    </row>
    <row r="511" spans="1:27" x14ac:dyDescent="0.3">
      <c r="A511">
        <v>510</v>
      </c>
      <c r="B511" t="s">
        <v>531</v>
      </c>
      <c r="C511" t="s">
        <v>22</v>
      </c>
      <c r="D511" t="s">
        <v>27</v>
      </c>
      <c r="E511" s="1">
        <v>45654</v>
      </c>
      <c r="F511" s="7" t="s">
        <v>35</v>
      </c>
      <c r="G511" s="6">
        <v>80.400000000000006</v>
      </c>
      <c r="H511">
        <v>3</v>
      </c>
      <c r="I511">
        <v>12</v>
      </c>
      <c r="J511" s="4">
        <v>248.45</v>
      </c>
      <c r="K511" s="11">
        <f t="shared" si="47"/>
        <v>80</v>
      </c>
      <c r="L511" s="2">
        <f t="shared" si="42"/>
        <v>248.45</v>
      </c>
      <c r="M511" s="11">
        <f t="shared" si="43"/>
        <v>81</v>
      </c>
      <c r="N511" s="11">
        <f t="shared" si="44"/>
        <v>249</v>
      </c>
      <c r="O511">
        <f t="shared" si="45"/>
        <v>241.20000000000002</v>
      </c>
      <c r="P511">
        <f t="shared" si="46"/>
        <v>70.75200000000001</v>
      </c>
      <c r="Q511">
        <v>969</v>
      </c>
      <c r="R511" s="21">
        <v>16</v>
      </c>
      <c r="S511" s="21" t="str">
        <v>Danyelle Janks</v>
      </c>
      <c r="T511" s="21" t="str">
        <v>Prod2</v>
      </c>
      <c r="U511" s="21" t="str">
        <v>Microwave Oven</v>
      </c>
      <c r="V511" s="22">
        <v>45674</v>
      </c>
      <c r="W511" s="21">
        <v>0</v>
      </c>
      <c r="X511" s="21">
        <v>517.35</v>
      </c>
      <c r="Y511" s="21">
        <v>9</v>
      </c>
      <c r="Z511" s="21">
        <v>11</v>
      </c>
      <c r="AA511" s="21">
        <v>280.19</v>
      </c>
    </row>
    <row r="512" spans="1:27" x14ac:dyDescent="0.3">
      <c r="A512">
        <v>511</v>
      </c>
      <c r="B512" t="s">
        <v>532</v>
      </c>
      <c r="D512" t="s">
        <v>13</v>
      </c>
      <c r="E512" s="1">
        <v>45638</v>
      </c>
      <c r="G512" s="6">
        <v>172.47</v>
      </c>
      <c r="H512">
        <v>11</v>
      </c>
      <c r="I512">
        <v>14</v>
      </c>
      <c r="J512" s="4">
        <v>257.69</v>
      </c>
      <c r="K512" s="11">
        <f t="shared" si="47"/>
        <v>172</v>
      </c>
      <c r="L512" s="2">
        <f t="shared" si="42"/>
        <v>257.69</v>
      </c>
      <c r="M512" s="11">
        <f t="shared" si="43"/>
        <v>173</v>
      </c>
      <c r="N512" s="11">
        <f t="shared" si="44"/>
        <v>258</v>
      </c>
      <c r="O512">
        <f t="shared" si="45"/>
        <v>1897.17</v>
      </c>
      <c r="P512">
        <f t="shared" si="46"/>
        <v>148.32419999999999</v>
      </c>
      <c r="Q512">
        <v>972</v>
      </c>
      <c r="R512" s="21">
        <v>526</v>
      </c>
      <c r="S512" s="21" t="str">
        <v>Fernando Oxbie</v>
      </c>
      <c r="T512" s="21" t="str">
        <v>Prod5</v>
      </c>
      <c r="U512" s="21" t="str">
        <v>Microwave Oven</v>
      </c>
      <c r="V512" s="22">
        <v>45643</v>
      </c>
      <c r="W512" s="21">
        <v>0</v>
      </c>
      <c r="X512" s="21">
        <v>517.66999999999996</v>
      </c>
      <c r="Y512" s="21">
        <v>12</v>
      </c>
      <c r="Z512" s="21">
        <v>12</v>
      </c>
      <c r="AA512" s="21">
        <v>383.06</v>
      </c>
    </row>
    <row r="513" spans="1:27" x14ac:dyDescent="0.3">
      <c r="A513">
        <v>512</v>
      </c>
      <c r="B513" t="s">
        <v>533</v>
      </c>
      <c r="D513" t="s">
        <v>10</v>
      </c>
      <c r="E513" s="1">
        <v>45667</v>
      </c>
      <c r="G513" s="6">
        <v>587.25</v>
      </c>
      <c r="H513">
        <v>5</v>
      </c>
      <c r="I513">
        <v>11</v>
      </c>
      <c r="J513" s="4">
        <v>97.69</v>
      </c>
      <c r="K513" s="11">
        <f t="shared" si="47"/>
        <v>587</v>
      </c>
      <c r="L513" s="2">
        <f t="shared" si="42"/>
        <v>97.69</v>
      </c>
      <c r="M513" s="11">
        <f t="shared" si="43"/>
        <v>588</v>
      </c>
      <c r="N513" s="11">
        <f t="shared" si="44"/>
        <v>98</v>
      </c>
      <c r="O513">
        <f t="shared" si="45"/>
        <v>2936.25</v>
      </c>
      <c r="P513">
        <f t="shared" si="46"/>
        <v>522.65250000000003</v>
      </c>
      <c r="Q513">
        <v>974</v>
      </c>
      <c r="R513" s="21">
        <v>589</v>
      </c>
      <c r="S513" s="21" t="str">
        <v>Yolanthe Doig</v>
      </c>
      <c r="T513" s="21" t="str">
        <v>Prod2</v>
      </c>
      <c r="U513" s="21" t="str">
        <v>Office Chair</v>
      </c>
      <c r="V513" s="22">
        <v>45660</v>
      </c>
      <c r="W513" s="21">
        <v>0</v>
      </c>
      <c r="X513" s="21">
        <v>517.74</v>
      </c>
      <c r="Y513" s="21">
        <v>4</v>
      </c>
      <c r="Z513" s="21">
        <v>0</v>
      </c>
      <c r="AA513" s="21">
        <v>478.59</v>
      </c>
    </row>
    <row r="514" spans="1:27" x14ac:dyDescent="0.3">
      <c r="A514">
        <v>513</v>
      </c>
      <c r="B514" t="s">
        <v>534</v>
      </c>
      <c r="C514" t="s">
        <v>18</v>
      </c>
      <c r="D514" t="s">
        <v>10</v>
      </c>
      <c r="E514" s="1">
        <v>45630</v>
      </c>
      <c r="F514" s="7" t="s">
        <v>11</v>
      </c>
      <c r="G514" s="6">
        <v>24.75</v>
      </c>
      <c r="H514">
        <v>12</v>
      </c>
      <c r="I514">
        <v>6</v>
      </c>
      <c r="J514" s="4">
        <v>134.05000000000001</v>
      </c>
      <c r="K514" s="11">
        <f t="shared" si="47"/>
        <v>25</v>
      </c>
      <c r="L514" s="2">
        <f t="shared" si="42"/>
        <v>134.05000000000001</v>
      </c>
      <c r="M514" s="11">
        <f t="shared" si="43"/>
        <v>25</v>
      </c>
      <c r="N514" s="11">
        <f t="shared" si="44"/>
        <v>135</v>
      </c>
      <c r="O514">
        <f t="shared" si="45"/>
        <v>297</v>
      </c>
      <c r="P514">
        <f t="shared" si="46"/>
        <v>23.264999999999997</v>
      </c>
      <c r="Q514">
        <v>975</v>
      </c>
      <c r="R514" s="21">
        <v>636</v>
      </c>
      <c r="S514" s="21" t="str">
        <v>Abramo Corrington</v>
      </c>
      <c r="T514" s="21" t="str">
        <v>Prod1</v>
      </c>
      <c r="U514" s="21" t="str">
        <v>Smartphone</v>
      </c>
      <c r="V514" s="22">
        <v>45631</v>
      </c>
      <c r="W514" s="21">
        <v>0</v>
      </c>
      <c r="X514" s="21">
        <v>517.79</v>
      </c>
      <c r="Y514" s="21">
        <v>10</v>
      </c>
      <c r="Z514" s="21">
        <v>14</v>
      </c>
      <c r="AA514" s="21">
        <v>179.92</v>
      </c>
    </row>
    <row r="515" spans="1:27" x14ac:dyDescent="0.3">
      <c r="A515">
        <v>514</v>
      </c>
      <c r="B515" t="s">
        <v>535</v>
      </c>
      <c r="C515" t="s">
        <v>22</v>
      </c>
      <c r="D515" t="s">
        <v>13</v>
      </c>
      <c r="E515" s="1">
        <v>45671</v>
      </c>
      <c r="G515" s="6">
        <v>2.76</v>
      </c>
      <c r="H515">
        <v>1</v>
      </c>
      <c r="I515">
        <v>4</v>
      </c>
      <c r="J515" s="4">
        <v>248.13</v>
      </c>
      <c r="K515" s="11">
        <f t="shared" si="47"/>
        <v>3</v>
      </c>
      <c r="L515" s="2">
        <f t="shared" ref="L515:L578" si="48">ROUND(J515,2)</f>
        <v>248.13</v>
      </c>
      <c r="M515" s="11">
        <f t="shared" ref="M515:M578" si="49">ROUNDUP(G515,0)</f>
        <v>3</v>
      </c>
      <c r="N515" s="11">
        <f t="shared" ref="N515:N578" si="50">ROUNDUP(J515,0)</f>
        <v>249</v>
      </c>
      <c r="O515">
        <f t="shared" ref="O515:O578" si="51">H515*G515</f>
        <v>2.76</v>
      </c>
      <c r="P515">
        <f t="shared" ref="P515:P578" si="52">G515*(1-I515/100)</f>
        <v>2.6495999999999995</v>
      </c>
      <c r="Q515">
        <v>976</v>
      </c>
      <c r="R515" s="21">
        <v>197</v>
      </c>
      <c r="S515" s="21" t="str">
        <v>Locke Scotti</v>
      </c>
      <c r="T515" s="21" t="str">
        <v>Prod2</v>
      </c>
      <c r="U515" s="21">
        <v>0</v>
      </c>
      <c r="V515" s="22">
        <v>45644</v>
      </c>
      <c r="W515" s="21">
        <v>0</v>
      </c>
      <c r="X515" s="21">
        <v>518.19000000000005</v>
      </c>
      <c r="Y515" s="21">
        <v>7</v>
      </c>
      <c r="Z515" s="21">
        <v>2</v>
      </c>
      <c r="AA515" s="21">
        <v>342.5</v>
      </c>
    </row>
    <row r="516" spans="1:27" x14ac:dyDescent="0.3">
      <c r="A516">
        <v>515</v>
      </c>
      <c r="B516" t="s">
        <v>536</v>
      </c>
      <c r="C516" t="s">
        <v>18</v>
      </c>
      <c r="D516" t="s">
        <v>10</v>
      </c>
      <c r="E516" s="1">
        <v>45639</v>
      </c>
      <c r="G516" s="6">
        <v>450.19</v>
      </c>
      <c r="H516">
        <v>10</v>
      </c>
      <c r="I516">
        <v>19</v>
      </c>
      <c r="J516" s="4">
        <v>118.93</v>
      </c>
      <c r="K516" s="11">
        <f t="shared" ref="K516:K579" si="53">ROUND(G516,0)</f>
        <v>450</v>
      </c>
      <c r="L516" s="2">
        <f t="shared" si="48"/>
        <v>118.93</v>
      </c>
      <c r="M516" s="11">
        <f t="shared" si="49"/>
        <v>451</v>
      </c>
      <c r="N516" s="11">
        <f t="shared" si="50"/>
        <v>119</v>
      </c>
      <c r="O516">
        <f t="shared" si="51"/>
        <v>4501.8999999999996</v>
      </c>
      <c r="P516">
        <f t="shared" si="52"/>
        <v>364.65390000000002</v>
      </c>
      <c r="Q516">
        <v>980</v>
      </c>
      <c r="R516" s="21">
        <v>268</v>
      </c>
      <c r="S516" s="21" t="str">
        <v>Evanne Tailour</v>
      </c>
      <c r="T516" s="21" t="str">
        <v>Prod4</v>
      </c>
      <c r="U516" s="21" t="str">
        <v>Microwave Oven</v>
      </c>
      <c r="V516" s="22">
        <v>45672</v>
      </c>
      <c r="W516" s="21">
        <v>0</v>
      </c>
      <c r="X516" s="21">
        <v>519.54999999999995</v>
      </c>
      <c r="Y516" s="21">
        <v>5</v>
      </c>
      <c r="Z516" s="21">
        <v>4</v>
      </c>
      <c r="AA516" s="21">
        <v>461.26</v>
      </c>
    </row>
    <row r="517" spans="1:27" x14ac:dyDescent="0.3">
      <c r="A517">
        <v>516</v>
      </c>
      <c r="B517" t="s">
        <v>537</v>
      </c>
      <c r="C517" t="s">
        <v>22</v>
      </c>
      <c r="D517" t="s">
        <v>31</v>
      </c>
      <c r="E517" s="1">
        <v>45668</v>
      </c>
      <c r="G517" s="6">
        <v>514.62</v>
      </c>
      <c r="H517">
        <v>4</v>
      </c>
      <c r="I517">
        <v>11</v>
      </c>
      <c r="J517" s="4">
        <v>124.74</v>
      </c>
      <c r="K517" s="11">
        <f t="shared" si="53"/>
        <v>515</v>
      </c>
      <c r="L517" s="2">
        <f t="shared" si="48"/>
        <v>124.74</v>
      </c>
      <c r="M517" s="11">
        <f t="shared" si="49"/>
        <v>515</v>
      </c>
      <c r="N517" s="11">
        <f t="shared" si="50"/>
        <v>125</v>
      </c>
      <c r="O517">
        <f t="shared" si="51"/>
        <v>2058.48</v>
      </c>
      <c r="P517">
        <f t="shared" si="52"/>
        <v>458.01179999999999</v>
      </c>
      <c r="Q517">
        <v>984</v>
      </c>
      <c r="R517" s="21">
        <v>63</v>
      </c>
      <c r="S517" s="21" t="str">
        <v>Evin Druhan</v>
      </c>
      <c r="T517" s="21" t="str">
        <v>Prod1</v>
      </c>
      <c r="U517" s="21" t="str">
        <v>Smartphone</v>
      </c>
      <c r="V517" s="22">
        <v>45654</v>
      </c>
      <c r="W517" s="21">
        <v>0</v>
      </c>
      <c r="X517" s="21">
        <v>521.65</v>
      </c>
      <c r="Y517" s="21">
        <v>3</v>
      </c>
      <c r="Z517" s="21">
        <v>9</v>
      </c>
      <c r="AA517" s="21">
        <v>232.1</v>
      </c>
    </row>
    <row r="518" spans="1:27" x14ac:dyDescent="0.3">
      <c r="A518">
        <v>517</v>
      </c>
      <c r="B518" t="s">
        <v>538</v>
      </c>
      <c r="C518" t="s">
        <v>18</v>
      </c>
      <c r="D518" t="s">
        <v>27</v>
      </c>
      <c r="E518" s="1">
        <v>45646</v>
      </c>
      <c r="F518" s="7" t="s">
        <v>14</v>
      </c>
      <c r="G518" s="6">
        <v>676.3</v>
      </c>
      <c r="H518">
        <v>10</v>
      </c>
      <c r="I518">
        <v>15</v>
      </c>
      <c r="J518" s="4">
        <v>380.32</v>
      </c>
      <c r="K518" s="11">
        <f t="shared" si="53"/>
        <v>676</v>
      </c>
      <c r="L518" s="2">
        <f t="shared" si="48"/>
        <v>380.32</v>
      </c>
      <c r="M518" s="11">
        <f t="shared" si="49"/>
        <v>677</v>
      </c>
      <c r="N518" s="11">
        <f t="shared" si="50"/>
        <v>381</v>
      </c>
      <c r="O518">
        <f t="shared" si="51"/>
        <v>6763</v>
      </c>
      <c r="P518">
        <f t="shared" si="52"/>
        <v>574.8549999999999</v>
      </c>
      <c r="Q518">
        <v>989</v>
      </c>
      <c r="R518" s="21">
        <v>642</v>
      </c>
      <c r="S518" s="21" t="str">
        <v>Madlin Syson</v>
      </c>
      <c r="T518" s="21">
        <v>0</v>
      </c>
      <c r="U518" s="21" t="str">
        <v>Microwave Oven</v>
      </c>
      <c r="V518" s="22">
        <v>45634</v>
      </c>
      <c r="W518" s="21" t="str">
        <v>North</v>
      </c>
      <c r="X518" s="21">
        <v>522.84</v>
      </c>
      <c r="Y518" s="21">
        <v>5</v>
      </c>
      <c r="Z518" s="21">
        <v>2</v>
      </c>
      <c r="AA518" s="21">
        <v>191.67</v>
      </c>
    </row>
    <row r="519" spans="1:27" x14ac:dyDescent="0.3">
      <c r="A519">
        <v>518</v>
      </c>
      <c r="B519" t="s">
        <v>539</v>
      </c>
      <c r="C519" t="s">
        <v>22</v>
      </c>
      <c r="D519" t="s">
        <v>27</v>
      </c>
      <c r="E519" s="1">
        <v>45650</v>
      </c>
      <c r="G519" s="6">
        <v>746.84</v>
      </c>
      <c r="H519">
        <v>9</v>
      </c>
      <c r="I519">
        <v>1</v>
      </c>
      <c r="J519" s="4">
        <v>113.59</v>
      </c>
      <c r="K519" s="11">
        <f t="shared" si="53"/>
        <v>747</v>
      </c>
      <c r="L519" s="2">
        <f t="shared" si="48"/>
        <v>113.59</v>
      </c>
      <c r="M519" s="11">
        <f t="shared" si="49"/>
        <v>747</v>
      </c>
      <c r="N519" s="11">
        <f t="shared" si="50"/>
        <v>114</v>
      </c>
      <c r="O519">
        <f t="shared" si="51"/>
        <v>6721.56</v>
      </c>
      <c r="P519">
        <f t="shared" si="52"/>
        <v>739.37160000000006</v>
      </c>
      <c r="Q519">
        <v>991</v>
      </c>
      <c r="R519" s="21">
        <v>17</v>
      </c>
      <c r="S519" s="21" t="str">
        <v>Anjanette Chastaing</v>
      </c>
      <c r="T519" s="21" t="str">
        <v>Prod2</v>
      </c>
      <c r="U519" s="21" t="str">
        <v>Winter Jacket</v>
      </c>
      <c r="V519" s="22">
        <v>45650</v>
      </c>
      <c r="W519" s="21">
        <v>0</v>
      </c>
      <c r="X519" s="21">
        <v>523.19000000000005</v>
      </c>
      <c r="Y519" s="21">
        <v>1</v>
      </c>
      <c r="Z519" s="21">
        <v>19</v>
      </c>
      <c r="AA519" s="21">
        <v>366.78</v>
      </c>
    </row>
    <row r="520" spans="1:27" x14ac:dyDescent="0.3">
      <c r="A520">
        <v>519</v>
      </c>
      <c r="B520" t="s">
        <v>540</v>
      </c>
      <c r="D520" t="s">
        <v>10</v>
      </c>
      <c r="E520" s="1">
        <v>45655</v>
      </c>
      <c r="G520" s="6">
        <v>229.93</v>
      </c>
      <c r="H520">
        <v>12</v>
      </c>
      <c r="I520">
        <v>20</v>
      </c>
      <c r="J520" s="4">
        <v>381.99</v>
      </c>
      <c r="K520" s="11">
        <f t="shared" si="53"/>
        <v>230</v>
      </c>
      <c r="L520" s="2">
        <f t="shared" si="48"/>
        <v>381.99</v>
      </c>
      <c r="M520" s="11">
        <f t="shared" si="49"/>
        <v>230</v>
      </c>
      <c r="N520" s="11">
        <f t="shared" si="50"/>
        <v>382</v>
      </c>
      <c r="O520">
        <f t="shared" si="51"/>
        <v>2759.16</v>
      </c>
      <c r="P520">
        <f t="shared" si="52"/>
        <v>183.94400000000002</v>
      </c>
      <c r="Q520">
        <v>993</v>
      </c>
      <c r="R520" s="21">
        <v>545</v>
      </c>
      <c r="S520" s="21" t="str">
        <v>Octavia Spillman</v>
      </c>
      <c r="T520" s="21">
        <v>0</v>
      </c>
      <c r="U520" s="21" t="str">
        <v>Microwave Oven</v>
      </c>
      <c r="V520" s="22">
        <v>45635</v>
      </c>
      <c r="W520" s="21">
        <v>0</v>
      </c>
      <c r="X520" s="21">
        <v>523.77</v>
      </c>
      <c r="Y520" s="21">
        <v>7</v>
      </c>
      <c r="Z520" s="21">
        <v>6</v>
      </c>
      <c r="AA520" s="21">
        <v>34.94</v>
      </c>
    </row>
    <row r="521" spans="1:27" x14ac:dyDescent="0.3">
      <c r="A521">
        <v>520</v>
      </c>
      <c r="B521" t="s">
        <v>541</v>
      </c>
      <c r="D521" t="s">
        <v>20</v>
      </c>
      <c r="E521" s="1">
        <v>45636</v>
      </c>
      <c r="G521" s="6">
        <v>457.9</v>
      </c>
      <c r="H521">
        <v>15</v>
      </c>
      <c r="I521">
        <v>3</v>
      </c>
      <c r="J521" s="4">
        <v>257.05</v>
      </c>
      <c r="K521" s="11">
        <f t="shared" si="53"/>
        <v>458</v>
      </c>
      <c r="L521" s="2">
        <f t="shared" si="48"/>
        <v>257.05</v>
      </c>
      <c r="M521" s="11">
        <f t="shared" si="49"/>
        <v>458</v>
      </c>
      <c r="N521" s="11">
        <f t="shared" si="50"/>
        <v>258</v>
      </c>
      <c r="O521">
        <f t="shared" si="51"/>
        <v>6868.5</v>
      </c>
      <c r="P521">
        <f t="shared" si="52"/>
        <v>444.16299999999995</v>
      </c>
      <c r="Q521">
        <v>996</v>
      </c>
      <c r="R521" s="21">
        <v>460</v>
      </c>
      <c r="S521" s="21" t="str">
        <v>Tiphany Esche</v>
      </c>
      <c r="T521" s="21" t="str">
        <v>Prod4</v>
      </c>
      <c r="U521" s="21" t="str">
        <v>Laptop</v>
      </c>
      <c r="V521" s="22">
        <v>45672</v>
      </c>
      <c r="W521" s="21">
        <v>0</v>
      </c>
      <c r="X521" s="21">
        <v>523.92999999999995</v>
      </c>
      <c r="Y521" s="21">
        <v>4</v>
      </c>
      <c r="Z521" s="21">
        <v>9</v>
      </c>
      <c r="AA521" s="21">
        <v>63.35</v>
      </c>
    </row>
    <row r="522" spans="1:27" x14ac:dyDescent="0.3">
      <c r="A522">
        <v>521</v>
      </c>
      <c r="B522" t="s">
        <v>542</v>
      </c>
      <c r="C522" t="s">
        <v>16</v>
      </c>
      <c r="D522" t="s">
        <v>20</v>
      </c>
      <c r="E522" s="1">
        <v>45671</v>
      </c>
      <c r="G522" s="6">
        <v>64.510000000000005</v>
      </c>
      <c r="H522">
        <v>11</v>
      </c>
      <c r="I522">
        <v>10</v>
      </c>
      <c r="J522" s="4">
        <v>71.739999999999995</v>
      </c>
      <c r="K522" s="11">
        <f t="shared" si="53"/>
        <v>65</v>
      </c>
      <c r="L522" s="2">
        <f t="shared" si="48"/>
        <v>71.739999999999995</v>
      </c>
      <c r="M522" s="11">
        <f t="shared" si="49"/>
        <v>65</v>
      </c>
      <c r="N522" s="11">
        <f t="shared" si="50"/>
        <v>72</v>
      </c>
      <c r="O522">
        <f t="shared" si="51"/>
        <v>709.61</v>
      </c>
      <c r="P522">
        <f t="shared" si="52"/>
        <v>58.059000000000005</v>
      </c>
      <c r="Q522">
        <v>997</v>
      </c>
      <c r="R522" s="21">
        <v>982</v>
      </c>
      <c r="S522" s="21" t="str">
        <v>Tawsha Maddocks</v>
      </c>
      <c r="T522" s="21">
        <v>0</v>
      </c>
      <c r="U522" s="21" t="str">
        <v>Laptop</v>
      </c>
      <c r="V522" s="22">
        <v>45673</v>
      </c>
      <c r="W522" s="21">
        <v>0</v>
      </c>
      <c r="X522" s="21">
        <v>524.54999999999995</v>
      </c>
      <c r="Y522" s="21">
        <v>5</v>
      </c>
      <c r="Z522" s="21">
        <v>6</v>
      </c>
      <c r="AA522" s="21">
        <v>132.56</v>
      </c>
    </row>
    <row r="523" spans="1:27" x14ac:dyDescent="0.3">
      <c r="A523">
        <v>522</v>
      </c>
      <c r="B523" t="s">
        <v>543</v>
      </c>
      <c r="C523" t="s">
        <v>24</v>
      </c>
      <c r="D523" t="s">
        <v>20</v>
      </c>
      <c r="E523" s="1">
        <v>45654</v>
      </c>
      <c r="G523" s="6">
        <v>957.32</v>
      </c>
      <c r="H523">
        <v>11</v>
      </c>
      <c r="I523">
        <v>12</v>
      </c>
      <c r="J523" s="4">
        <v>150.81</v>
      </c>
      <c r="K523" s="11">
        <f t="shared" si="53"/>
        <v>957</v>
      </c>
      <c r="L523" s="2">
        <f t="shared" si="48"/>
        <v>150.81</v>
      </c>
      <c r="M523" s="11">
        <f t="shared" si="49"/>
        <v>958</v>
      </c>
      <c r="N523" s="11">
        <f t="shared" si="50"/>
        <v>151</v>
      </c>
      <c r="O523">
        <f t="shared" si="51"/>
        <v>10530.52</v>
      </c>
      <c r="P523">
        <f t="shared" si="52"/>
        <v>842.44159999999999</v>
      </c>
      <c r="R523" s="21">
        <v>149</v>
      </c>
      <c r="S523" s="21" t="str">
        <v>Theodoric Begg</v>
      </c>
      <c r="T523" s="21" t="str">
        <v>Prod2</v>
      </c>
      <c r="U523" s="21">
        <v>0</v>
      </c>
      <c r="V523" s="22">
        <v>45650</v>
      </c>
      <c r="W523" s="21">
        <v>0</v>
      </c>
      <c r="X523" s="21">
        <v>525.63</v>
      </c>
      <c r="Y523" s="21">
        <v>5</v>
      </c>
      <c r="Z523" s="21">
        <v>0</v>
      </c>
      <c r="AA523" s="21">
        <v>415.71</v>
      </c>
    </row>
    <row r="524" spans="1:27" x14ac:dyDescent="0.3">
      <c r="A524">
        <v>523</v>
      </c>
      <c r="B524" t="s">
        <v>544</v>
      </c>
      <c r="C524" t="s">
        <v>22</v>
      </c>
      <c r="D524" t="s">
        <v>10</v>
      </c>
      <c r="E524" s="1">
        <v>45673</v>
      </c>
      <c r="G524" s="6">
        <v>561.29999999999995</v>
      </c>
      <c r="H524">
        <v>12</v>
      </c>
      <c r="I524">
        <v>18</v>
      </c>
      <c r="J524" s="4">
        <v>480.66</v>
      </c>
      <c r="K524" s="11">
        <f t="shared" si="53"/>
        <v>561</v>
      </c>
      <c r="L524" s="2">
        <f t="shared" si="48"/>
        <v>480.66</v>
      </c>
      <c r="M524" s="11">
        <f t="shared" si="49"/>
        <v>562</v>
      </c>
      <c r="N524" s="11">
        <f t="shared" si="50"/>
        <v>481</v>
      </c>
      <c r="O524">
        <f t="shared" si="51"/>
        <v>6735.5999999999995</v>
      </c>
      <c r="P524">
        <f t="shared" si="52"/>
        <v>460.26600000000002</v>
      </c>
      <c r="R524" s="21">
        <v>407</v>
      </c>
      <c r="S524" s="21" t="str">
        <v>Pietra Wakes</v>
      </c>
      <c r="T524" s="21" t="str">
        <v>Prod5</v>
      </c>
      <c r="U524" s="21" t="str">
        <v>Microwave Oven</v>
      </c>
      <c r="V524" s="22">
        <v>45662</v>
      </c>
      <c r="W524" s="21" t="str">
        <v>South</v>
      </c>
      <c r="X524" s="21">
        <v>526.08000000000004</v>
      </c>
      <c r="Y524" s="21">
        <v>4</v>
      </c>
      <c r="Z524" s="21">
        <v>1</v>
      </c>
      <c r="AA524" s="21">
        <v>277.63</v>
      </c>
    </row>
    <row r="525" spans="1:27" x14ac:dyDescent="0.3">
      <c r="A525">
        <v>524</v>
      </c>
      <c r="B525" t="s">
        <v>545</v>
      </c>
      <c r="C525" t="s">
        <v>9</v>
      </c>
      <c r="D525" t="s">
        <v>13</v>
      </c>
      <c r="E525" s="1">
        <v>45632</v>
      </c>
      <c r="F525" s="7" t="s">
        <v>35</v>
      </c>
      <c r="G525" s="6">
        <v>589.67999999999995</v>
      </c>
      <c r="H525">
        <v>1</v>
      </c>
      <c r="I525">
        <v>17</v>
      </c>
      <c r="J525" s="4">
        <v>178.68</v>
      </c>
      <c r="K525" s="11">
        <f t="shared" si="53"/>
        <v>590</v>
      </c>
      <c r="L525" s="2">
        <f t="shared" si="48"/>
        <v>178.68</v>
      </c>
      <c r="M525" s="11">
        <f t="shared" si="49"/>
        <v>590</v>
      </c>
      <c r="N525" s="11">
        <f t="shared" si="50"/>
        <v>179</v>
      </c>
      <c r="O525">
        <f t="shared" si="51"/>
        <v>589.67999999999995</v>
      </c>
      <c r="P525">
        <f t="shared" si="52"/>
        <v>489.43439999999993</v>
      </c>
      <c r="R525" s="21">
        <v>781</v>
      </c>
      <c r="S525" s="21" t="str">
        <v>Malynda Larchier</v>
      </c>
      <c r="T525" s="21" t="str">
        <v>Prod5</v>
      </c>
      <c r="U525" s="21" t="str">
        <v>Microwave Oven</v>
      </c>
      <c r="V525" s="22">
        <v>45639</v>
      </c>
      <c r="W525" s="21">
        <v>0</v>
      </c>
      <c r="X525" s="21">
        <v>528.73</v>
      </c>
      <c r="Y525" s="21">
        <v>2</v>
      </c>
      <c r="Z525" s="21">
        <v>18</v>
      </c>
      <c r="AA525" s="21">
        <v>128.36000000000001</v>
      </c>
    </row>
    <row r="526" spans="1:27" x14ac:dyDescent="0.3">
      <c r="A526">
        <v>525</v>
      </c>
      <c r="B526" t="s">
        <v>546</v>
      </c>
      <c r="C526" t="s">
        <v>22</v>
      </c>
      <c r="D526" t="s">
        <v>27</v>
      </c>
      <c r="E526" s="1">
        <v>45671</v>
      </c>
      <c r="G526" s="6">
        <v>744.51</v>
      </c>
      <c r="H526">
        <v>15</v>
      </c>
      <c r="I526">
        <v>17</v>
      </c>
      <c r="J526" s="4">
        <v>383.65</v>
      </c>
      <c r="K526" s="11">
        <f t="shared" si="53"/>
        <v>745</v>
      </c>
      <c r="L526" s="2">
        <f t="shared" si="48"/>
        <v>383.65</v>
      </c>
      <c r="M526" s="11">
        <f t="shared" si="49"/>
        <v>745</v>
      </c>
      <c r="N526" s="11">
        <f t="shared" si="50"/>
        <v>384</v>
      </c>
      <c r="O526">
        <f t="shared" si="51"/>
        <v>11167.65</v>
      </c>
      <c r="P526">
        <f t="shared" si="52"/>
        <v>617.94329999999991</v>
      </c>
      <c r="R526" s="21">
        <v>72</v>
      </c>
      <c r="S526" s="21" t="str">
        <v>Kincaid Bourhill</v>
      </c>
      <c r="T526" s="21" t="str">
        <v>Prod1</v>
      </c>
      <c r="U526" s="21" t="str">
        <v>Winter Jacket</v>
      </c>
      <c r="V526" s="22">
        <v>45663</v>
      </c>
      <c r="W526" s="21">
        <v>0</v>
      </c>
      <c r="X526" s="21">
        <v>528.97</v>
      </c>
      <c r="Y526" s="21">
        <v>2</v>
      </c>
      <c r="Z526" s="21">
        <v>1</v>
      </c>
      <c r="AA526" s="21">
        <v>469.88</v>
      </c>
    </row>
    <row r="527" spans="1:27" x14ac:dyDescent="0.3">
      <c r="A527">
        <v>526</v>
      </c>
      <c r="B527" t="s">
        <v>547</v>
      </c>
      <c r="C527" t="s">
        <v>24</v>
      </c>
      <c r="D527" t="s">
        <v>20</v>
      </c>
      <c r="E527" s="1">
        <v>45643</v>
      </c>
      <c r="G527" s="6">
        <v>517.66999999999996</v>
      </c>
      <c r="H527">
        <v>12</v>
      </c>
      <c r="I527">
        <v>12</v>
      </c>
      <c r="J527" s="4">
        <v>383.06</v>
      </c>
      <c r="K527" s="11">
        <f t="shared" si="53"/>
        <v>518</v>
      </c>
      <c r="L527" s="2">
        <f t="shared" si="48"/>
        <v>383.06</v>
      </c>
      <c r="M527" s="11">
        <f t="shared" si="49"/>
        <v>518</v>
      </c>
      <c r="N527" s="11">
        <f t="shared" si="50"/>
        <v>384</v>
      </c>
      <c r="O527">
        <f t="shared" si="51"/>
        <v>6212.0399999999991</v>
      </c>
      <c r="P527">
        <f t="shared" si="52"/>
        <v>455.54959999999994</v>
      </c>
      <c r="R527" s="21">
        <v>6</v>
      </c>
      <c r="S527" s="21" t="str">
        <v>Adella Frith</v>
      </c>
      <c r="T527" s="21" t="str">
        <v>Prod4</v>
      </c>
      <c r="U527" s="21" t="str">
        <v>Smartphone</v>
      </c>
      <c r="V527" s="22">
        <v>45627</v>
      </c>
      <c r="W527" s="21">
        <v>0</v>
      </c>
      <c r="X527" s="21">
        <v>529.99</v>
      </c>
      <c r="Y527" s="21">
        <v>1</v>
      </c>
      <c r="Z527" s="21">
        <v>15</v>
      </c>
      <c r="AA527" s="21">
        <v>205.11</v>
      </c>
    </row>
    <row r="528" spans="1:27" x14ac:dyDescent="0.3">
      <c r="A528">
        <v>527</v>
      </c>
      <c r="B528" t="s">
        <v>548</v>
      </c>
      <c r="C528" t="s">
        <v>22</v>
      </c>
      <c r="D528" t="s">
        <v>31</v>
      </c>
      <c r="E528" s="1">
        <v>45640</v>
      </c>
      <c r="G528" s="6">
        <v>80.45</v>
      </c>
      <c r="H528">
        <v>4</v>
      </c>
      <c r="I528">
        <v>16</v>
      </c>
      <c r="J528" s="4">
        <v>102.79</v>
      </c>
      <c r="K528" s="11">
        <f t="shared" si="53"/>
        <v>80</v>
      </c>
      <c r="L528" s="2">
        <f t="shared" si="48"/>
        <v>102.79</v>
      </c>
      <c r="M528" s="11">
        <f t="shared" si="49"/>
        <v>81</v>
      </c>
      <c r="N528" s="11">
        <f t="shared" si="50"/>
        <v>103</v>
      </c>
      <c r="O528">
        <f t="shared" si="51"/>
        <v>321.8</v>
      </c>
      <c r="P528">
        <f t="shared" si="52"/>
        <v>67.578000000000003</v>
      </c>
      <c r="R528" s="21">
        <v>740</v>
      </c>
      <c r="S528" s="21" t="str">
        <v>Michal Bafford</v>
      </c>
      <c r="T528" s="21" t="str">
        <v>Prod5</v>
      </c>
      <c r="U528" s="21">
        <v>0</v>
      </c>
      <c r="V528" s="22">
        <v>45666</v>
      </c>
      <c r="W528" s="21">
        <v>0</v>
      </c>
      <c r="X528" s="21">
        <v>531.75</v>
      </c>
      <c r="Y528" s="21">
        <v>8</v>
      </c>
      <c r="Z528" s="21">
        <v>12</v>
      </c>
      <c r="AA528" s="21">
        <v>499.05</v>
      </c>
    </row>
    <row r="529" spans="1:27" x14ac:dyDescent="0.3">
      <c r="A529">
        <v>528</v>
      </c>
      <c r="B529" t="s">
        <v>549</v>
      </c>
      <c r="E529" s="1">
        <v>45629</v>
      </c>
      <c r="G529" s="6">
        <v>102.35</v>
      </c>
      <c r="H529">
        <v>5</v>
      </c>
      <c r="I529">
        <v>0</v>
      </c>
      <c r="J529" s="4">
        <v>470.32</v>
      </c>
      <c r="K529" s="11">
        <f t="shared" si="53"/>
        <v>102</v>
      </c>
      <c r="L529" s="2">
        <f t="shared" si="48"/>
        <v>470.32</v>
      </c>
      <c r="M529" s="11">
        <f t="shared" si="49"/>
        <v>103</v>
      </c>
      <c r="N529" s="11">
        <f t="shared" si="50"/>
        <v>471</v>
      </c>
      <c r="O529">
        <f t="shared" si="51"/>
        <v>511.75</v>
      </c>
      <c r="P529">
        <f t="shared" si="52"/>
        <v>102.35</v>
      </c>
      <c r="R529" s="21">
        <v>216</v>
      </c>
      <c r="S529" s="21" t="str">
        <v>Genna Hansod</v>
      </c>
      <c r="T529" s="21" t="str">
        <v>Prod4</v>
      </c>
      <c r="U529" s="21" t="str">
        <v>Microwave Oven</v>
      </c>
      <c r="V529" s="22">
        <v>45652</v>
      </c>
      <c r="W529" s="21" t="str">
        <v>South</v>
      </c>
      <c r="X529" s="21">
        <v>532.17999999999995</v>
      </c>
      <c r="Y529" s="21">
        <v>14</v>
      </c>
      <c r="Z529" s="21">
        <v>14</v>
      </c>
      <c r="AA529" s="21">
        <v>30.78</v>
      </c>
    </row>
    <row r="530" spans="1:27" x14ac:dyDescent="0.3">
      <c r="A530">
        <v>529</v>
      </c>
      <c r="B530" t="s">
        <v>550</v>
      </c>
      <c r="C530" t="s">
        <v>9</v>
      </c>
      <c r="D530" t="s">
        <v>20</v>
      </c>
      <c r="E530" s="1">
        <v>45673</v>
      </c>
      <c r="G530" s="6">
        <v>414.18</v>
      </c>
      <c r="H530">
        <v>3</v>
      </c>
      <c r="I530">
        <v>16</v>
      </c>
      <c r="J530" s="4">
        <v>7.34</v>
      </c>
      <c r="K530" s="11">
        <f t="shared" si="53"/>
        <v>414</v>
      </c>
      <c r="L530" s="2">
        <f t="shared" si="48"/>
        <v>7.34</v>
      </c>
      <c r="M530" s="11">
        <f t="shared" si="49"/>
        <v>415</v>
      </c>
      <c r="N530" s="11">
        <f t="shared" si="50"/>
        <v>8</v>
      </c>
      <c r="O530">
        <f t="shared" si="51"/>
        <v>1242.54</v>
      </c>
      <c r="P530">
        <f t="shared" si="52"/>
        <v>347.91120000000001</v>
      </c>
      <c r="R530" s="21">
        <v>867</v>
      </c>
      <c r="S530" s="21" t="str">
        <v>Jolie Tremayne</v>
      </c>
      <c r="T530" s="21" t="str">
        <v>Prod1</v>
      </c>
      <c r="U530" s="21" t="str">
        <v>Smartphone</v>
      </c>
      <c r="V530" s="22">
        <v>45670</v>
      </c>
      <c r="W530" s="21" t="str">
        <v>East</v>
      </c>
      <c r="X530" s="21">
        <v>532.91999999999996</v>
      </c>
      <c r="Y530" s="21">
        <v>14</v>
      </c>
      <c r="Z530" s="21">
        <v>0</v>
      </c>
      <c r="AA530" s="21">
        <v>388.96</v>
      </c>
    </row>
    <row r="531" spans="1:27" x14ac:dyDescent="0.3">
      <c r="A531">
        <v>530</v>
      </c>
      <c r="B531" t="s">
        <v>551</v>
      </c>
      <c r="C531" t="s">
        <v>22</v>
      </c>
      <c r="D531" t="s">
        <v>13</v>
      </c>
      <c r="E531" s="1">
        <v>45674</v>
      </c>
      <c r="F531" s="7" t="s">
        <v>14</v>
      </c>
      <c r="G531" s="6">
        <v>412.82</v>
      </c>
      <c r="H531">
        <v>4</v>
      </c>
      <c r="I531">
        <v>14</v>
      </c>
      <c r="J531" s="4">
        <v>148.82</v>
      </c>
      <c r="K531" s="11">
        <f t="shared" si="53"/>
        <v>413</v>
      </c>
      <c r="L531" s="2">
        <f t="shared" si="48"/>
        <v>148.82</v>
      </c>
      <c r="M531" s="11">
        <f t="shared" si="49"/>
        <v>413</v>
      </c>
      <c r="N531" s="11">
        <f t="shared" si="50"/>
        <v>149</v>
      </c>
      <c r="O531">
        <f t="shared" si="51"/>
        <v>1651.28</v>
      </c>
      <c r="P531">
        <f t="shared" si="52"/>
        <v>355.02519999999998</v>
      </c>
      <c r="R531" s="21">
        <v>400</v>
      </c>
      <c r="S531" s="21" t="str">
        <v>Ole Escritt</v>
      </c>
      <c r="T531" s="21" t="str">
        <v>Prod1</v>
      </c>
      <c r="U531" s="21">
        <v>0</v>
      </c>
      <c r="V531" s="22">
        <v>45627</v>
      </c>
      <c r="W531" s="21">
        <v>0</v>
      </c>
      <c r="X531" s="21">
        <v>534.02</v>
      </c>
      <c r="Y531" s="21">
        <v>6</v>
      </c>
      <c r="Z531" s="21">
        <v>6</v>
      </c>
      <c r="AA531" s="21">
        <v>395.58</v>
      </c>
    </row>
    <row r="532" spans="1:27" x14ac:dyDescent="0.3">
      <c r="A532">
        <v>531</v>
      </c>
      <c r="B532" t="s">
        <v>552</v>
      </c>
      <c r="D532" t="s">
        <v>10</v>
      </c>
      <c r="E532" s="1">
        <v>45630</v>
      </c>
      <c r="F532" s="7" t="s">
        <v>43</v>
      </c>
      <c r="G532" s="6">
        <v>335.62</v>
      </c>
      <c r="H532">
        <v>13</v>
      </c>
      <c r="I532">
        <v>17</v>
      </c>
      <c r="J532" s="4">
        <v>152.62</v>
      </c>
      <c r="K532" s="11">
        <f t="shared" si="53"/>
        <v>336</v>
      </c>
      <c r="L532" s="2">
        <f t="shared" si="48"/>
        <v>152.62</v>
      </c>
      <c r="M532" s="11">
        <f t="shared" si="49"/>
        <v>336</v>
      </c>
      <c r="N532" s="11">
        <f t="shared" si="50"/>
        <v>153</v>
      </c>
      <c r="O532">
        <f t="shared" si="51"/>
        <v>4363.0600000000004</v>
      </c>
      <c r="P532">
        <f t="shared" si="52"/>
        <v>278.56459999999998</v>
      </c>
      <c r="R532" s="21">
        <v>890</v>
      </c>
      <c r="S532" s="21" t="str">
        <v>Bell Eversley</v>
      </c>
      <c r="T532" s="21" t="str">
        <v>Prod1</v>
      </c>
      <c r="U532" s="21" t="str">
        <v>Smartphone</v>
      </c>
      <c r="V532" s="22">
        <v>45659</v>
      </c>
      <c r="W532" s="21">
        <v>0</v>
      </c>
      <c r="X532" s="21">
        <v>534.23</v>
      </c>
      <c r="Y532" s="21">
        <v>10</v>
      </c>
      <c r="Z532" s="21">
        <v>16</v>
      </c>
      <c r="AA532" s="21">
        <v>182.32</v>
      </c>
    </row>
    <row r="533" spans="1:27" x14ac:dyDescent="0.3">
      <c r="A533">
        <v>532</v>
      </c>
      <c r="B533" t="s">
        <v>553</v>
      </c>
      <c r="E533" s="1">
        <v>45667</v>
      </c>
      <c r="G533" s="6">
        <v>479.94</v>
      </c>
      <c r="H533">
        <v>9</v>
      </c>
      <c r="I533">
        <v>8</v>
      </c>
      <c r="J533" s="4">
        <v>308.48</v>
      </c>
      <c r="K533" s="11">
        <f t="shared" si="53"/>
        <v>480</v>
      </c>
      <c r="L533" s="2">
        <f t="shared" si="48"/>
        <v>308.48</v>
      </c>
      <c r="M533" s="11">
        <f t="shared" si="49"/>
        <v>480</v>
      </c>
      <c r="N533" s="11">
        <f t="shared" si="50"/>
        <v>309</v>
      </c>
      <c r="O533">
        <f t="shared" si="51"/>
        <v>4319.46</v>
      </c>
      <c r="P533">
        <f t="shared" si="52"/>
        <v>441.54480000000001</v>
      </c>
      <c r="R533" s="21">
        <v>189</v>
      </c>
      <c r="S533" s="21" t="str">
        <v>Graham Tiron</v>
      </c>
      <c r="T533" s="21" t="str">
        <v>Prod3</v>
      </c>
      <c r="U533" s="21">
        <v>0</v>
      </c>
      <c r="V533" s="22">
        <v>45648</v>
      </c>
      <c r="W533" s="21">
        <v>0</v>
      </c>
      <c r="X533" s="21">
        <v>536.04</v>
      </c>
      <c r="Y533" s="21">
        <v>10</v>
      </c>
      <c r="Z533" s="21">
        <v>13</v>
      </c>
      <c r="AA533" s="21">
        <v>204.79</v>
      </c>
    </row>
    <row r="534" spans="1:27" x14ac:dyDescent="0.3">
      <c r="A534">
        <v>533</v>
      </c>
      <c r="B534" t="s">
        <v>554</v>
      </c>
      <c r="C534" t="s">
        <v>18</v>
      </c>
      <c r="D534" t="s">
        <v>13</v>
      </c>
      <c r="E534" s="1">
        <v>45659</v>
      </c>
      <c r="F534" s="7" t="s">
        <v>11</v>
      </c>
      <c r="G534" s="6">
        <v>14.3</v>
      </c>
      <c r="H534">
        <v>11</v>
      </c>
      <c r="I534">
        <v>4</v>
      </c>
      <c r="J534" s="4">
        <v>295.27999999999997</v>
      </c>
      <c r="K534" s="11">
        <f t="shared" si="53"/>
        <v>14</v>
      </c>
      <c r="L534" s="2">
        <f t="shared" si="48"/>
        <v>295.27999999999997</v>
      </c>
      <c r="M534" s="11">
        <f t="shared" si="49"/>
        <v>15</v>
      </c>
      <c r="N534" s="11">
        <f t="shared" si="50"/>
        <v>296</v>
      </c>
      <c r="O534">
        <f t="shared" si="51"/>
        <v>157.30000000000001</v>
      </c>
      <c r="P534">
        <f t="shared" si="52"/>
        <v>13.728</v>
      </c>
      <c r="R534" s="21">
        <v>814</v>
      </c>
      <c r="S534" s="21" t="str">
        <v>Mattie Buddington</v>
      </c>
      <c r="T534" s="21">
        <v>0</v>
      </c>
      <c r="U534" s="21" t="str">
        <v>Laptop</v>
      </c>
      <c r="V534" s="22">
        <v>45667</v>
      </c>
      <c r="W534" s="21" t="str">
        <v>North</v>
      </c>
      <c r="X534" s="21">
        <v>536.25</v>
      </c>
      <c r="Y534" s="21">
        <v>6</v>
      </c>
      <c r="Z534" s="21">
        <v>5</v>
      </c>
      <c r="AA534" s="21">
        <v>211.47</v>
      </c>
    </row>
    <row r="535" spans="1:27" x14ac:dyDescent="0.3">
      <c r="A535">
        <v>534</v>
      </c>
      <c r="B535" t="s">
        <v>555</v>
      </c>
      <c r="E535" s="1">
        <v>45641</v>
      </c>
      <c r="G535" s="6">
        <v>851.83</v>
      </c>
      <c r="H535">
        <v>4</v>
      </c>
      <c r="I535">
        <v>20</v>
      </c>
      <c r="J535" s="4">
        <v>489.8</v>
      </c>
      <c r="K535" s="11">
        <f t="shared" si="53"/>
        <v>852</v>
      </c>
      <c r="L535" s="2">
        <f t="shared" si="48"/>
        <v>489.8</v>
      </c>
      <c r="M535" s="11">
        <f t="shared" si="49"/>
        <v>852</v>
      </c>
      <c r="N535" s="11">
        <f t="shared" si="50"/>
        <v>490</v>
      </c>
      <c r="O535">
        <f t="shared" si="51"/>
        <v>3407.32</v>
      </c>
      <c r="P535">
        <f t="shared" si="52"/>
        <v>681.46400000000006</v>
      </c>
      <c r="R535" s="21">
        <v>567</v>
      </c>
      <c r="S535" s="21" t="str">
        <v>Tedie Luxen</v>
      </c>
      <c r="T535" s="21" t="str">
        <v>Prod5</v>
      </c>
      <c r="U535" s="21">
        <v>0</v>
      </c>
      <c r="V535" s="22">
        <v>45656</v>
      </c>
      <c r="W535" s="21" t="str">
        <v>East</v>
      </c>
      <c r="X535" s="21">
        <v>538.71</v>
      </c>
      <c r="Y535" s="21">
        <v>14</v>
      </c>
      <c r="Z535" s="21">
        <v>8</v>
      </c>
      <c r="AA535" s="21">
        <v>162.24</v>
      </c>
    </row>
    <row r="536" spans="1:27" x14ac:dyDescent="0.3">
      <c r="A536">
        <v>535</v>
      </c>
      <c r="B536" t="s">
        <v>556</v>
      </c>
      <c r="E536" s="1">
        <v>45674</v>
      </c>
      <c r="G536" s="6">
        <v>431.84</v>
      </c>
      <c r="H536">
        <v>3</v>
      </c>
      <c r="I536">
        <v>15</v>
      </c>
      <c r="J536" s="4">
        <v>194.59</v>
      </c>
      <c r="K536" s="11">
        <f t="shared" si="53"/>
        <v>432</v>
      </c>
      <c r="L536" s="2">
        <f t="shared" si="48"/>
        <v>194.59</v>
      </c>
      <c r="M536" s="11">
        <f t="shared" si="49"/>
        <v>432</v>
      </c>
      <c r="N536" s="11">
        <f t="shared" si="50"/>
        <v>195</v>
      </c>
      <c r="O536">
        <f t="shared" si="51"/>
        <v>1295.52</v>
      </c>
      <c r="P536">
        <f t="shared" si="52"/>
        <v>367.06399999999996</v>
      </c>
      <c r="R536" s="21">
        <v>362</v>
      </c>
      <c r="S536" s="21" t="str">
        <v>Demetria Hayden</v>
      </c>
      <c r="T536" s="21">
        <v>0</v>
      </c>
      <c r="U536" s="21" t="str">
        <v>Microwave Oven</v>
      </c>
      <c r="V536" s="22">
        <v>45634</v>
      </c>
      <c r="W536" s="21" t="str">
        <v>South</v>
      </c>
      <c r="X536" s="21">
        <v>539.48</v>
      </c>
      <c r="Y536" s="21">
        <v>11</v>
      </c>
      <c r="Z536" s="21">
        <v>13</v>
      </c>
      <c r="AA536" s="21">
        <v>427.75</v>
      </c>
    </row>
    <row r="537" spans="1:27" x14ac:dyDescent="0.3">
      <c r="A537">
        <v>536</v>
      </c>
      <c r="B537" t="s">
        <v>557</v>
      </c>
      <c r="C537" t="s">
        <v>24</v>
      </c>
      <c r="D537" t="s">
        <v>20</v>
      </c>
      <c r="E537" s="1">
        <v>45647</v>
      </c>
      <c r="G537" s="6">
        <v>181.15</v>
      </c>
      <c r="H537">
        <v>1</v>
      </c>
      <c r="I537">
        <v>3</v>
      </c>
      <c r="J537" s="4">
        <v>295.20999999999998</v>
      </c>
      <c r="K537" s="11">
        <f t="shared" si="53"/>
        <v>181</v>
      </c>
      <c r="L537" s="2">
        <f t="shared" si="48"/>
        <v>295.20999999999998</v>
      </c>
      <c r="M537" s="11">
        <f t="shared" si="49"/>
        <v>182</v>
      </c>
      <c r="N537" s="11">
        <f t="shared" si="50"/>
        <v>296</v>
      </c>
      <c r="O537">
        <f t="shared" si="51"/>
        <v>181.15</v>
      </c>
      <c r="P537">
        <f t="shared" si="52"/>
        <v>175.71549999999999</v>
      </c>
      <c r="R537" s="21">
        <v>574</v>
      </c>
      <c r="S537" s="21" t="str">
        <v>Jameson Tite</v>
      </c>
      <c r="T537" s="21" t="str">
        <v>Prod4</v>
      </c>
      <c r="U537" s="21" t="str">
        <v>Winter Jacket</v>
      </c>
      <c r="V537" s="22">
        <v>45646</v>
      </c>
      <c r="W537" s="21" t="str">
        <v>North</v>
      </c>
      <c r="X537" s="21">
        <v>539.85</v>
      </c>
      <c r="Y537" s="21">
        <v>1</v>
      </c>
      <c r="Z537" s="21">
        <v>5</v>
      </c>
      <c r="AA537" s="21">
        <v>175.05</v>
      </c>
    </row>
    <row r="538" spans="1:27" x14ac:dyDescent="0.3">
      <c r="A538">
        <v>537</v>
      </c>
      <c r="B538" t="s">
        <v>558</v>
      </c>
      <c r="C538" t="s">
        <v>16</v>
      </c>
      <c r="D538" t="s">
        <v>31</v>
      </c>
      <c r="E538" s="1">
        <v>45647</v>
      </c>
      <c r="G538" s="6">
        <v>748.67</v>
      </c>
      <c r="H538">
        <v>4</v>
      </c>
      <c r="I538">
        <v>11</v>
      </c>
      <c r="J538" s="4">
        <v>347.78</v>
      </c>
      <c r="K538" s="11">
        <f t="shared" si="53"/>
        <v>749</v>
      </c>
      <c r="L538" s="2">
        <f t="shared" si="48"/>
        <v>347.78</v>
      </c>
      <c r="M538" s="11">
        <f t="shared" si="49"/>
        <v>749</v>
      </c>
      <c r="N538" s="11">
        <f t="shared" si="50"/>
        <v>348</v>
      </c>
      <c r="O538">
        <f t="shared" si="51"/>
        <v>2994.68</v>
      </c>
      <c r="P538">
        <f t="shared" si="52"/>
        <v>666.31629999999996</v>
      </c>
      <c r="R538" s="21">
        <v>754</v>
      </c>
      <c r="S538" s="21" t="str">
        <v>Mendie Drillingcourt</v>
      </c>
      <c r="T538" s="21" t="str">
        <v>Prod1</v>
      </c>
      <c r="U538" s="21" t="str">
        <v>Winter Jacket</v>
      </c>
      <c r="V538" s="22">
        <v>45636</v>
      </c>
      <c r="W538" s="21">
        <v>0</v>
      </c>
      <c r="X538" s="21">
        <v>542.94000000000005</v>
      </c>
      <c r="Y538" s="21">
        <v>9</v>
      </c>
      <c r="Z538" s="21">
        <v>9</v>
      </c>
      <c r="AA538" s="21">
        <v>494.94</v>
      </c>
    </row>
    <row r="539" spans="1:27" x14ac:dyDescent="0.3">
      <c r="A539">
        <v>538</v>
      </c>
      <c r="B539" t="s">
        <v>559</v>
      </c>
      <c r="C539" t="s">
        <v>16</v>
      </c>
      <c r="E539" s="1">
        <v>45659</v>
      </c>
      <c r="G539" s="6">
        <v>245.37</v>
      </c>
      <c r="H539">
        <v>2</v>
      </c>
      <c r="I539">
        <v>5</v>
      </c>
      <c r="J539" s="4">
        <v>265.31</v>
      </c>
      <c r="K539" s="11">
        <f t="shared" si="53"/>
        <v>245</v>
      </c>
      <c r="L539" s="2">
        <f t="shared" si="48"/>
        <v>265.31</v>
      </c>
      <c r="M539" s="11">
        <f t="shared" si="49"/>
        <v>246</v>
      </c>
      <c r="N539" s="11">
        <f t="shared" si="50"/>
        <v>266</v>
      </c>
      <c r="O539">
        <f t="shared" si="51"/>
        <v>490.74</v>
      </c>
      <c r="P539">
        <f t="shared" si="52"/>
        <v>233.10149999999999</v>
      </c>
      <c r="R539" s="21">
        <v>490</v>
      </c>
      <c r="S539" s="21" t="str">
        <v>Colas Browne</v>
      </c>
      <c r="T539" s="21" t="str">
        <v>Prod1</v>
      </c>
      <c r="U539" s="21" t="str">
        <v>Smartphone</v>
      </c>
      <c r="V539" s="22">
        <v>45631</v>
      </c>
      <c r="W539" s="21">
        <v>0</v>
      </c>
      <c r="X539" s="21">
        <v>543.32000000000005</v>
      </c>
      <c r="Y539" s="21">
        <v>3</v>
      </c>
      <c r="Z539" s="21">
        <v>5</v>
      </c>
      <c r="AA539" s="21">
        <v>396.37</v>
      </c>
    </row>
    <row r="540" spans="1:27" x14ac:dyDescent="0.3">
      <c r="A540">
        <v>539</v>
      </c>
      <c r="B540" t="s">
        <v>560</v>
      </c>
      <c r="C540" t="s">
        <v>22</v>
      </c>
      <c r="E540" s="1">
        <v>45652</v>
      </c>
      <c r="F540" s="7" t="s">
        <v>11</v>
      </c>
      <c r="G540" s="6">
        <v>123.65</v>
      </c>
      <c r="H540">
        <v>6</v>
      </c>
      <c r="I540">
        <v>12</v>
      </c>
      <c r="J540" s="4">
        <v>326.41000000000003</v>
      </c>
      <c r="K540" s="11">
        <f t="shared" si="53"/>
        <v>124</v>
      </c>
      <c r="L540" s="2">
        <f t="shared" si="48"/>
        <v>326.41000000000003</v>
      </c>
      <c r="M540" s="11">
        <f t="shared" si="49"/>
        <v>124</v>
      </c>
      <c r="N540" s="11">
        <f t="shared" si="50"/>
        <v>327</v>
      </c>
      <c r="O540">
        <f t="shared" si="51"/>
        <v>741.90000000000009</v>
      </c>
      <c r="P540">
        <f t="shared" si="52"/>
        <v>108.81200000000001</v>
      </c>
      <c r="R540" s="21">
        <v>12</v>
      </c>
      <c r="S540" s="21" t="str">
        <v>Barclay Perkins</v>
      </c>
      <c r="T540" s="21">
        <v>0</v>
      </c>
      <c r="U540" s="21" t="str">
        <v>Winter Jacket</v>
      </c>
      <c r="V540" s="22">
        <v>45635</v>
      </c>
      <c r="W540" s="21" t="str">
        <v>South</v>
      </c>
      <c r="X540" s="21">
        <v>543.80999999999995</v>
      </c>
      <c r="Y540" s="21">
        <v>13</v>
      </c>
      <c r="Z540" s="21">
        <v>5</v>
      </c>
      <c r="AA540" s="21">
        <v>494.47</v>
      </c>
    </row>
    <row r="541" spans="1:27" x14ac:dyDescent="0.3">
      <c r="A541">
        <v>540</v>
      </c>
      <c r="B541" t="s">
        <v>561</v>
      </c>
      <c r="C541" t="s">
        <v>9</v>
      </c>
      <c r="D541" t="s">
        <v>13</v>
      </c>
      <c r="E541" s="1">
        <v>45664</v>
      </c>
      <c r="G541" s="6">
        <v>197.44</v>
      </c>
      <c r="H541">
        <v>12</v>
      </c>
      <c r="I541">
        <v>8</v>
      </c>
      <c r="J541" s="4">
        <v>178.16</v>
      </c>
      <c r="K541" s="11">
        <f t="shared" si="53"/>
        <v>197</v>
      </c>
      <c r="L541" s="2">
        <f t="shared" si="48"/>
        <v>178.16</v>
      </c>
      <c r="M541" s="11">
        <f t="shared" si="49"/>
        <v>198</v>
      </c>
      <c r="N541" s="11">
        <f t="shared" si="50"/>
        <v>179</v>
      </c>
      <c r="O541">
        <f t="shared" si="51"/>
        <v>2369.2799999999997</v>
      </c>
      <c r="P541">
        <f t="shared" si="52"/>
        <v>181.6448</v>
      </c>
      <c r="R541" s="21">
        <v>904</v>
      </c>
      <c r="S541" s="21" t="str">
        <v>Angeline Rabbitts</v>
      </c>
      <c r="T541" s="21" t="str">
        <v>Prod1</v>
      </c>
      <c r="U541" s="21" t="str">
        <v>Smartphone</v>
      </c>
      <c r="V541" s="22">
        <v>45663</v>
      </c>
      <c r="W541" s="21">
        <v>0</v>
      </c>
      <c r="X541" s="21">
        <v>545.86</v>
      </c>
      <c r="Y541" s="21">
        <v>4</v>
      </c>
      <c r="Z541" s="21">
        <v>6</v>
      </c>
      <c r="AA541" s="21">
        <v>25.25</v>
      </c>
    </row>
    <row r="542" spans="1:27" x14ac:dyDescent="0.3">
      <c r="A542">
        <v>541</v>
      </c>
      <c r="B542" t="s">
        <v>562</v>
      </c>
      <c r="D542" t="s">
        <v>20</v>
      </c>
      <c r="E542" s="1">
        <v>45649</v>
      </c>
      <c r="G542" s="6">
        <v>845.25</v>
      </c>
      <c r="H542">
        <v>11</v>
      </c>
      <c r="I542">
        <v>16</v>
      </c>
      <c r="J542" s="4">
        <v>268.13</v>
      </c>
      <c r="K542" s="11">
        <f t="shared" si="53"/>
        <v>845</v>
      </c>
      <c r="L542" s="2">
        <f t="shared" si="48"/>
        <v>268.13</v>
      </c>
      <c r="M542" s="11">
        <f t="shared" si="49"/>
        <v>846</v>
      </c>
      <c r="N542" s="11">
        <f t="shared" si="50"/>
        <v>269</v>
      </c>
      <c r="O542">
        <f t="shared" si="51"/>
        <v>9297.75</v>
      </c>
      <c r="P542">
        <f t="shared" si="52"/>
        <v>710.01</v>
      </c>
      <c r="R542" s="21">
        <v>898</v>
      </c>
      <c r="S542" s="21" t="str">
        <v>Sybilla Willey</v>
      </c>
      <c r="T542" s="21" t="str">
        <v>Prod2</v>
      </c>
      <c r="U542" s="21" t="str">
        <v>Winter Jacket</v>
      </c>
      <c r="V542" s="22">
        <v>45660</v>
      </c>
      <c r="W542" s="21">
        <v>0</v>
      </c>
      <c r="X542" s="21">
        <v>547.44000000000005</v>
      </c>
      <c r="Y542" s="21">
        <v>1</v>
      </c>
      <c r="Z542" s="21">
        <v>6</v>
      </c>
      <c r="AA542" s="21">
        <v>303.63</v>
      </c>
    </row>
    <row r="543" spans="1:27" x14ac:dyDescent="0.3">
      <c r="A543">
        <v>542</v>
      </c>
      <c r="B543" t="s">
        <v>563</v>
      </c>
      <c r="C543" t="s">
        <v>9</v>
      </c>
      <c r="E543" s="1">
        <v>45647</v>
      </c>
      <c r="G543" s="6">
        <v>562.37</v>
      </c>
      <c r="H543">
        <v>4</v>
      </c>
      <c r="I543">
        <v>6</v>
      </c>
      <c r="J543" s="4">
        <v>94.57</v>
      </c>
      <c r="K543" s="11">
        <f t="shared" si="53"/>
        <v>562</v>
      </c>
      <c r="L543" s="2">
        <f t="shared" si="48"/>
        <v>94.57</v>
      </c>
      <c r="M543" s="11">
        <f t="shared" si="49"/>
        <v>563</v>
      </c>
      <c r="N543" s="11">
        <f t="shared" si="50"/>
        <v>95</v>
      </c>
      <c r="O543">
        <f t="shared" si="51"/>
        <v>2249.48</v>
      </c>
      <c r="P543">
        <f t="shared" si="52"/>
        <v>528.62779999999998</v>
      </c>
      <c r="R543" s="21">
        <v>31</v>
      </c>
      <c r="S543" s="21" t="str">
        <v>Horacio Wharton</v>
      </c>
      <c r="T543" s="21" t="str">
        <v>Prod4</v>
      </c>
      <c r="U543" s="21">
        <v>0</v>
      </c>
      <c r="V543" s="22">
        <v>45646</v>
      </c>
      <c r="W543" s="21">
        <v>0</v>
      </c>
      <c r="X543" s="21">
        <v>549.26</v>
      </c>
      <c r="Y543" s="21">
        <v>14</v>
      </c>
      <c r="Z543" s="21">
        <v>15</v>
      </c>
      <c r="AA543" s="21">
        <v>230.95</v>
      </c>
    </row>
    <row r="544" spans="1:27" x14ac:dyDescent="0.3">
      <c r="A544">
        <v>543</v>
      </c>
      <c r="B544" t="s">
        <v>564</v>
      </c>
      <c r="C544" t="s">
        <v>16</v>
      </c>
      <c r="D544" t="s">
        <v>31</v>
      </c>
      <c r="E544" s="1">
        <v>45628</v>
      </c>
      <c r="F544" s="7" t="s">
        <v>14</v>
      </c>
      <c r="G544" s="6">
        <v>807.67</v>
      </c>
      <c r="H544">
        <v>5</v>
      </c>
      <c r="I544">
        <v>16</v>
      </c>
      <c r="J544" s="4">
        <v>399.82</v>
      </c>
      <c r="K544" s="11">
        <f t="shared" si="53"/>
        <v>808</v>
      </c>
      <c r="L544" s="2">
        <f t="shared" si="48"/>
        <v>399.82</v>
      </c>
      <c r="M544" s="11">
        <f t="shared" si="49"/>
        <v>808</v>
      </c>
      <c r="N544" s="11">
        <f t="shared" si="50"/>
        <v>400</v>
      </c>
      <c r="O544">
        <f t="shared" si="51"/>
        <v>4038.35</v>
      </c>
      <c r="P544">
        <f t="shared" si="52"/>
        <v>678.44279999999992</v>
      </c>
      <c r="R544" s="21">
        <v>491</v>
      </c>
      <c r="S544" s="21" t="str">
        <v>Ellsworth Drowsfield</v>
      </c>
      <c r="T544" s="21">
        <v>0</v>
      </c>
      <c r="U544" s="21" t="str">
        <v>Laptop</v>
      </c>
      <c r="V544" s="22">
        <v>45653</v>
      </c>
      <c r="W544" s="21">
        <v>0</v>
      </c>
      <c r="X544" s="21">
        <v>551.09</v>
      </c>
      <c r="Y544" s="21">
        <v>8</v>
      </c>
      <c r="Z544" s="21">
        <v>0</v>
      </c>
      <c r="AA544" s="21">
        <v>6.95</v>
      </c>
    </row>
    <row r="545" spans="1:27" x14ac:dyDescent="0.3">
      <c r="A545">
        <v>544</v>
      </c>
      <c r="B545" t="s">
        <v>565</v>
      </c>
      <c r="C545" t="s">
        <v>16</v>
      </c>
      <c r="D545" t="s">
        <v>13</v>
      </c>
      <c r="E545" s="1">
        <v>45675</v>
      </c>
      <c r="F545" s="7" t="s">
        <v>43</v>
      </c>
      <c r="G545" s="6">
        <v>998.01</v>
      </c>
      <c r="H545">
        <v>12</v>
      </c>
      <c r="I545">
        <v>4</v>
      </c>
      <c r="J545" s="4">
        <v>17.68</v>
      </c>
      <c r="K545" s="11">
        <f t="shared" si="53"/>
        <v>998</v>
      </c>
      <c r="L545" s="2">
        <f t="shared" si="48"/>
        <v>17.68</v>
      </c>
      <c r="M545" s="11">
        <f t="shared" si="49"/>
        <v>999</v>
      </c>
      <c r="N545" s="11">
        <f t="shared" si="50"/>
        <v>18</v>
      </c>
      <c r="O545">
        <f t="shared" si="51"/>
        <v>11976.119999999999</v>
      </c>
      <c r="P545">
        <f t="shared" si="52"/>
        <v>958.0895999999999</v>
      </c>
      <c r="R545" s="21">
        <v>4</v>
      </c>
      <c r="S545" s="21" t="str">
        <v>Joshuah Wharram</v>
      </c>
      <c r="T545" s="21" t="str">
        <v>Prod1</v>
      </c>
      <c r="U545" s="21" t="str">
        <v>Office Chair</v>
      </c>
      <c r="V545" s="22">
        <v>45640</v>
      </c>
      <c r="W545" s="21">
        <v>0</v>
      </c>
      <c r="X545" s="21">
        <v>551.79</v>
      </c>
      <c r="Y545" s="21">
        <v>2</v>
      </c>
      <c r="Z545" s="21">
        <v>12</v>
      </c>
      <c r="AA545" s="21">
        <v>300.95</v>
      </c>
    </row>
    <row r="546" spans="1:27" x14ac:dyDescent="0.3">
      <c r="A546">
        <v>545</v>
      </c>
      <c r="B546" t="s">
        <v>566</v>
      </c>
      <c r="D546" t="s">
        <v>20</v>
      </c>
      <c r="E546" s="1">
        <v>45635</v>
      </c>
      <c r="G546" s="6">
        <v>523.77</v>
      </c>
      <c r="H546">
        <v>7</v>
      </c>
      <c r="I546">
        <v>6</v>
      </c>
      <c r="J546" s="4">
        <v>34.94</v>
      </c>
      <c r="K546" s="11">
        <f t="shared" si="53"/>
        <v>524</v>
      </c>
      <c r="L546" s="2">
        <f t="shared" si="48"/>
        <v>34.94</v>
      </c>
      <c r="M546" s="11">
        <f t="shared" si="49"/>
        <v>524</v>
      </c>
      <c r="N546" s="11">
        <f t="shared" si="50"/>
        <v>35</v>
      </c>
      <c r="O546">
        <f t="shared" si="51"/>
        <v>3666.39</v>
      </c>
      <c r="P546">
        <f t="shared" si="52"/>
        <v>492.34379999999993</v>
      </c>
      <c r="R546" s="21">
        <v>612</v>
      </c>
      <c r="S546" s="21" t="str">
        <v>Florance Swigger</v>
      </c>
      <c r="T546" s="21">
        <v>0</v>
      </c>
      <c r="U546" s="21" t="str">
        <v>Laptop</v>
      </c>
      <c r="V546" s="22">
        <v>45675</v>
      </c>
      <c r="W546" s="21">
        <v>0</v>
      </c>
      <c r="X546" s="21">
        <v>552.49</v>
      </c>
      <c r="Y546" s="21">
        <v>7</v>
      </c>
      <c r="Z546" s="21">
        <v>3</v>
      </c>
      <c r="AA546" s="21">
        <v>295.83999999999997</v>
      </c>
    </row>
    <row r="547" spans="1:27" x14ac:dyDescent="0.3">
      <c r="A547">
        <v>546</v>
      </c>
      <c r="B547" t="s">
        <v>567</v>
      </c>
      <c r="C547" t="s">
        <v>16</v>
      </c>
      <c r="D547" t="s">
        <v>13</v>
      </c>
      <c r="E547" s="1">
        <v>45636</v>
      </c>
      <c r="G547" s="6">
        <v>627.07000000000005</v>
      </c>
      <c r="H547">
        <v>5</v>
      </c>
      <c r="I547">
        <v>17</v>
      </c>
      <c r="J547" s="4">
        <v>483.18</v>
      </c>
      <c r="K547" s="11">
        <f t="shared" si="53"/>
        <v>627</v>
      </c>
      <c r="L547" s="2">
        <f t="shared" si="48"/>
        <v>483.18</v>
      </c>
      <c r="M547" s="11">
        <f t="shared" si="49"/>
        <v>628</v>
      </c>
      <c r="N547" s="11">
        <f t="shared" si="50"/>
        <v>484</v>
      </c>
      <c r="O547">
        <f t="shared" si="51"/>
        <v>3135.3500000000004</v>
      </c>
      <c r="P547">
        <f t="shared" si="52"/>
        <v>520.46810000000005</v>
      </c>
      <c r="R547" s="21">
        <v>791</v>
      </c>
      <c r="S547" s="21" t="str">
        <v>Currie Elward</v>
      </c>
      <c r="T547" s="21" t="str">
        <v>Prod4</v>
      </c>
      <c r="U547" s="21" t="str">
        <v>Winter Jacket</v>
      </c>
      <c r="V547" s="22">
        <v>45640</v>
      </c>
      <c r="W547" s="21">
        <v>0</v>
      </c>
      <c r="X547" s="21">
        <v>553.34</v>
      </c>
      <c r="Y547" s="21">
        <v>14</v>
      </c>
      <c r="Z547" s="21">
        <v>18</v>
      </c>
      <c r="AA547" s="21">
        <v>436.98</v>
      </c>
    </row>
    <row r="548" spans="1:27" x14ac:dyDescent="0.3">
      <c r="A548">
        <v>547</v>
      </c>
      <c r="B548" t="s">
        <v>568</v>
      </c>
      <c r="C548" t="s">
        <v>24</v>
      </c>
      <c r="D548" t="s">
        <v>13</v>
      </c>
      <c r="E548" s="1">
        <v>45627</v>
      </c>
      <c r="F548" s="7" t="s">
        <v>14</v>
      </c>
      <c r="G548" s="6">
        <v>320.74</v>
      </c>
      <c r="H548">
        <v>1</v>
      </c>
      <c r="I548">
        <v>1</v>
      </c>
      <c r="J548" s="4">
        <v>290.70999999999998</v>
      </c>
      <c r="K548" s="11">
        <f t="shared" si="53"/>
        <v>321</v>
      </c>
      <c r="L548" s="2">
        <f t="shared" si="48"/>
        <v>290.70999999999998</v>
      </c>
      <c r="M548" s="11">
        <f t="shared" si="49"/>
        <v>321</v>
      </c>
      <c r="N548" s="11">
        <f t="shared" si="50"/>
        <v>291</v>
      </c>
      <c r="O548">
        <f t="shared" si="51"/>
        <v>320.74</v>
      </c>
      <c r="P548">
        <f t="shared" si="52"/>
        <v>317.5326</v>
      </c>
      <c r="R548" s="21">
        <v>442</v>
      </c>
      <c r="S548" s="21" t="str">
        <v>Lilas Neave</v>
      </c>
      <c r="T548" s="21">
        <v>0</v>
      </c>
      <c r="U548" s="21" t="str">
        <v>Laptop</v>
      </c>
      <c r="V548" s="22">
        <v>45673</v>
      </c>
      <c r="W548" s="21">
        <v>0</v>
      </c>
      <c r="X548" s="21">
        <v>554.39</v>
      </c>
      <c r="Y548" s="21">
        <v>1</v>
      </c>
      <c r="Z548" s="21">
        <v>0</v>
      </c>
      <c r="AA548" s="21">
        <v>438.02</v>
      </c>
    </row>
    <row r="549" spans="1:27" x14ac:dyDescent="0.3">
      <c r="A549">
        <v>548</v>
      </c>
      <c r="B549" t="s">
        <v>569</v>
      </c>
      <c r="C549" t="s">
        <v>18</v>
      </c>
      <c r="E549" s="1">
        <v>45661</v>
      </c>
      <c r="G549" s="6">
        <v>928.76</v>
      </c>
      <c r="H549">
        <v>9</v>
      </c>
      <c r="I549">
        <v>1</v>
      </c>
      <c r="J549" s="4">
        <v>105.68</v>
      </c>
      <c r="K549" s="11">
        <f t="shared" si="53"/>
        <v>929</v>
      </c>
      <c r="L549" s="2">
        <f t="shared" si="48"/>
        <v>105.68</v>
      </c>
      <c r="M549" s="11">
        <f t="shared" si="49"/>
        <v>929</v>
      </c>
      <c r="N549" s="11">
        <f t="shared" si="50"/>
        <v>106</v>
      </c>
      <c r="O549">
        <f t="shared" si="51"/>
        <v>8358.84</v>
      </c>
      <c r="P549">
        <f t="shared" si="52"/>
        <v>919.47239999999999</v>
      </c>
      <c r="R549" s="21">
        <v>502</v>
      </c>
      <c r="S549" s="21" t="str">
        <v>Adara Lanmeid</v>
      </c>
      <c r="T549" s="21">
        <v>0</v>
      </c>
      <c r="U549" s="21" t="str">
        <v>Smartphone</v>
      </c>
      <c r="V549" s="22">
        <v>45669</v>
      </c>
      <c r="W549" s="21">
        <v>0</v>
      </c>
      <c r="X549" s="21">
        <v>556.01</v>
      </c>
      <c r="Y549" s="21">
        <v>12</v>
      </c>
      <c r="Z549" s="21">
        <v>15</v>
      </c>
      <c r="AA549" s="21">
        <v>145.25</v>
      </c>
    </row>
    <row r="550" spans="1:27" x14ac:dyDescent="0.3">
      <c r="A550">
        <v>549</v>
      </c>
      <c r="B550" t="s">
        <v>570</v>
      </c>
      <c r="C550" t="s">
        <v>24</v>
      </c>
      <c r="D550" t="s">
        <v>20</v>
      </c>
      <c r="E550" s="1">
        <v>45661</v>
      </c>
      <c r="G550" s="6">
        <v>742.78</v>
      </c>
      <c r="H550">
        <v>14</v>
      </c>
      <c r="I550">
        <v>14</v>
      </c>
      <c r="J550" s="4">
        <v>278.45</v>
      </c>
      <c r="K550" s="11">
        <f t="shared" si="53"/>
        <v>743</v>
      </c>
      <c r="L550" s="2">
        <f t="shared" si="48"/>
        <v>278.45</v>
      </c>
      <c r="M550" s="11">
        <f t="shared" si="49"/>
        <v>743</v>
      </c>
      <c r="N550" s="11">
        <f t="shared" si="50"/>
        <v>279</v>
      </c>
      <c r="O550">
        <f t="shared" si="51"/>
        <v>10398.92</v>
      </c>
      <c r="P550">
        <f t="shared" si="52"/>
        <v>638.79079999999999</v>
      </c>
      <c r="R550" s="21">
        <v>474</v>
      </c>
      <c r="S550" s="21" t="str">
        <v>Mareah Close</v>
      </c>
      <c r="T550" s="21" t="str">
        <v>Prod4</v>
      </c>
      <c r="U550" s="21">
        <v>0</v>
      </c>
      <c r="V550" s="22">
        <v>45661</v>
      </c>
      <c r="W550" s="21">
        <v>0</v>
      </c>
      <c r="X550" s="21">
        <v>557.34</v>
      </c>
      <c r="Y550" s="21">
        <v>10</v>
      </c>
      <c r="Z550" s="21">
        <v>7</v>
      </c>
      <c r="AA550" s="21">
        <v>398</v>
      </c>
    </row>
    <row r="551" spans="1:27" x14ac:dyDescent="0.3">
      <c r="A551">
        <v>550</v>
      </c>
      <c r="B551" t="s">
        <v>571</v>
      </c>
      <c r="C551" t="s">
        <v>24</v>
      </c>
      <c r="E551" s="1">
        <v>45662</v>
      </c>
      <c r="G551" s="6">
        <v>930.28</v>
      </c>
      <c r="H551">
        <v>10</v>
      </c>
      <c r="I551">
        <v>5</v>
      </c>
      <c r="J551" s="4">
        <v>465.16</v>
      </c>
      <c r="K551" s="11">
        <f t="shared" si="53"/>
        <v>930</v>
      </c>
      <c r="L551" s="2">
        <f t="shared" si="48"/>
        <v>465.16</v>
      </c>
      <c r="M551" s="11">
        <f t="shared" si="49"/>
        <v>931</v>
      </c>
      <c r="N551" s="11">
        <f t="shared" si="50"/>
        <v>466</v>
      </c>
      <c r="O551">
        <f t="shared" si="51"/>
        <v>9302.7999999999993</v>
      </c>
      <c r="P551">
        <f t="shared" si="52"/>
        <v>883.76599999999996</v>
      </c>
      <c r="R551" s="21">
        <v>451</v>
      </c>
      <c r="S551" s="21" t="str">
        <v>Laryssa Brackpool</v>
      </c>
      <c r="T551" s="21" t="str">
        <v>Prod3</v>
      </c>
      <c r="U551" s="21" t="str">
        <v>Microwave Oven</v>
      </c>
      <c r="V551" s="22">
        <v>45672</v>
      </c>
      <c r="W551" s="21" t="str">
        <v>South</v>
      </c>
      <c r="X551" s="21">
        <v>558.09</v>
      </c>
      <c r="Y551" s="21">
        <v>13</v>
      </c>
      <c r="Z551" s="21">
        <v>9</v>
      </c>
      <c r="AA551" s="21">
        <v>373.21</v>
      </c>
    </row>
    <row r="552" spans="1:27" x14ac:dyDescent="0.3">
      <c r="A552">
        <v>551</v>
      </c>
      <c r="B552" t="s">
        <v>572</v>
      </c>
      <c r="C552" t="s">
        <v>16</v>
      </c>
      <c r="D552" t="s">
        <v>31</v>
      </c>
      <c r="E552" s="1">
        <v>45643</v>
      </c>
      <c r="G552" s="6">
        <v>832.78</v>
      </c>
      <c r="H552">
        <v>15</v>
      </c>
      <c r="I552">
        <v>15</v>
      </c>
      <c r="J552" s="4">
        <v>268.17</v>
      </c>
      <c r="K552" s="11">
        <f t="shared" si="53"/>
        <v>833</v>
      </c>
      <c r="L552" s="2">
        <f t="shared" si="48"/>
        <v>268.17</v>
      </c>
      <c r="M552" s="11">
        <f t="shared" si="49"/>
        <v>833</v>
      </c>
      <c r="N552" s="11">
        <f t="shared" si="50"/>
        <v>269</v>
      </c>
      <c r="O552">
        <f t="shared" si="51"/>
        <v>12491.699999999999</v>
      </c>
      <c r="P552">
        <f t="shared" si="52"/>
        <v>707.86299999999994</v>
      </c>
      <c r="R552" s="21">
        <v>690</v>
      </c>
      <c r="S552" s="21" t="str">
        <v>Michaella Hallan</v>
      </c>
      <c r="T552" s="21" t="str">
        <v>Prod4</v>
      </c>
      <c r="U552" s="21">
        <v>0</v>
      </c>
      <c r="V552" s="22">
        <v>45654</v>
      </c>
      <c r="W552" s="21" t="str">
        <v>East</v>
      </c>
      <c r="X552" s="21">
        <v>558.09</v>
      </c>
      <c r="Y552" s="21">
        <v>1</v>
      </c>
      <c r="Z552" s="21">
        <v>4</v>
      </c>
      <c r="AA552" s="21">
        <v>418.95</v>
      </c>
    </row>
    <row r="553" spans="1:27" x14ac:dyDescent="0.3">
      <c r="A553">
        <v>552</v>
      </c>
      <c r="B553" t="s">
        <v>573</v>
      </c>
      <c r="C553" t="s">
        <v>9</v>
      </c>
      <c r="D553" t="s">
        <v>27</v>
      </c>
      <c r="E553" s="1">
        <v>45630</v>
      </c>
      <c r="G553" s="6">
        <v>509.03</v>
      </c>
      <c r="H553">
        <v>9</v>
      </c>
      <c r="I553">
        <v>12</v>
      </c>
      <c r="J553" s="4">
        <v>402.26</v>
      </c>
      <c r="K553" s="11">
        <f t="shared" si="53"/>
        <v>509</v>
      </c>
      <c r="L553" s="2">
        <f t="shared" si="48"/>
        <v>402.26</v>
      </c>
      <c r="M553" s="11">
        <f t="shared" si="49"/>
        <v>510</v>
      </c>
      <c r="N553" s="11">
        <f t="shared" si="50"/>
        <v>403</v>
      </c>
      <c r="O553">
        <f t="shared" si="51"/>
        <v>4581.2699999999995</v>
      </c>
      <c r="P553">
        <f t="shared" si="52"/>
        <v>447.94639999999998</v>
      </c>
      <c r="R553" s="21">
        <v>655</v>
      </c>
      <c r="S553" s="21" t="str">
        <v>Cindelyn Goldwater</v>
      </c>
      <c r="T553" s="21" t="str">
        <v>Prod5</v>
      </c>
      <c r="U553" s="21" t="str">
        <v>Office Chair</v>
      </c>
      <c r="V553" s="22">
        <v>45638</v>
      </c>
      <c r="W553" s="21">
        <v>0</v>
      </c>
      <c r="X553" s="21">
        <v>558.1</v>
      </c>
      <c r="Y553" s="21">
        <v>15</v>
      </c>
      <c r="Z553" s="21">
        <v>9</v>
      </c>
      <c r="AA553" s="21">
        <v>222.52</v>
      </c>
    </row>
    <row r="554" spans="1:27" x14ac:dyDescent="0.3">
      <c r="A554">
        <v>553</v>
      </c>
      <c r="B554" t="s">
        <v>574</v>
      </c>
      <c r="C554" t="s">
        <v>24</v>
      </c>
      <c r="D554" t="s">
        <v>20</v>
      </c>
      <c r="E554" s="1">
        <v>45648</v>
      </c>
      <c r="F554" s="7" t="s">
        <v>35</v>
      </c>
      <c r="G554" s="6">
        <v>254.79</v>
      </c>
      <c r="H554">
        <v>8</v>
      </c>
      <c r="I554">
        <v>14</v>
      </c>
      <c r="J554" s="4">
        <v>77.489999999999995</v>
      </c>
      <c r="K554" s="11">
        <f t="shared" si="53"/>
        <v>255</v>
      </c>
      <c r="L554" s="2">
        <f t="shared" si="48"/>
        <v>77.489999999999995</v>
      </c>
      <c r="M554" s="11">
        <f t="shared" si="49"/>
        <v>255</v>
      </c>
      <c r="N554" s="11">
        <f t="shared" si="50"/>
        <v>78</v>
      </c>
      <c r="O554">
        <f t="shared" si="51"/>
        <v>2038.32</v>
      </c>
      <c r="P554">
        <f t="shared" si="52"/>
        <v>219.11939999999998</v>
      </c>
      <c r="R554" s="21">
        <v>645</v>
      </c>
      <c r="S554" s="21" t="str">
        <v>Howie Prahm</v>
      </c>
      <c r="T554" s="21" t="str">
        <v>Prod4</v>
      </c>
      <c r="U554" s="21" t="str">
        <v>Office Chair</v>
      </c>
      <c r="V554" s="22">
        <v>45638</v>
      </c>
      <c r="W554" s="21">
        <v>0</v>
      </c>
      <c r="X554" s="21">
        <v>558.15</v>
      </c>
      <c r="Y554" s="21">
        <v>11</v>
      </c>
      <c r="Z554" s="21">
        <v>10</v>
      </c>
      <c r="AA554" s="21">
        <v>383.97</v>
      </c>
    </row>
    <row r="555" spans="1:27" x14ac:dyDescent="0.3">
      <c r="A555">
        <v>554</v>
      </c>
      <c r="B555" t="s">
        <v>575</v>
      </c>
      <c r="C555" t="s">
        <v>16</v>
      </c>
      <c r="D555" t="s">
        <v>27</v>
      </c>
      <c r="E555" s="1">
        <v>45637</v>
      </c>
      <c r="G555" s="6">
        <v>608.23</v>
      </c>
      <c r="H555">
        <v>2</v>
      </c>
      <c r="I555">
        <v>0</v>
      </c>
      <c r="J555" s="4">
        <v>440.02</v>
      </c>
      <c r="K555" s="11">
        <f t="shared" si="53"/>
        <v>608</v>
      </c>
      <c r="L555" s="2">
        <f t="shared" si="48"/>
        <v>440.02</v>
      </c>
      <c r="M555" s="11">
        <f t="shared" si="49"/>
        <v>609</v>
      </c>
      <c r="N555" s="11">
        <f t="shared" si="50"/>
        <v>441</v>
      </c>
      <c r="O555">
        <f t="shared" si="51"/>
        <v>1216.46</v>
      </c>
      <c r="P555">
        <f t="shared" si="52"/>
        <v>608.23</v>
      </c>
      <c r="R555" s="21">
        <v>523</v>
      </c>
      <c r="S555" s="21" t="str">
        <v>Elbert Lilford</v>
      </c>
      <c r="T555" s="21" t="str">
        <v>Prod4</v>
      </c>
      <c r="U555" s="21" t="str">
        <v>Office Chair</v>
      </c>
      <c r="V555" s="22">
        <v>45673</v>
      </c>
      <c r="W555" s="21">
        <v>0</v>
      </c>
      <c r="X555" s="21">
        <v>561.29999999999995</v>
      </c>
      <c r="Y555" s="21">
        <v>12</v>
      </c>
      <c r="Z555" s="21">
        <v>18</v>
      </c>
      <c r="AA555" s="21">
        <v>480.66</v>
      </c>
    </row>
    <row r="556" spans="1:27" x14ac:dyDescent="0.3">
      <c r="A556">
        <v>555</v>
      </c>
      <c r="B556" t="s">
        <v>576</v>
      </c>
      <c r="C556" t="s">
        <v>18</v>
      </c>
      <c r="D556" t="s">
        <v>10</v>
      </c>
      <c r="E556" s="1">
        <v>45633</v>
      </c>
      <c r="G556" s="6">
        <v>714.8</v>
      </c>
      <c r="H556">
        <v>10</v>
      </c>
      <c r="I556">
        <v>2</v>
      </c>
      <c r="J556" s="4">
        <v>366.56</v>
      </c>
      <c r="K556" s="11">
        <f t="shared" si="53"/>
        <v>715</v>
      </c>
      <c r="L556" s="2">
        <f t="shared" si="48"/>
        <v>366.56</v>
      </c>
      <c r="M556" s="11">
        <f t="shared" si="49"/>
        <v>715</v>
      </c>
      <c r="N556" s="11">
        <f t="shared" si="50"/>
        <v>367</v>
      </c>
      <c r="O556">
        <f t="shared" si="51"/>
        <v>7148</v>
      </c>
      <c r="P556">
        <f t="shared" si="52"/>
        <v>700.50399999999991</v>
      </c>
      <c r="R556" s="21">
        <v>809</v>
      </c>
      <c r="S556" s="21" t="str">
        <v>Janeta Nicely</v>
      </c>
      <c r="T556" s="21">
        <v>0</v>
      </c>
      <c r="U556" s="21" t="str">
        <v>Laptop</v>
      </c>
      <c r="V556" s="22">
        <v>45636</v>
      </c>
      <c r="W556" s="21">
        <v>0</v>
      </c>
      <c r="X556" s="21">
        <v>561.4</v>
      </c>
      <c r="Y556" s="21">
        <v>5</v>
      </c>
      <c r="Z556" s="21">
        <v>15</v>
      </c>
      <c r="AA556" s="21">
        <v>459.87</v>
      </c>
    </row>
    <row r="557" spans="1:27" x14ac:dyDescent="0.3">
      <c r="A557">
        <v>556</v>
      </c>
      <c r="B557" t="s">
        <v>577</v>
      </c>
      <c r="D557" t="s">
        <v>13</v>
      </c>
      <c r="E557" s="1">
        <v>45637</v>
      </c>
      <c r="G557" s="6">
        <v>404.75</v>
      </c>
      <c r="H557">
        <v>11</v>
      </c>
      <c r="I557">
        <v>19</v>
      </c>
      <c r="J557" s="4">
        <v>39.75</v>
      </c>
      <c r="K557" s="11">
        <f t="shared" si="53"/>
        <v>405</v>
      </c>
      <c r="L557" s="2">
        <f t="shared" si="48"/>
        <v>39.75</v>
      </c>
      <c r="M557" s="11">
        <f t="shared" si="49"/>
        <v>405</v>
      </c>
      <c r="N557" s="11">
        <f t="shared" si="50"/>
        <v>40</v>
      </c>
      <c r="O557">
        <f t="shared" si="51"/>
        <v>4452.25</v>
      </c>
      <c r="P557">
        <f t="shared" si="52"/>
        <v>327.84750000000003</v>
      </c>
      <c r="R557" s="21">
        <v>848</v>
      </c>
      <c r="S557" s="21" t="str">
        <v>Andrea Uman</v>
      </c>
      <c r="T557" s="21">
        <v>0</v>
      </c>
      <c r="U557" s="21" t="str">
        <v>Laptop</v>
      </c>
      <c r="V557" s="22">
        <v>45667</v>
      </c>
      <c r="W557" s="21">
        <v>0</v>
      </c>
      <c r="X557" s="21">
        <v>561.44000000000005</v>
      </c>
      <c r="Y557" s="21">
        <v>4</v>
      </c>
      <c r="Z557" s="21">
        <v>19</v>
      </c>
      <c r="AA557" s="21">
        <v>123.26</v>
      </c>
    </row>
    <row r="558" spans="1:27" x14ac:dyDescent="0.3">
      <c r="A558">
        <v>557</v>
      </c>
      <c r="B558" t="s">
        <v>578</v>
      </c>
      <c r="C558" t="s">
        <v>24</v>
      </c>
      <c r="E558" s="1">
        <v>45649</v>
      </c>
      <c r="F558" s="7" t="s">
        <v>43</v>
      </c>
      <c r="G558" s="6">
        <v>452.9</v>
      </c>
      <c r="H558">
        <v>5</v>
      </c>
      <c r="I558">
        <v>20</v>
      </c>
      <c r="J558" s="4">
        <v>464.03</v>
      </c>
      <c r="K558" s="11">
        <f t="shared" si="53"/>
        <v>453</v>
      </c>
      <c r="L558" s="2">
        <f t="shared" si="48"/>
        <v>464.03</v>
      </c>
      <c r="M558" s="11">
        <f t="shared" si="49"/>
        <v>453</v>
      </c>
      <c r="N558" s="11">
        <f t="shared" si="50"/>
        <v>465</v>
      </c>
      <c r="O558">
        <f t="shared" si="51"/>
        <v>2264.5</v>
      </c>
      <c r="P558">
        <f t="shared" si="52"/>
        <v>362.32</v>
      </c>
      <c r="R558" s="21">
        <v>542</v>
      </c>
      <c r="S558" s="21" t="str">
        <v>Malchy Phillipson</v>
      </c>
      <c r="T558" s="21" t="str">
        <v>Prod3</v>
      </c>
      <c r="U558" s="21">
        <v>0</v>
      </c>
      <c r="V558" s="22">
        <v>45647</v>
      </c>
      <c r="W558" s="21">
        <v>0</v>
      </c>
      <c r="X558" s="21">
        <v>562.37</v>
      </c>
      <c r="Y558" s="21">
        <v>4</v>
      </c>
      <c r="Z558" s="21">
        <v>6</v>
      </c>
      <c r="AA558" s="21">
        <v>94.57</v>
      </c>
    </row>
    <row r="559" spans="1:27" x14ac:dyDescent="0.3">
      <c r="A559">
        <v>558</v>
      </c>
      <c r="B559" t="s">
        <v>579</v>
      </c>
      <c r="C559" t="s">
        <v>16</v>
      </c>
      <c r="D559" t="s">
        <v>31</v>
      </c>
      <c r="E559" s="1">
        <v>45634</v>
      </c>
      <c r="G559" s="6">
        <v>668.29</v>
      </c>
      <c r="H559">
        <v>10</v>
      </c>
      <c r="I559">
        <v>7</v>
      </c>
      <c r="J559" s="4">
        <v>246.93</v>
      </c>
      <c r="K559" s="11">
        <f t="shared" si="53"/>
        <v>668</v>
      </c>
      <c r="L559" s="2">
        <f t="shared" si="48"/>
        <v>246.93</v>
      </c>
      <c r="M559" s="11">
        <f t="shared" si="49"/>
        <v>669</v>
      </c>
      <c r="N559" s="11">
        <f t="shared" si="50"/>
        <v>247</v>
      </c>
      <c r="O559">
        <f t="shared" si="51"/>
        <v>6682.9</v>
      </c>
      <c r="P559">
        <f t="shared" si="52"/>
        <v>621.50969999999995</v>
      </c>
      <c r="R559" s="21">
        <v>414</v>
      </c>
      <c r="S559" s="21" t="str">
        <v>Buck Jorat</v>
      </c>
      <c r="T559" s="21" t="str">
        <v>Prod2</v>
      </c>
      <c r="U559" s="21" t="str">
        <v>Smartphone</v>
      </c>
      <c r="V559" s="22">
        <v>45654</v>
      </c>
      <c r="W559" s="21">
        <v>0</v>
      </c>
      <c r="X559" s="21">
        <v>563.59</v>
      </c>
      <c r="Y559" s="21">
        <v>2</v>
      </c>
      <c r="Z559" s="21">
        <v>20</v>
      </c>
      <c r="AA559" s="21">
        <v>385.28</v>
      </c>
    </row>
    <row r="560" spans="1:27" x14ac:dyDescent="0.3">
      <c r="A560">
        <v>559</v>
      </c>
      <c r="B560" t="s">
        <v>580</v>
      </c>
      <c r="D560" t="s">
        <v>31</v>
      </c>
      <c r="E560" s="1">
        <v>45668</v>
      </c>
      <c r="G560" s="6">
        <v>270.73</v>
      </c>
      <c r="H560">
        <v>1</v>
      </c>
      <c r="I560">
        <v>17</v>
      </c>
      <c r="J560" s="4">
        <v>17.420000000000002</v>
      </c>
      <c r="K560" s="11">
        <f t="shared" si="53"/>
        <v>271</v>
      </c>
      <c r="L560" s="2">
        <f t="shared" si="48"/>
        <v>17.420000000000002</v>
      </c>
      <c r="M560" s="11">
        <f t="shared" si="49"/>
        <v>271</v>
      </c>
      <c r="N560" s="11">
        <f t="shared" si="50"/>
        <v>18</v>
      </c>
      <c r="O560">
        <f t="shared" si="51"/>
        <v>270.73</v>
      </c>
      <c r="P560">
        <f t="shared" si="52"/>
        <v>224.70590000000001</v>
      </c>
      <c r="R560" s="21">
        <v>358</v>
      </c>
      <c r="S560" s="21" t="str">
        <v>Demetre Rivenzon</v>
      </c>
      <c r="T560" s="21" t="str">
        <v>Prod1</v>
      </c>
      <c r="U560" s="21" t="str">
        <v>Laptop</v>
      </c>
      <c r="V560" s="22">
        <v>45671</v>
      </c>
      <c r="W560" s="21">
        <v>0</v>
      </c>
      <c r="X560" s="21">
        <v>563.67999999999995</v>
      </c>
      <c r="Y560" s="21">
        <v>7</v>
      </c>
      <c r="Z560" s="21">
        <v>13</v>
      </c>
      <c r="AA560" s="21">
        <v>308.01</v>
      </c>
    </row>
    <row r="561" spans="1:27" x14ac:dyDescent="0.3">
      <c r="A561">
        <v>560</v>
      </c>
      <c r="B561" t="s">
        <v>581</v>
      </c>
      <c r="C561" t="s">
        <v>9</v>
      </c>
      <c r="E561" s="1">
        <v>45637</v>
      </c>
      <c r="G561" s="6">
        <v>302.54000000000002</v>
      </c>
      <c r="H561">
        <v>12</v>
      </c>
      <c r="I561">
        <v>9</v>
      </c>
      <c r="J561" s="4">
        <v>86.86</v>
      </c>
      <c r="K561" s="11">
        <f t="shared" si="53"/>
        <v>303</v>
      </c>
      <c r="L561" s="2">
        <f t="shared" si="48"/>
        <v>86.86</v>
      </c>
      <c r="M561" s="11">
        <f t="shared" si="49"/>
        <v>303</v>
      </c>
      <c r="N561" s="11">
        <f t="shared" si="50"/>
        <v>87</v>
      </c>
      <c r="O561">
        <f t="shared" si="51"/>
        <v>3630.4800000000005</v>
      </c>
      <c r="P561">
        <f t="shared" si="52"/>
        <v>275.31140000000005</v>
      </c>
      <c r="R561" s="21">
        <v>768</v>
      </c>
      <c r="S561" s="21" t="str">
        <v>Janetta Scading</v>
      </c>
      <c r="T561" s="21" t="str">
        <v>Prod1</v>
      </c>
      <c r="U561" s="21" t="str">
        <v>Microwave Oven</v>
      </c>
      <c r="V561" s="22">
        <v>45666</v>
      </c>
      <c r="W561" s="21">
        <v>0</v>
      </c>
      <c r="X561" s="21">
        <v>563.98</v>
      </c>
      <c r="Y561" s="21">
        <v>7</v>
      </c>
      <c r="Z561" s="21">
        <v>11</v>
      </c>
      <c r="AA561" s="21">
        <v>343.72</v>
      </c>
    </row>
    <row r="562" spans="1:27" x14ac:dyDescent="0.3">
      <c r="A562">
        <v>561</v>
      </c>
      <c r="B562" t="s">
        <v>582</v>
      </c>
      <c r="D562" t="s">
        <v>13</v>
      </c>
      <c r="E562" s="1">
        <v>45656</v>
      </c>
      <c r="G562" s="6">
        <v>437.85</v>
      </c>
      <c r="H562">
        <v>9</v>
      </c>
      <c r="I562">
        <v>17</v>
      </c>
      <c r="J562" s="4">
        <v>406.17</v>
      </c>
      <c r="K562" s="11">
        <f t="shared" si="53"/>
        <v>438</v>
      </c>
      <c r="L562" s="2">
        <f t="shared" si="48"/>
        <v>406.17</v>
      </c>
      <c r="M562" s="11">
        <f t="shared" si="49"/>
        <v>438</v>
      </c>
      <c r="N562" s="11">
        <f t="shared" si="50"/>
        <v>407</v>
      </c>
      <c r="O562">
        <f t="shared" si="51"/>
        <v>3940.65</v>
      </c>
      <c r="P562">
        <f t="shared" si="52"/>
        <v>363.41550000000001</v>
      </c>
      <c r="R562" s="21">
        <v>408</v>
      </c>
      <c r="S562" s="21" t="str">
        <v>Clotilda Cake</v>
      </c>
      <c r="T562" s="21">
        <v>0</v>
      </c>
      <c r="U562" s="21" t="str">
        <v>Smartphone</v>
      </c>
      <c r="V562" s="22">
        <v>45628</v>
      </c>
      <c r="W562" s="21">
        <v>0</v>
      </c>
      <c r="X562" s="21">
        <v>563.99</v>
      </c>
      <c r="Y562" s="21">
        <v>2</v>
      </c>
      <c r="Z562" s="21">
        <v>16</v>
      </c>
      <c r="AA562" s="21">
        <v>478.23</v>
      </c>
    </row>
    <row r="563" spans="1:27" x14ac:dyDescent="0.3">
      <c r="A563">
        <v>562</v>
      </c>
      <c r="B563" t="s">
        <v>583</v>
      </c>
      <c r="C563" t="s">
        <v>22</v>
      </c>
      <c r="D563" t="s">
        <v>10</v>
      </c>
      <c r="E563" s="1">
        <v>45630</v>
      </c>
      <c r="G563" s="6">
        <v>862.22</v>
      </c>
      <c r="H563">
        <v>2</v>
      </c>
      <c r="I563">
        <v>19</v>
      </c>
      <c r="J563" s="4">
        <v>4.55</v>
      </c>
      <c r="K563" s="11">
        <f t="shared" si="53"/>
        <v>862</v>
      </c>
      <c r="L563" s="2">
        <f t="shared" si="48"/>
        <v>4.55</v>
      </c>
      <c r="M563" s="11">
        <f t="shared" si="49"/>
        <v>863</v>
      </c>
      <c r="N563" s="11">
        <f t="shared" si="50"/>
        <v>5</v>
      </c>
      <c r="O563">
        <f t="shared" si="51"/>
        <v>1724.44</v>
      </c>
      <c r="P563">
        <f t="shared" si="52"/>
        <v>698.39820000000009</v>
      </c>
      <c r="R563" s="21">
        <v>228</v>
      </c>
      <c r="S563" s="21" t="str">
        <v>Kirstyn Casale</v>
      </c>
      <c r="T563" s="21" t="str">
        <v>Prod1</v>
      </c>
      <c r="U563" s="21" t="str">
        <v>Microwave Oven</v>
      </c>
      <c r="V563" s="22">
        <v>45653</v>
      </c>
      <c r="W563" s="21">
        <v>0</v>
      </c>
      <c r="X563" s="21">
        <v>565.08000000000004</v>
      </c>
      <c r="Y563" s="21">
        <v>15</v>
      </c>
      <c r="Z563" s="21">
        <v>11</v>
      </c>
      <c r="AA563" s="21">
        <v>482.36</v>
      </c>
    </row>
    <row r="564" spans="1:27" x14ac:dyDescent="0.3">
      <c r="A564">
        <v>563</v>
      </c>
      <c r="B564" t="s">
        <v>584</v>
      </c>
      <c r="D564" t="s">
        <v>10</v>
      </c>
      <c r="E564" s="1">
        <v>45660</v>
      </c>
      <c r="G564" s="6">
        <v>628.72</v>
      </c>
      <c r="H564">
        <v>1</v>
      </c>
      <c r="I564">
        <v>16</v>
      </c>
      <c r="J564" s="4">
        <v>265.91000000000003</v>
      </c>
      <c r="K564" s="11">
        <f t="shared" si="53"/>
        <v>629</v>
      </c>
      <c r="L564" s="2">
        <f t="shared" si="48"/>
        <v>265.91000000000003</v>
      </c>
      <c r="M564" s="11">
        <f t="shared" si="49"/>
        <v>629</v>
      </c>
      <c r="N564" s="11">
        <f t="shared" si="50"/>
        <v>266</v>
      </c>
      <c r="O564">
        <f t="shared" si="51"/>
        <v>628.72</v>
      </c>
      <c r="P564">
        <f t="shared" si="52"/>
        <v>528.12480000000005</v>
      </c>
      <c r="R564" s="21">
        <v>368</v>
      </c>
      <c r="S564" s="21" t="str">
        <v>Editha Tatem</v>
      </c>
      <c r="T564" s="21" t="str">
        <v>Prod4</v>
      </c>
      <c r="U564" s="21" t="str">
        <v>Smartphone</v>
      </c>
      <c r="V564" s="22">
        <v>45669</v>
      </c>
      <c r="W564" s="21">
        <v>0</v>
      </c>
      <c r="X564" s="21">
        <v>565.52</v>
      </c>
      <c r="Y564" s="21">
        <v>10</v>
      </c>
      <c r="Z564" s="21">
        <v>14</v>
      </c>
      <c r="AA564" s="21">
        <v>407.45</v>
      </c>
    </row>
    <row r="565" spans="1:27" x14ac:dyDescent="0.3">
      <c r="A565">
        <v>564</v>
      </c>
      <c r="B565" t="s">
        <v>585</v>
      </c>
      <c r="C565" t="s">
        <v>24</v>
      </c>
      <c r="D565" t="s">
        <v>20</v>
      </c>
      <c r="E565" s="1">
        <v>45672</v>
      </c>
      <c r="G565" s="6">
        <v>162.93</v>
      </c>
      <c r="H565">
        <v>7</v>
      </c>
      <c r="I565">
        <v>7</v>
      </c>
      <c r="J565" s="4">
        <v>425.96</v>
      </c>
      <c r="K565" s="11">
        <f t="shared" si="53"/>
        <v>163</v>
      </c>
      <c r="L565" s="2">
        <f t="shared" si="48"/>
        <v>425.96</v>
      </c>
      <c r="M565" s="11">
        <f t="shared" si="49"/>
        <v>163</v>
      </c>
      <c r="N565" s="11">
        <f t="shared" si="50"/>
        <v>426</v>
      </c>
      <c r="O565">
        <f t="shared" si="51"/>
        <v>1140.51</v>
      </c>
      <c r="P565">
        <f t="shared" si="52"/>
        <v>151.5249</v>
      </c>
      <c r="R565" s="21">
        <v>82</v>
      </c>
      <c r="S565" s="21" t="str">
        <v>Walden Whitton</v>
      </c>
      <c r="T565" s="21" t="str">
        <v>Prod1</v>
      </c>
      <c r="U565" s="21" t="str">
        <v>Microwave Oven</v>
      </c>
      <c r="V565" s="22">
        <v>45651</v>
      </c>
      <c r="W565" s="21">
        <v>0</v>
      </c>
      <c r="X565" s="21">
        <v>569.48</v>
      </c>
      <c r="Y565" s="21">
        <v>10</v>
      </c>
      <c r="Z565" s="21">
        <v>6</v>
      </c>
      <c r="AA565" s="21">
        <v>320.97000000000003</v>
      </c>
    </row>
    <row r="566" spans="1:27" x14ac:dyDescent="0.3">
      <c r="A566">
        <v>565</v>
      </c>
      <c r="B566" t="s">
        <v>586</v>
      </c>
      <c r="E566" s="1">
        <v>45633</v>
      </c>
      <c r="G566" s="6">
        <v>908.8</v>
      </c>
      <c r="H566">
        <v>3</v>
      </c>
      <c r="I566">
        <v>5</v>
      </c>
      <c r="J566" s="4">
        <v>227.19</v>
      </c>
      <c r="K566" s="11">
        <f t="shared" si="53"/>
        <v>909</v>
      </c>
      <c r="L566" s="2">
        <f t="shared" si="48"/>
        <v>227.19</v>
      </c>
      <c r="M566" s="11">
        <f t="shared" si="49"/>
        <v>909</v>
      </c>
      <c r="N566" s="11">
        <f t="shared" si="50"/>
        <v>228</v>
      </c>
      <c r="O566">
        <f t="shared" si="51"/>
        <v>2726.3999999999996</v>
      </c>
      <c r="P566">
        <f t="shared" si="52"/>
        <v>863.3599999999999</v>
      </c>
      <c r="R566" s="21">
        <v>153</v>
      </c>
      <c r="S566" s="21" t="str">
        <v>Kirk Davet</v>
      </c>
      <c r="T566" s="21" t="str">
        <v>Prod1</v>
      </c>
      <c r="U566" s="21" t="str">
        <v>Office Chair</v>
      </c>
      <c r="V566" s="22">
        <v>45672</v>
      </c>
      <c r="W566" s="21">
        <v>0</v>
      </c>
      <c r="X566" s="21">
        <v>570.04999999999995</v>
      </c>
      <c r="Y566" s="21">
        <v>7</v>
      </c>
      <c r="Z566" s="21">
        <v>20</v>
      </c>
      <c r="AA566" s="21">
        <v>255.09</v>
      </c>
    </row>
    <row r="567" spans="1:27" x14ac:dyDescent="0.3">
      <c r="A567">
        <v>566</v>
      </c>
      <c r="B567" t="s">
        <v>587</v>
      </c>
      <c r="C567" t="s">
        <v>16</v>
      </c>
      <c r="D567" t="s">
        <v>31</v>
      </c>
      <c r="E567" s="1">
        <v>45644</v>
      </c>
      <c r="F567" s="7" t="s">
        <v>14</v>
      </c>
      <c r="G567" s="6">
        <v>750.96</v>
      </c>
      <c r="H567">
        <v>13</v>
      </c>
      <c r="I567">
        <v>5</v>
      </c>
      <c r="J567" s="4">
        <v>466.95</v>
      </c>
      <c r="K567" s="11">
        <f t="shared" si="53"/>
        <v>751</v>
      </c>
      <c r="L567" s="2">
        <f t="shared" si="48"/>
        <v>466.95</v>
      </c>
      <c r="M567" s="11">
        <f t="shared" si="49"/>
        <v>751</v>
      </c>
      <c r="N567" s="11">
        <f t="shared" si="50"/>
        <v>467</v>
      </c>
      <c r="O567">
        <f t="shared" si="51"/>
        <v>9762.48</v>
      </c>
      <c r="P567">
        <f t="shared" si="52"/>
        <v>713.41200000000003</v>
      </c>
      <c r="R567" s="21">
        <v>293</v>
      </c>
      <c r="S567" s="21" t="str">
        <v>Brooke Overlow</v>
      </c>
      <c r="T567" s="21" t="str">
        <v>Prod1</v>
      </c>
      <c r="U567" s="21" t="str">
        <v>Smartphone</v>
      </c>
      <c r="V567" s="22">
        <v>45633</v>
      </c>
      <c r="W567" s="21">
        <v>0</v>
      </c>
      <c r="X567" s="21">
        <v>576.76</v>
      </c>
      <c r="Y567" s="21">
        <v>2</v>
      </c>
      <c r="Z567" s="21">
        <v>0</v>
      </c>
      <c r="AA567" s="21">
        <v>172.59</v>
      </c>
    </row>
    <row r="568" spans="1:27" x14ac:dyDescent="0.3">
      <c r="A568">
        <v>567</v>
      </c>
      <c r="B568" t="s">
        <v>588</v>
      </c>
      <c r="C568" t="s">
        <v>24</v>
      </c>
      <c r="E568" s="1">
        <v>45656</v>
      </c>
      <c r="F568" s="7" t="s">
        <v>11</v>
      </c>
      <c r="G568" s="6">
        <v>538.71</v>
      </c>
      <c r="H568">
        <v>14</v>
      </c>
      <c r="I568">
        <v>8</v>
      </c>
      <c r="J568" s="4">
        <v>162.24</v>
      </c>
      <c r="K568" s="11">
        <f t="shared" si="53"/>
        <v>539</v>
      </c>
      <c r="L568" s="2">
        <f t="shared" si="48"/>
        <v>162.24</v>
      </c>
      <c r="M568" s="11">
        <f t="shared" si="49"/>
        <v>539</v>
      </c>
      <c r="N568" s="11">
        <f t="shared" si="50"/>
        <v>163</v>
      </c>
      <c r="O568">
        <f t="shared" si="51"/>
        <v>7541.9400000000005</v>
      </c>
      <c r="P568">
        <f t="shared" si="52"/>
        <v>495.61320000000006</v>
      </c>
      <c r="R568" s="21">
        <v>167</v>
      </c>
      <c r="S568" s="21" t="str">
        <v>Letti Linnane</v>
      </c>
      <c r="T568" s="21" t="str">
        <v>Prod1</v>
      </c>
      <c r="U568" s="21" t="str">
        <v>Winter Jacket</v>
      </c>
      <c r="V568" s="22">
        <v>45666</v>
      </c>
      <c r="W568" s="21">
        <v>0</v>
      </c>
      <c r="X568" s="21">
        <v>578.64</v>
      </c>
      <c r="Y568" s="21">
        <v>13</v>
      </c>
      <c r="Z568" s="21">
        <v>16</v>
      </c>
      <c r="AA568" s="21">
        <v>366.39</v>
      </c>
    </row>
    <row r="569" spans="1:27" x14ac:dyDescent="0.3">
      <c r="A569">
        <v>568</v>
      </c>
      <c r="B569" t="s">
        <v>589</v>
      </c>
      <c r="C569" t="s">
        <v>22</v>
      </c>
      <c r="D569" t="s">
        <v>20</v>
      </c>
      <c r="E569" s="1">
        <v>45671</v>
      </c>
      <c r="G569" s="6">
        <v>480.99</v>
      </c>
      <c r="H569">
        <v>4</v>
      </c>
      <c r="I569">
        <v>6</v>
      </c>
      <c r="J569" s="4">
        <v>340.21</v>
      </c>
      <c r="K569" s="11">
        <f t="shared" si="53"/>
        <v>481</v>
      </c>
      <c r="L569" s="2">
        <f t="shared" si="48"/>
        <v>340.21</v>
      </c>
      <c r="M569" s="11">
        <f t="shared" si="49"/>
        <v>481</v>
      </c>
      <c r="N569" s="11">
        <f t="shared" si="50"/>
        <v>341</v>
      </c>
      <c r="O569">
        <f t="shared" si="51"/>
        <v>1923.96</v>
      </c>
      <c r="P569">
        <f t="shared" si="52"/>
        <v>452.13059999999996</v>
      </c>
      <c r="R569" s="21">
        <v>324</v>
      </c>
      <c r="S569" s="21" t="str">
        <v>Evangeline Lugden</v>
      </c>
      <c r="T569" s="21" t="str">
        <v>Prod3</v>
      </c>
      <c r="U569" s="21" t="str">
        <v>Winter Jacket</v>
      </c>
      <c r="V569" s="22">
        <v>45660</v>
      </c>
      <c r="W569" s="21">
        <v>0</v>
      </c>
      <c r="X569" s="21">
        <v>579.16</v>
      </c>
      <c r="Y569" s="21">
        <v>8</v>
      </c>
      <c r="Z569" s="21">
        <v>19</v>
      </c>
      <c r="AA569" s="21">
        <v>244.85</v>
      </c>
    </row>
    <row r="570" spans="1:27" x14ac:dyDescent="0.3">
      <c r="A570">
        <v>569</v>
      </c>
      <c r="B570" t="s">
        <v>590</v>
      </c>
      <c r="D570" t="s">
        <v>10</v>
      </c>
      <c r="E570" s="1">
        <v>45643</v>
      </c>
      <c r="G570" s="6">
        <v>215.41</v>
      </c>
      <c r="H570">
        <v>13</v>
      </c>
      <c r="I570">
        <v>0</v>
      </c>
      <c r="J570" s="4">
        <v>466.15</v>
      </c>
      <c r="K570" s="11">
        <f t="shared" si="53"/>
        <v>215</v>
      </c>
      <c r="L570" s="2">
        <f t="shared" si="48"/>
        <v>466.15</v>
      </c>
      <c r="M570" s="11">
        <f t="shared" si="49"/>
        <v>216</v>
      </c>
      <c r="N570" s="11">
        <f t="shared" si="50"/>
        <v>467</v>
      </c>
      <c r="O570">
        <f t="shared" si="51"/>
        <v>2800.33</v>
      </c>
      <c r="P570">
        <f t="shared" si="52"/>
        <v>215.41</v>
      </c>
      <c r="R570" s="21">
        <v>462</v>
      </c>
      <c r="S570" s="21" t="str">
        <v>Joachim Benez</v>
      </c>
      <c r="T570" s="21" t="str">
        <v>Prod4</v>
      </c>
      <c r="U570" s="21" t="str">
        <v>Office Chair</v>
      </c>
      <c r="V570" s="22">
        <v>45666</v>
      </c>
      <c r="W570" s="21">
        <v>0</v>
      </c>
      <c r="X570" s="21">
        <v>579.61</v>
      </c>
      <c r="Y570" s="21">
        <v>6</v>
      </c>
      <c r="Z570" s="21">
        <v>17</v>
      </c>
      <c r="AA570" s="21">
        <v>460.22</v>
      </c>
    </row>
    <row r="571" spans="1:27" x14ac:dyDescent="0.3">
      <c r="A571">
        <v>570</v>
      </c>
      <c r="B571" t="s">
        <v>591</v>
      </c>
      <c r="C571" t="s">
        <v>16</v>
      </c>
      <c r="E571" s="1">
        <v>45629</v>
      </c>
      <c r="G571" s="6">
        <v>371.42</v>
      </c>
      <c r="H571">
        <v>3</v>
      </c>
      <c r="I571">
        <v>5</v>
      </c>
      <c r="J571" s="4">
        <v>438.15</v>
      </c>
      <c r="K571" s="11">
        <f t="shared" si="53"/>
        <v>371</v>
      </c>
      <c r="L571" s="2">
        <f t="shared" si="48"/>
        <v>438.15</v>
      </c>
      <c r="M571" s="11">
        <f t="shared" si="49"/>
        <v>372</v>
      </c>
      <c r="N571" s="11">
        <f t="shared" si="50"/>
        <v>439</v>
      </c>
      <c r="O571">
        <f t="shared" si="51"/>
        <v>1114.26</v>
      </c>
      <c r="P571">
        <f t="shared" si="52"/>
        <v>352.84899999999999</v>
      </c>
      <c r="R571" s="21">
        <v>431</v>
      </c>
      <c r="S571" s="21" t="str">
        <v>Jewel Bumpass</v>
      </c>
      <c r="T571" s="21" t="str">
        <v>Prod3</v>
      </c>
      <c r="U571" s="21" t="str">
        <v>Winter Jacket</v>
      </c>
      <c r="V571" s="22">
        <v>45647</v>
      </c>
      <c r="W571" s="21" t="str">
        <v>East</v>
      </c>
      <c r="X571" s="21">
        <v>579.77</v>
      </c>
      <c r="Y571" s="21">
        <v>11</v>
      </c>
      <c r="Z571" s="21">
        <v>10</v>
      </c>
      <c r="AA571" s="21">
        <v>135.63</v>
      </c>
    </row>
    <row r="572" spans="1:27" x14ac:dyDescent="0.3">
      <c r="A572">
        <v>571</v>
      </c>
      <c r="B572" t="s">
        <v>592</v>
      </c>
      <c r="D572" t="s">
        <v>10</v>
      </c>
      <c r="E572" s="1">
        <v>45676</v>
      </c>
      <c r="G572" s="6">
        <v>330.44</v>
      </c>
      <c r="H572">
        <v>14</v>
      </c>
      <c r="I572">
        <v>1</v>
      </c>
      <c r="J572" s="4">
        <v>430.93</v>
      </c>
      <c r="K572" s="11">
        <f t="shared" si="53"/>
        <v>330</v>
      </c>
      <c r="L572" s="2">
        <f t="shared" si="48"/>
        <v>430.93</v>
      </c>
      <c r="M572" s="11">
        <f t="shared" si="49"/>
        <v>331</v>
      </c>
      <c r="N572" s="11">
        <f t="shared" si="50"/>
        <v>431</v>
      </c>
      <c r="O572">
        <f t="shared" si="51"/>
        <v>4626.16</v>
      </c>
      <c r="P572">
        <f t="shared" si="52"/>
        <v>327.13560000000001</v>
      </c>
      <c r="R572" s="21">
        <v>971</v>
      </c>
      <c r="S572" s="21" t="str">
        <v>Linus Wiggam</v>
      </c>
      <c r="T572" s="21" t="str">
        <v>Prod3</v>
      </c>
      <c r="U572" s="21" t="str">
        <v>Office Chair</v>
      </c>
      <c r="V572" s="22">
        <v>45667</v>
      </c>
      <c r="W572" s="21">
        <v>0</v>
      </c>
      <c r="X572" s="21">
        <v>580.57000000000005</v>
      </c>
      <c r="Y572" s="21">
        <v>6</v>
      </c>
      <c r="Z572" s="21">
        <v>1</v>
      </c>
      <c r="AA572" s="21">
        <v>187.6</v>
      </c>
    </row>
    <row r="573" spans="1:27" x14ac:dyDescent="0.3">
      <c r="A573">
        <v>572</v>
      </c>
      <c r="B573" t="s">
        <v>593</v>
      </c>
      <c r="C573" t="s">
        <v>18</v>
      </c>
      <c r="D573" t="s">
        <v>13</v>
      </c>
      <c r="E573" s="1">
        <v>45629</v>
      </c>
      <c r="G573" s="6">
        <v>507.5</v>
      </c>
      <c r="H573">
        <v>15</v>
      </c>
      <c r="I573">
        <v>13</v>
      </c>
      <c r="J573" s="4">
        <v>74.94</v>
      </c>
      <c r="K573" s="11">
        <f t="shared" si="53"/>
        <v>508</v>
      </c>
      <c r="L573" s="2">
        <f t="shared" si="48"/>
        <v>74.94</v>
      </c>
      <c r="M573" s="11">
        <f t="shared" si="49"/>
        <v>508</v>
      </c>
      <c r="N573" s="11">
        <f t="shared" si="50"/>
        <v>75</v>
      </c>
      <c r="O573">
        <f t="shared" si="51"/>
        <v>7612.5</v>
      </c>
      <c r="P573">
        <f t="shared" si="52"/>
        <v>441.52499999999998</v>
      </c>
      <c r="R573" s="21">
        <v>355</v>
      </c>
      <c r="S573" s="21" t="str">
        <v>Amii Edscer</v>
      </c>
      <c r="T573" s="21" t="str">
        <v>Prod1</v>
      </c>
      <c r="U573" s="21" t="str">
        <v>Winter Jacket</v>
      </c>
      <c r="V573" s="22">
        <v>45662</v>
      </c>
      <c r="W573" s="21">
        <v>0</v>
      </c>
      <c r="X573" s="21">
        <v>581.15</v>
      </c>
      <c r="Y573" s="21">
        <v>5</v>
      </c>
      <c r="Z573" s="21">
        <v>20</v>
      </c>
      <c r="AA573" s="21">
        <v>159.05000000000001</v>
      </c>
    </row>
    <row r="574" spans="1:27" x14ac:dyDescent="0.3">
      <c r="A574">
        <v>573</v>
      </c>
      <c r="B574" t="s">
        <v>594</v>
      </c>
      <c r="C574" t="s">
        <v>18</v>
      </c>
      <c r="D574" t="s">
        <v>10</v>
      </c>
      <c r="E574" s="1">
        <v>45628</v>
      </c>
      <c r="F574" s="7" t="s">
        <v>35</v>
      </c>
      <c r="G574" s="6">
        <v>180.43</v>
      </c>
      <c r="H574">
        <v>15</v>
      </c>
      <c r="I574">
        <v>14</v>
      </c>
      <c r="J574" s="4">
        <v>460.99</v>
      </c>
      <c r="K574" s="11">
        <f t="shared" si="53"/>
        <v>180</v>
      </c>
      <c r="L574" s="2">
        <f t="shared" si="48"/>
        <v>460.99</v>
      </c>
      <c r="M574" s="11">
        <f t="shared" si="49"/>
        <v>181</v>
      </c>
      <c r="N574" s="11">
        <f t="shared" si="50"/>
        <v>461</v>
      </c>
      <c r="O574">
        <f t="shared" si="51"/>
        <v>2706.4500000000003</v>
      </c>
      <c r="P574">
        <f t="shared" si="52"/>
        <v>155.16980000000001</v>
      </c>
      <c r="R574" s="21">
        <v>900</v>
      </c>
      <c r="S574" s="21" t="str">
        <v>Vinita MacBean</v>
      </c>
      <c r="T574" s="21" t="str">
        <v>Prod5</v>
      </c>
      <c r="U574" s="21" t="str">
        <v>Laptop</v>
      </c>
      <c r="V574" s="22">
        <v>45641</v>
      </c>
      <c r="W574" s="21" t="str">
        <v>West</v>
      </c>
      <c r="X574" s="21">
        <v>581.5</v>
      </c>
      <c r="Y574" s="21">
        <v>14</v>
      </c>
      <c r="Z574" s="21">
        <v>18</v>
      </c>
      <c r="AA574" s="21">
        <v>318.36</v>
      </c>
    </row>
    <row r="575" spans="1:27" x14ac:dyDescent="0.3">
      <c r="A575">
        <v>574</v>
      </c>
      <c r="B575" t="s">
        <v>595</v>
      </c>
      <c r="C575" t="s">
        <v>22</v>
      </c>
      <c r="D575" t="s">
        <v>31</v>
      </c>
      <c r="E575" s="1">
        <v>45646</v>
      </c>
      <c r="F575" s="7" t="s">
        <v>35</v>
      </c>
      <c r="G575" s="6">
        <v>539.85</v>
      </c>
      <c r="H575">
        <v>1</v>
      </c>
      <c r="I575">
        <v>5</v>
      </c>
      <c r="J575" s="4">
        <v>175.05</v>
      </c>
      <c r="K575" s="11">
        <f t="shared" si="53"/>
        <v>540</v>
      </c>
      <c r="L575" s="2">
        <f t="shared" si="48"/>
        <v>175.05</v>
      </c>
      <c r="M575" s="11">
        <f t="shared" si="49"/>
        <v>540</v>
      </c>
      <c r="N575" s="11">
        <f t="shared" si="50"/>
        <v>176</v>
      </c>
      <c r="O575">
        <f t="shared" si="51"/>
        <v>539.85</v>
      </c>
      <c r="P575">
        <f t="shared" si="52"/>
        <v>512.85749999999996</v>
      </c>
      <c r="R575" s="21">
        <v>322</v>
      </c>
      <c r="S575" s="21" t="str">
        <v>Penny Whiteway</v>
      </c>
      <c r="T575" s="21">
        <v>0</v>
      </c>
      <c r="U575" s="21" t="str">
        <v>Winter Jacket</v>
      </c>
      <c r="V575" s="22">
        <v>45661</v>
      </c>
      <c r="W575" s="21" t="str">
        <v>West</v>
      </c>
      <c r="X575" s="21">
        <v>582.83000000000004</v>
      </c>
      <c r="Y575" s="21">
        <v>7</v>
      </c>
      <c r="Z575" s="21">
        <v>8</v>
      </c>
      <c r="AA575" s="21">
        <v>157.86000000000001</v>
      </c>
    </row>
    <row r="576" spans="1:27" x14ac:dyDescent="0.3">
      <c r="A576">
        <v>575</v>
      </c>
      <c r="B576" t="s">
        <v>596</v>
      </c>
      <c r="C576" t="s">
        <v>24</v>
      </c>
      <c r="D576" t="s">
        <v>10</v>
      </c>
      <c r="E576" s="1">
        <v>45669</v>
      </c>
      <c r="G576" s="6">
        <v>876.71</v>
      </c>
      <c r="H576">
        <v>13</v>
      </c>
      <c r="I576">
        <v>16</v>
      </c>
      <c r="J576" s="4">
        <v>404.58</v>
      </c>
      <c r="K576" s="11">
        <f t="shared" si="53"/>
        <v>877</v>
      </c>
      <c r="L576" s="2">
        <f t="shared" si="48"/>
        <v>404.58</v>
      </c>
      <c r="M576" s="11">
        <f t="shared" si="49"/>
        <v>877</v>
      </c>
      <c r="N576" s="11">
        <f t="shared" si="50"/>
        <v>405</v>
      </c>
      <c r="O576">
        <f t="shared" si="51"/>
        <v>11397.23</v>
      </c>
      <c r="P576">
        <f t="shared" si="52"/>
        <v>736.43640000000005</v>
      </c>
      <c r="R576" s="21">
        <v>592</v>
      </c>
      <c r="S576" s="21" t="str">
        <v>Kelley Mumby</v>
      </c>
      <c r="T576" s="21" t="str">
        <v>Prod2</v>
      </c>
      <c r="U576" s="21" t="str">
        <v>Smartphone</v>
      </c>
      <c r="V576" s="22">
        <v>45662</v>
      </c>
      <c r="W576" s="21" t="str">
        <v>North</v>
      </c>
      <c r="X576" s="21">
        <v>582.96</v>
      </c>
      <c r="Y576" s="21">
        <v>10</v>
      </c>
      <c r="Z576" s="21">
        <v>18</v>
      </c>
      <c r="AA576" s="21">
        <v>13.53</v>
      </c>
    </row>
    <row r="577" spans="1:27" x14ac:dyDescent="0.3">
      <c r="A577">
        <v>576</v>
      </c>
      <c r="B577" t="s">
        <v>597</v>
      </c>
      <c r="C577" t="s">
        <v>16</v>
      </c>
      <c r="D577" t="s">
        <v>31</v>
      </c>
      <c r="E577" s="1">
        <v>45671</v>
      </c>
      <c r="F577" s="7" t="s">
        <v>35</v>
      </c>
      <c r="G577" s="6">
        <v>339.03</v>
      </c>
      <c r="H577">
        <v>11</v>
      </c>
      <c r="I577">
        <v>17</v>
      </c>
      <c r="J577" s="4">
        <v>37.04</v>
      </c>
      <c r="K577" s="11">
        <f t="shared" si="53"/>
        <v>339</v>
      </c>
      <c r="L577" s="2">
        <f t="shared" si="48"/>
        <v>37.04</v>
      </c>
      <c r="M577" s="11">
        <f t="shared" si="49"/>
        <v>340</v>
      </c>
      <c r="N577" s="11">
        <f t="shared" si="50"/>
        <v>38</v>
      </c>
      <c r="O577">
        <f t="shared" si="51"/>
        <v>3729.33</v>
      </c>
      <c r="P577">
        <f t="shared" si="52"/>
        <v>281.39489999999995</v>
      </c>
      <c r="R577" s="21">
        <v>75</v>
      </c>
      <c r="S577" s="21" t="str">
        <v>Delcina Flaubert</v>
      </c>
      <c r="T577" s="21">
        <v>0</v>
      </c>
      <c r="U577" s="21" t="str">
        <v>Winter Jacket</v>
      </c>
      <c r="V577" s="22">
        <v>45674</v>
      </c>
      <c r="W577" s="21" t="str">
        <v>North</v>
      </c>
      <c r="X577" s="21">
        <v>582.97</v>
      </c>
      <c r="Y577" s="21">
        <v>7</v>
      </c>
      <c r="Z577" s="21">
        <v>3</v>
      </c>
      <c r="AA577" s="21">
        <v>349.98</v>
      </c>
    </row>
    <row r="578" spans="1:27" x14ac:dyDescent="0.3">
      <c r="A578">
        <v>577</v>
      </c>
      <c r="B578" t="s">
        <v>598</v>
      </c>
      <c r="C578" t="s">
        <v>18</v>
      </c>
      <c r="D578" t="s">
        <v>13</v>
      </c>
      <c r="E578" s="1">
        <v>45671</v>
      </c>
      <c r="G578" s="6">
        <v>786.42</v>
      </c>
      <c r="H578">
        <v>2</v>
      </c>
      <c r="I578">
        <v>13</v>
      </c>
      <c r="J578" s="4">
        <v>301.05</v>
      </c>
      <c r="K578" s="11">
        <f t="shared" si="53"/>
        <v>786</v>
      </c>
      <c r="L578" s="2">
        <f t="shared" si="48"/>
        <v>301.05</v>
      </c>
      <c r="M578" s="11">
        <f t="shared" si="49"/>
        <v>787</v>
      </c>
      <c r="N578" s="11">
        <f t="shared" si="50"/>
        <v>302</v>
      </c>
      <c r="O578">
        <f t="shared" si="51"/>
        <v>1572.84</v>
      </c>
      <c r="P578">
        <f t="shared" si="52"/>
        <v>684.18539999999996</v>
      </c>
      <c r="R578" s="21">
        <v>333</v>
      </c>
      <c r="S578" s="21" t="str">
        <v>Lucila Severns</v>
      </c>
      <c r="T578" s="21" t="str">
        <v>Prod2</v>
      </c>
      <c r="U578" s="21">
        <v>0</v>
      </c>
      <c r="V578" s="22">
        <v>45627</v>
      </c>
      <c r="W578" s="21">
        <v>0</v>
      </c>
      <c r="X578" s="21">
        <v>583.22</v>
      </c>
      <c r="Y578" s="21">
        <v>15</v>
      </c>
      <c r="Z578" s="21">
        <v>14</v>
      </c>
      <c r="AA578" s="21">
        <v>132.97</v>
      </c>
    </row>
    <row r="579" spans="1:27" x14ac:dyDescent="0.3">
      <c r="A579">
        <v>578</v>
      </c>
      <c r="B579" t="s">
        <v>599</v>
      </c>
      <c r="C579" t="s">
        <v>24</v>
      </c>
      <c r="D579" t="s">
        <v>13</v>
      </c>
      <c r="E579" s="1">
        <v>45665</v>
      </c>
      <c r="F579" s="7" t="s">
        <v>35</v>
      </c>
      <c r="G579" s="6">
        <v>356.1</v>
      </c>
      <c r="H579">
        <v>14</v>
      </c>
      <c r="I579">
        <v>9</v>
      </c>
      <c r="J579" s="4">
        <v>168.58</v>
      </c>
      <c r="K579" s="11">
        <f t="shared" si="53"/>
        <v>356</v>
      </c>
      <c r="L579" s="2">
        <f t="shared" ref="L579:L642" si="54">ROUND(J579,2)</f>
        <v>168.58</v>
      </c>
      <c r="M579" s="11">
        <f t="shared" ref="M579:M642" si="55">ROUNDUP(G579,0)</f>
        <v>357</v>
      </c>
      <c r="N579" s="11">
        <f t="shared" ref="N579:N642" si="56">ROUNDUP(J579,0)</f>
        <v>169</v>
      </c>
      <c r="O579">
        <f t="shared" ref="O579:O642" si="57">H579*G579</f>
        <v>4985.4000000000005</v>
      </c>
      <c r="P579">
        <f t="shared" ref="P579:P642" si="58">G579*(1-I579/100)</f>
        <v>324.05100000000004</v>
      </c>
      <c r="R579" s="21">
        <v>977</v>
      </c>
      <c r="S579" s="21" t="str">
        <v>Kati Kiendl</v>
      </c>
      <c r="T579" s="21" t="str">
        <v>Prod3</v>
      </c>
      <c r="U579" s="21" t="str">
        <v>Microwave Oven</v>
      </c>
      <c r="V579" s="22">
        <v>45657</v>
      </c>
      <c r="W579" s="21">
        <v>0</v>
      </c>
      <c r="X579" s="21">
        <v>584.1</v>
      </c>
      <c r="Y579" s="21">
        <v>12</v>
      </c>
      <c r="Z579" s="21">
        <v>9</v>
      </c>
      <c r="AA579" s="21">
        <v>297.13</v>
      </c>
    </row>
    <row r="580" spans="1:27" x14ac:dyDescent="0.3">
      <c r="A580">
        <v>579</v>
      </c>
      <c r="B580" t="s">
        <v>600</v>
      </c>
      <c r="C580" t="s">
        <v>24</v>
      </c>
      <c r="E580" s="1">
        <v>45664</v>
      </c>
      <c r="G580" s="6">
        <v>797.2</v>
      </c>
      <c r="H580">
        <v>12</v>
      </c>
      <c r="I580">
        <v>19</v>
      </c>
      <c r="J580" s="4">
        <v>432.68</v>
      </c>
      <c r="K580" s="11">
        <f t="shared" ref="K580:K643" si="59">ROUND(G580,0)</f>
        <v>797</v>
      </c>
      <c r="L580" s="2">
        <f t="shared" si="54"/>
        <v>432.68</v>
      </c>
      <c r="M580" s="11">
        <f t="shared" si="55"/>
        <v>798</v>
      </c>
      <c r="N580" s="11">
        <f t="shared" si="56"/>
        <v>433</v>
      </c>
      <c r="O580">
        <f t="shared" si="57"/>
        <v>9566.4000000000015</v>
      </c>
      <c r="P580">
        <f t="shared" si="58"/>
        <v>645.73200000000008</v>
      </c>
      <c r="R580" s="21">
        <v>941</v>
      </c>
      <c r="S580" s="21" t="str">
        <v>Heddie Woonton</v>
      </c>
      <c r="T580" s="21" t="str">
        <v>Prod1</v>
      </c>
      <c r="U580" s="21">
        <v>0</v>
      </c>
      <c r="V580" s="22">
        <v>45630</v>
      </c>
      <c r="W580" s="21">
        <v>0</v>
      </c>
      <c r="X580" s="21">
        <v>584.88</v>
      </c>
      <c r="Y580" s="21">
        <v>7</v>
      </c>
      <c r="Z580" s="21">
        <v>6</v>
      </c>
      <c r="AA580" s="21">
        <v>85.51</v>
      </c>
    </row>
    <row r="581" spans="1:27" x14ac:dyDescent="0.3">
      <c r="A581">
        <v>580</v>
      </c>
      <c r="B581" t="s">
        <v>601</v>
      </c>
      <c r="D581" t="s">
        <v>31</v>
      </c>
      <c r="E581" s="1">
        <v>45658</v>
      </c>
      <c r="F581" s="7" t="s">
        <v>35</v>
      </c>
      <c r="G581" s="6">
        <v>745.42</v>
      </c>
      <c r="H581">
        <v>2</v>
      </c>
      <c r="I581">
        <v>9</v>
      </c>
      <c r="J581" s="4">
        <v>117.33</v>
      </c>
      <c r="K581" s="11">
        <f t="shared" si="59"/>
        <v>745</v>
      </c>
      <c r="L581" s="2">
        <f t="shared" si="54"/>
        <v>117.33</v>
      </c>
      <c r="M581" s="11">
        <f t="shared" si="55"/>
        <v>746</v>
      </c>
      <c r="N581" s="11">
        <f t="shared" si="56"/>
        <v>118</v>
      </c>
      <c r="O581">
        <f t="shared" si="57"/>
        <v>1490.84</v>
      </c>
      <c r="P581">
        <f t="shared" si="58"/>
        <v>678.33219999999994</v>
      </c>
      <c r="R581" s="21">
        <v>590</v>
      </c>
      <c r="S581" s="21" t="str">
        <v>Margy Klaas</v>
      </c>
      <c r="T581" s="21" t="str">
        <v>Prod5</v>
      </c>
      <c r="U581" s="21" t="str">
        <v>Winter Jacket</v>
      </c>
      <c r="V581" s="22">
        <v>45647</v>
      </c>
      <c r="W581" s="21">
        <v>0</v>
      </c>
      <c r="X581" s="21">
        <v>586.12</v>
      </c>
      <c r="Y581" s="21">
        <v>5</v>
      </c>
      <c r="Z581" s="21">
        <v>6</v>
      </c>
      <c r="AA581" s="21">
        <v>13.04</v>
      </c>
    </row>
    <row r="582" spans="1:27" x14ac:dyDescent="0.3">
      <c r="A582">
        <v>581</v>
      </c>
      <c r="B582" t="s">
        <v>602</v>
      </c>
      <c r="C582" t="s">
        <v>18</v>
      </c>
      <c r="D582" t="s">
        <v>27</v>
      </c>
      <c r="E582" s="1">
        <v>45651</v>
      </c>
      <c r="F582" s="7" t="s">
        <v>11</v>
      </c>
      <c r="G582" s="6">
        <v>458.91</v>
      </c>
      <c r="H582">
        <v>12</v>
      </c>
      <c r="I582">
        <v>9</v>
      </c>
      <c r="J582" s="4">
        <v>282.49</v>
      </c>
      <c r="K582" s="11">
        <f t="shared" si="59"/>
        <v>459</v>
      </c>
      <c r="L582" s="2">
        <f t="shared" si="54"/>
        <v>282.49</v>
      </c>
      <c r="M582" s="11">
        <f t="shared" si="55"/>
        <v>459</v>
      </c>
      <c r="N582" s="11">
        <f t="shared" si="56"/>
        <v>283</v>
      </c>
      <c r="O582">
        <f t="shared" si="57"/>
        <v>5506.92</v>
      </c>
      <c r="P582">
        <f t="shared" si="58"/>
        <v>417.60810000000004</v>
      </c>
      <c r="R582" s="21">
        <v>747</v>
      </c>
      <c r="S582" s="21" t="str">
        <v>Emelda Rosendahl</v>
      </c>
      <c r="T582" s="21" t="str">
        <v>Prod2</v>
      </c>
      <c r="U582" s="21" t="str">
        <v>Smartphone</v>
      </c>
      <c r="V582" s="22">
        <v>45664</v>
      </c>
      <c r="W582" s="21">
        <v>0</v>
      </c>
      <c r="X582" s="21">
        <v>586.47</v>
      </c>
      <c r="Y582" s="21">
        <v>2</v>
      </c>
      <c r="Z582" s="21">
        <v>9</v>
      </c>
      <c r="AA582" s="21">
        <v>443.55</v>
      </c>
    </row>
    <row r="583" spans="1:27" x14ac:dyDescent="0.3">
      <c r="A583">
        <v>582</v>
      </c>
      <c r="B583" t="s">
        <v>603</v>
      </c>
      <c r="C583" t="s">
        <v>18</v>
      </c>
      <c r="D583" t="s">
        <v>13</v>
      </c>
      <c r="E583" s="1">
        <v>45660</v>
      </c>
      <c r="G583" s="6">
        <v>492.84</v>
      </c>
      <c r="H583">
        <v>6</v>
      </c>
      <c r="I583">
        <v>14</v>
      </c>
      <c r="J583" s="4">
        <v>221.65</v>
      </c>
      <c r="K583" s="11">
        <f t="shared" si="59"/>
        <v>493</v>
      </c>
      <c r="L583" s="2">
        <f t="shared" si="54"/>
        <v>221.65</v>
      </c>
      <c r="M583" s="11">
        <f t="shared" si="55"/>
        <v>493</v>
      </c>
      <c r="N583" s="11">
        <f t="shared" si="56"/>
        <v>222</v>
      </c>
      <c r="O583">
        <f t="shared" si="57"/>
        <v>2957.04</v>
      </c>
      <c r="P583">
        <f t="shared" si="58"/>
        <v>423.8424</v>
      </c>
      <c r="R583" s="21">
        <v>199</v>
      </c>
      <c r="S583" s="21" t="str">
        <v>Estrella Webland</v>
      </c>
      <c r="T583" s="21" t="str">
        <v>Prod1</v>
      </c>
      <c r="U583" s="21" t="str">
        <v>Microwave Oven</v>
      </c>
      <c r="V583" s="22">
        <v>45634</v>
      </c>
      <c r="W583" s="21" t="str">
        <v>West</v>
      </c>
      <c r="X583" s="21">
        <v>586.98</v>
      </c>
      <c r="Y583" s="21">
        <v>1</v>
      </c>
      <c r="Z583" s="21">
        <v>20</v>
      </c>
      <c r="AA583" s="21">
        <v>108.15</v>
      </c>
    </row>
    <row r="584" spans="1:27" x14ac:dyDescent="0.3">
      <c r="A584">
        <v>583</v>
      </c>
      <c r="B584" t="s">
        <v>604</v>
      </c>
      <c r="C584" t="s">
        <v>24</v>
      </c>
      <c r="D584" t="s">
        <v>13</v>
      </c>
      <c r="E584" s="1">
        <v>45672</v>
      </c>
      <c r="G584" s="6">
        <v>922.99</v>
      </c>
      <c r="H584">
        <v>2</v>
      </c>
      <c r="I584">
        <v>9</v>
      </c>
      <c r="J584" s="4">
        <v>429</v>
      </c>
      <c r="K584" s="11">
        <f t="shared" si="59"/>
        <v>923</v>
      </c>
      <c r="L584" s="2">
        <f t="shared" si="54"/>
        <v>429</v>
      </c>
      <c r="M584" s="11">
        <f t="shared" si="55"/>
        <v>923</v>
      </c>
      <c r="N584" s="11">
        <f t="shared" si="56"/>
        <v>429</v>
      </c>
      <c r="O584">
        <f t="shared" si="57"/>
        <v>1845.98</v>
      </c>
      <c r="P584">
        <f t="shared" si="58"/>
        <v>839.92090000000007</v>
      </c>
      <c r="R584" s="21">
        <v>884</v>
      </c>
      <c r="S584" s="21" t="str">
        <v>Jaimie Dunbleton</v>
      </c>
      <c r="T584" s="21" t="str">
        <v>Prod2</v>
      </c>
      <c r="U584" s="21" t="str">
        <v>Winter Jacket</v>
      </c>
      <c r="V584" s="22">
        <v>45637</v>
      </c>
      <c r="W584" s="21">
        <v>0</v>
      </c>
      <c r="X584" s="21">
        <v>587</v>
      </c>
      <c r="Y584" s="21">
        <v>11</v>
      </c>
      <c r="Z584" s="21">
        <v>15</v>
      </c>
      <c r="AA584" s="21">
        <v>483.89</v>
      </c>
    </row>
    <row r="585" spans="1:27" x14ac:dyDescent="0.3">
      <c r="A585">
        <v>584</v>
      </c>
      <c r="B585" t="s">
        <v>605</v>
      </c>
      <c r="C585" t="s">
        <v>18</v>
      </c>
      <c r="D585" t="s">
        <v>10</v>
      </c>
      <c r="E585" s="1">
        <v>45649</v>
      </c>
      <c r="G585" s="6">
        <v>772.28</v>
      </c>
      <c r="H585">
        <v>13</v>
      </c>
      <c r="I585">
        <v>14</v>
      </c>
      <c r="J585" s="4">
        <v>58.32</v>
      </c>
      <c r="K585" s="11">
        <f t="shared" si="59"/>
        <v>772</v>
      </c>
      <c r="L585" s="2">
        <f t="shared" si="54"/>
        <v>58.32</v>
      </c>
      <c r="M585" s="11">
        <f t="shared" si="55"/>
        <v>773</v>
      </c>
      <c r="N585" s="11">
        <f t="shared" si="56"/>
        <v>59</v>
      </c>
      <c r="O585">
        <f t="shared" si="57"/>
        <v>10039.64</v>
      </c>
      <c r="P585">
        <f t="shared" si="58"/>
        <v>664.16079999999999</v>
      </c>
      <c r="R585" s="21">
        <v>923</v>
      </c>
      <c r="S585" s="21" t="str">
        <v>Brendin Wafer</v>
      </c>
      <c r="T585" s="21" t="str">
        <v>Prod1</v>
      </c>
      <c r="U585" s="21">
        <v>0</v>
      </c>
      <c r="V585" s="22">
        <v>45642</v>
      </c>
      <c r="W585" s="21">
        <v>0</v>
      </c>
      <c r="X585" s="21">
        <v>587.07000000000005</v>
      </c>
      <c r="Y585" s="21">
        <v>5</v>
      </c>
      <c r="Z585" s="21">
        <v>9</v>
      </c>
      <c r="AA585" s="21">
        <v>479.75</v>
      </c>
    </row>
    <row r="586" spans="1:27" x14ac:dyDescent="0.3">
      <c r="A586">
        <v>585</v>
      </c>
      <c r="B586" t="s">
        <v>606</v>
      </c>
      <c r="C586" t="s">
        <v>16</v>
      </c>
      <c r="D586" t="s">
        <v>20</v>
      </c>
      <c r="E586" s="1">
        <v>45638</v>
      </c>
      <c r="F586" s="7" t="s">
        <v>43</v>
      </c>
      <c r="G586" s="6">
        <v>855.61</v>
      </c>
      <c r="H586">
        <v>9</v>
      </c>
      <c r="I586">
        <v>18</v>
      </c>
      <c r="J586" s="4">
        <v>378.45</v>
      </c>
      <c r="K586" s="11">
        <f t="shared" si="59"/>
        <v>856</v>
      </c>
      <c r="L586" s="2">
        <f t="shared" si="54"/>
        <v>378.45</v>
      </c>
      <c r="M586" s="11">
        <f t="shared" si="55"/>
        <v>856</v>
      </c>
      <c r="N586" s="11">
        <f t="shared" si="56"/>
        <v>379</v>
      </c>
      <c r="O586">
        <f t="shared" si="57"/>
        <v>7700.49</v>
      </c>
      <c r="P586">
        <f t="shared" si="58"/>
        <v>701.60020000000009</v>
      </c>
      <c r="R586" s="21">
        <v>512</v>
      </c>
      <c r="S586" s="21" t="str">
        <v>Rod Graysmark</v>
      </c>
      <c r="T586" s="21">
        <v>0</v>
      </c>
      <c r="U586" s="21" t="str">
        <v>Office Chair</v>
      </c>
      <c r="V586" s="22">
        <v>45667</v>
      </c>
      <c r="W586" s="21">
        <v>0</v>
      </c>
      <c r="X586" s="21">
        <v>587.25</v>
      </c>
      <c r="Y586" s="21">
        <v>5</v>
      </c>
      <c r="Z586" s="21">
        <v>11</v>
      </c>
      <c r="AA586" s="21">
        <v>97.69</v>
      </c>
    </row>
    <row r="587" spans="1:27" x14ac:dyDescent="0.3">
      <c r="A587">
        <v>586</v>
      </c>
      <c r="B587" t="s">
        <v>607</v>
      </c>
      <c r="C587" t="s">
        <v>9</v>
      </c>
      <c r="D587" t="s">
        <v>10</v>
      </c>
      <c r="E587" s="1">
        <v>45654</v>
      </c>
      <c r="F587" s="7" t="s">
        <v>14</v>
      </c>
      <c r="G587" s="6">
        <v>348.2</v>
      </c>
      <c r="H587">
        <v>4</v>
      </c>
      <c r="I587">
        <v>3</v>
      </c>
      <c r="J587" s="4">
        <v>11.91</v>
      </c>
      <c r="K587" s="11">
        <f t="shared" si="59"/>
        <v>348</v>
      </c>
      <c r="L587" s="2">
        <f t="shared" si="54"/>
        <v>11.91</v>
      </c>
      <c r="M587" s="11">
        <f t="shared" si="55"/>
        <v>349</v>
      </c>
      <c r="N587" s="11">
        <f t="shared" si="56"/>
        <v>12</v>
      </c>
      <c r="O587">
        <f t="shared" si="57"/>
        <v>1392.8</v>
      </c>
      <c r="P587">
        <f t="shared" si="58"/>
        <v>337.75399999999996</v>
      </c>
      <c r="R587" s="21">
        <v>483</v>
      </c>
      <c r="S587" s="21" t="str">
        <v>Dilan Theuss</v>
      </c>
      <c r="T587" s="21" t="str">
        <v>Prod3</v>
      </c>
      <c r="U587" s="21" t="str">
        <v>Laptop</v>
      </c>
      <c r="V587" s="22">
        <v>45664</v>
      </c>
      <c r="W587" s="21">
        <v>0</v>
      </c>
      <c r="X587" s="21">
        <v>587.71</v>
      </c>
      <c r="Y587" s="21">
        <v>15</v>
      </c>
      <c r="Z587" s="21">
        <v>13</v>
      </c>
      <c r="AA587" s="21">
        <v>170.47</v>
      </c>
    </row>
    <row r="588" spans="1:27" x14ac:dyDescent="0.3">
      <c r="A588">
        <v>587</v>
      </c>
      <c r="B588" t="s">
        <v>608</v>
      </c>
      <c r="C588" t="s">
        <v>24</v>
      </c>
      <c r="D588" t="s">
        <v>13</v>
      </c>
      <c r="E588" s="1">
        <v>45664</v>
      </c>
      <c r="G588" s="6">
        <v>182.88</v>
      </c>
      <c r="H588">
        <v>6</v>
      </c>
      <c r="I588">
        <v>4</v>
      </c>
      <c r="J588" s="4">
        <v>131.16</v>
      </c>
      <c r="K588" s="11">
        <f t="shared" si="59"/>
        <v>183</v>
      </c>
      <c r="L588" s="2">
        <f t="shared" si="54"/>
        <v>131.16</v>
      </c>
      <c r="M588" s="11">
        <f t="shared" si="55"/>
        <v>183</v>
      </c>
      <c r="N588" s="11">
        <f t="shared" si="56"/>
        <v>132</v>
      </c>
      <c r="O588">
        <f t="shared" si="57"/>
        <v>1097.28</v>
      </c>
      <c r="P588">
        <f t="shared" si="58"/>
        <v>175.56479999999999</v>
      </c>
      <c r="R588" s="21">
        <v>716</v>
      </c>
      <c r="S588" s="21" t="str">
        <v>Tiffanie Sutterby</v>
      </c>
      <c r="T588" s="21" t="str">
        <v>Prod4</v>
      </c>
      <c r="U588" s="21" t="str">
        <v>Office Chair</v>
      </c>
      <c r="V588" s="22">
        <v>45631</v>
      </c>
      <c r="W588" s="21">
        <v>0</v>
      </c>
      <c r="X588" s="21">
        <v>588.22</v>
      </c>
      <c r="Y588" s="21">
        <v>11</v>
      </c>
      <c r="Z588" s="21">
        <v>1</v>
      </c>
      <c r="AA588" s="21">
        <v>273.7</v>
      </c>
    </row>
    <row r="589" spans="1:27" x14ac:dyDescent="0.3">
      <c r="A589">
        <v>588</v>
      </c>
      <c r="B589" t="s">
        <v>609</v>
      </c>
      <c r="C589" t="s">
        <v>24</v>
      </c>
      <c r="D589" t="s">
        <v>10</v>
      </c>
      <c r="E589" s="1">
        <v>45675</v>
      </c>
      <c r="G589" s="6">
        <v>209.2</v>
      </c>
      <c r="H589">
        <v>1</v>
      </c>
      <c r="I589">
        <v>20</v>
      </c>
      <c r="J589" s="4">
        <v>206.47</v>
      </c>
      <c r="K589" s="11">
        <f t="shared" si="59"/>
        <v>209</v>
      </c>
      <c r="L589" s="2">
        <f t="shared" si="54"/>
        <v>206.47</v>
      </c>
      <c r="M589" s="11">
        <f t="shared" si="55"/>
        <v>210</v>
      </c>
      <c r="N589" s="11">
        <f t="shared" si="56"/>
        <v>207</v>
      </c>
      <c r="O589">
        <f t="shared" si="57"/>
        <v>209.2</v>
      </c>
      <c r="P589">
        <f t="shared" si="58"/>
        <v>167.36</v>
      </c>
      <c r="R589" s="21">
        <v>524</v>
      </c>
      <c r="S589" s="21" t="str">
        <v>Garvey Kinsey</v>
      </c>
      <c r="T589" s="21" t="str">
        <v>Prod3</v>
      </c>
      <c r="U589" s="21" t="str">
        <v>Smartphone</v>
      </c>
      <c r="V589" s="22">
        <v>45632</v>
      </c>
      <c r="W589" s="21" t="str">
        <v>North</v>
      </c>
      <c r="X589" s="21">
        <v>589.67999999999995</v>
      </c>
      <c r="Y589" s="21">
        <v>1</v>
      </c>
      <c r="Z589" s="21">
        <v>17</v>
      </c>
      <c r="AA589" s="21">
        <v>178.68</v>
      </c>
    </row>
    <row r="590" spans="1:27" x14ac:dyDescent="0.3">
      <c r="A590">
        <v>589</v>
      </c>
      <c r="B590" t="s">
        <v>610</v>
      </c>
      <c r="C590" t="s">
        <v>16</v>
      </c>
      <c r="D590" t="s">
        <v>10</v>
      </c>
      <c r="E590" s="1">
        <v>45660</v>
      </c>
      <c r="G590" s="6">
        <v>517.74</v>
      </c>
      <c r="H590">
        <v>4</v>
      </c>
      <c r="I590">
        <v>0</v>
      </c>
      <c r="J590" s="4">
        <v>478.59</v>
      </c>
      <c r="K590" s="11">
        <f t="shared" si="59"/>
        <v>518</v>
      </c>
      <c r="L590" s="2">
        <f t="shared" si="54"/>
        <v>478.59</v>
      </c>
      <c r="M590" s="11">
        <f t="shared" si="55"/>
        <v>518</v>
      </c>
      <c r="N590" s="11">
        <f t="shared" si="56"/>
        <v>479</v>
      </c>
      <c r="O590">
        <f t="shared" si="57"/>
        <v>2070.96</v>
      </c>
      <c r="P590">
        <f t="shared" si="58"/>
        <v>517.74</v>
      </c>
      <c r="R590" s="21">
        <v>501</v>
      </c>
      <c r="S590" s="21" t="str">
        <v>Donn Flemmich</v>
      </c>
      <c r="T590" s="21">
        <v>0</v>
      </c>
      <c r="U590" s="21" t="str">
        <v>Laptop</v>
      </c>
      <c r="V590" s="22">
        <v>45652</v>
      </c>
      <c r="W590" s="21">
        <v>0</v>
      </c>
      <c r="X590" s="21">
        <v>591.21</v>
      </c>
      <c r="Y590" s="21">
        <v>13</v>
      </c>
      <c r="Z590" s="21">
        <v>17</v>
      </c>
      <c r="AA590" s="21">
        <v>340.35</v>
      </c>
    </row>
    <row r="591" spans="1:27" x14ac:dyDescent="0.3">
      <c r="A591">
        <v>590</v>
      </c>
      <c r="B591" t="s">
        <v>611</v>
      </c>
      <c r="C591" t="s">
        <v>24</v>
      </c>
      <c r="D591" t="s">
        <v>31</v>
      </c>
      <c r="E591" s="1">
        <v>45647</v>
      </c>
      <c r="G591" s="6">
        <v>586.12</v>
      </c>
      <c r="H591">
        <v>5</v>
      </c>
      <c r="I591">
        <v>6</v>
      </c>
      <c r="J591" s="4">
        <v>13.04</v>
      </c>
      <c r="K591" s="11">
        <f t="shared" si="59"/>
        <v>586</v>
      </c>
      <c r="L591" s="2">
        <f t="shared" si="54"/>
        <v>13.04</v>
      </c>
      <c r="M591" s="11">
        <f t="shared" si="55"/>
        <v>587</v>
      </c>
      <c r="N591" s="11">
        <f t="shared" si="56"/>
        <v>14</v>
      </c>
      <c r="O591">
        <f t="shared" si="57"/>
        <v>2930.6</v>
      </c>
      <c r="P591">
        <f t="shared" si="58"/>
        <v>550.95280000000002</v>
      </c>
      <c r="R591" s="21">
        <v>965</v>
      </c>
      <c r="S591" s="21" t="str">
        <v>Roscoe Sweatman</v>
      </c>
      <c r="T591" s="21" t="str">
        <v>Prod5</v>
      </c>
      <c r="U591" s="21" t="str">
        <v>Microwave Oven</v>
      </c>
      <c r="V591" s="22">
        <v>45654</v>
      </c>
      <c r="W591" s="21">
        <v>0</v>
      </c>
      <c r="X591" s="21">
        <v>593.45000000000005</v>
      </c>
      <c r="Y591" s="21">
        <v>1</v>
      </c>
      <c r="Z591" s="21">
        <v>12</v>
      </c>
      <c r="AA591" s="21">
        <v>6.27</v>
      </c>
    </row>
    <row r="592" spans="1:27" x14ac:dyDescent="0.3">
      <c r="A592">
        <v>591</v>
      </c>
      <c r="B592" t="s">
        <v>612</v>
      </c>
      <c r="C592" t="s">
        <v>16</v>
      </c>
      <c r="D592" t="s">
        <v>10</v>
      </c>
      <c r="E592" s="1">
        <v>45663</v>
      </c>
      <c r="F592" s="7" t="s">
        <v>43</v>
      </c>
      <c r="G592" s="6">
        <v>924.42</v>
      </c>
      <c r="H592">
        <v>6</v>
      </c>
      <c r="I592">
        <v>15</v>
      </c>
      <c r="J592" s="4">
        <v>432.34</v>
      </c>
      <c r="K592" s="11">
        <f t="shared" si="59"/>
        <v>924</v>
      </c>
      <c r="L592" s="2">
        <f t="shared" si="54"/>
        <v>432.34</v>
      </c>
      <c r="M592" s="11">
        <f t="shared" si="55"/>
        <v>925</v>
      </c>
      <c r="N592" s="11">
        <f t="shared" si="56"/>
        <v>433</v>
      </c>
      <c r="O592">
        <f t="shared" si="57"/>
        <v>5546.5199999999995</v>
      </c>
      <c r="P592">
        <f t="shared" si="58"/>
        <v>785.75699999999995</v>
      </c>
      <c r="R592" s="21">
        <v>685</v>
      </c>
      <c r="S592" s="21" t="str">
        <v>Seumas Grave</v>
      </c>
      <c r="T592" s="21" t="str">
        <v>Prod1</v>
      </c>
      <c r="U592" s="21" t="str">
        <v>Microwave Oven</v>
      </c>
      <c r="V592" s="22">
        <v>45653</v>
      </c>
      <c r="W592" s="21">
        <v>0</v>
      </c>
      <c r="X592" s="21">
        <v>594.16</v>
      </c>
      <c r="Y592" s="21">
        <v>13</v>
      </c>
      <c r="Z592" s="21">
        <v>18</v>
      </c>
      <c r="AA592" s="21">
        <v>182.1</v>
      </c>
    </row>
    <row r="593" spans="1:27" x14ac:dyDescent="0.3">
      <c r="A593">
        <v>592</v>
      </c>
      <c r="B593" t="s">
        <v>613</v>
      </c>
      <c r="C593" t="s">
        <v>16</v>
      </c>
      <c r="D593" t="s">
        <v>13</v>
      </c>
      <c r="E593" s="1">
        <v>45662</v>
      </c>
      <c r="F593" s="7" t="s">
        <v>35</v>
      </c>
      <c r="G593" s="6">
        <v>582.96</v>
      </c>
      <c r="H593">
        <v>10</v>
      </c>
      <c r="I593">
        <v>18</v>
      </c>
      <c r="J593" s="4">
        <v>13.53</v>
      </c>
      <c r="K593" s="11">
        <f t="shared" si="59"/>
        <v>583</v>
      </c>
      <c r="L593" s="2">
        <f t="shared" si="54"/>
        <v>13.53</v>
      </c>
      <c r="M593" s="11">
        <f t="shared" si="55"/>
        <v>583</v>
      </c>
      <c r="N593" s="11">
        <f t="shared" si="56"/>
        <v>14</v>
      </c>
      <c r="O593">
        <f t="shared" si="57"/>
        <v>5829.6</v>
      </c>
      <c r="P593">
        <f t="shared" si="58"/>
        <v>478.02720000000005</v>
      </c>
      <c r="R593" s="21">
        <v>28</v>
      </c>
      <c r="S593" s="21" t="str">
        <v>Gradeigh Degg</v>
      </c>
      <c r="T593" s="21" t="str">
        <v>Prod2</v>
      </c>
      <c r="U593" s="21" t="str">
        <v>Microwave Oven</v>
      </c>
      <c r="V593" s="22">
        <v>45671</v>
      </c>
      <c r="W593" s="21" t="str">
        <v>West</v>
      </c>
      <c r="X593" s="21">
        <v>596.89</v>
      </c>
      <c r="Y593" s="21">
        <v>12</v>
      </c>
      <c r="Z593" s="21">
        <v>14</v>
      </c>
      <c r="AA593" s="21">
        <v>396.75</v>
      </c>
    </row>
    <row r="594" spans="1:27" x14ac:dyDescent="0.3">
      <c r="A594">
        <v>593</v>
      </c>
      <c r="B594" t="s">
        <v>614</v>
      </c>
      <c r="C594" t="s">
        <v>9</v>
      </c>
      <c r="D594" t="s">
        <v>27</v>
      </c>
      <c r="E594" s="1">
        <v>45649</v>
      </c>
      <c r="G594" s="6">
        <v>176.68</v>
      </c>
      <c r="H594">
        <v>12</v>
      </c>
      <c r="I594">
        <v>18</v>
      </c>
      <c r="J594" s="4">
        <v>490.98</v>
      </c>
      <c r="K594" s="11">
        <f t="shared" si="59"/>
        <v>177</v>
      </c>
      <c r="L594" s="2">
        <f t="shared" si="54"/>
        <v>490.98</v>
      </c>
      <c r="M594" s="11">
        <f t="shared" si="55"/>
        <v>177</v>
      </c>
      <c r="N594" s="11">
        <f t="shared" si="56"/>
        <v>491</v>
      </c>
      <c r="O594">
        <f t="shared" si="57"/>
        <v>2120.16</v>
      </c>
      <c r="P594">
        <f t="shared" si="58"/>
        <v>144.87760000000003</v>
      </c>
      <c r="R594" s="21">
        <v>332</v>
      </c>
      <c r="S594" s="21" t="str">
        <v>Danette Aseef</v>
      </c>
      <c r="T594" s="21" t="str">
        <v>Prod1</v>
      </c>
      <c r="U594" s="21" t="str">
        <v>Office Chair</v>
      </c>
      <c r="V594" s="22">
        <v>45651</v>
      </c>
      <c r="W594" s="21">
        <v>0</v>
      </c>
      <c r="X594" s="21">
        <v>597.37</v>
      </c>
      <c r="Y594" s="21">
        <v>10</v>
      </c>
      <c r="Z594" s="21">
        <v>0</v>
      </c>
      <c r="AA594" s="21">
        <v>186.78</v>
      </c>
    </row>
    <row r="595" spans="1:27" x14ac:dyDescent="0.3">
      <c r="A595">
        <v>594</v>
      </c>
      <c r="B595" t="s">
        <v>615</v>
      </c>
      <c r="C595" t="s">
        <v>18</v>
      </c>
      <c r="D595" t="s">
        <v>27</v>
      </c>
      <c r="E595" s="1">
        <v>45650</v>
      </c>
      <c r="G595" s="6">
        <v>689.64</v>
      </c>
      <c r="H595">
        <v>15</v>
      </c>
      <c r="I595">
        <v>6</v>
      </c>
      <c r="J595" s="4">
        <v>275.52999999999997</v>
      </c>
      <c r="K595" s="11">
        <f t="shared" si="59"/>
        <v>690</v>
      </c>
      <c r="L595" s="2">
        <f t="shared" si="54"/>
        <v>275.52999999999997</v>
      </c>
      <c r="M595" s="11">
        <f t="shared" si="55"/>
        <v>690</v>
      </c>
      <c r="N595" s="11">
        <f t="shared" si="56"/>
        <v>276</v>
      </c>
      <c r="O595">
        <f t="shared" si="57"/>
        <v>10344.6</v>
      </c>
      <c r="P595">
        <f t="shared" si="58"/>
        <v>648.26159999999993</v>
      </c>
      <c r="R595" s="21">
        <v>196</v>
      </c>
      <c r="S595" s="21" t="str">
        <v>Vite Petersen</v>
      </c>
      <c r="T595" s="21" t="str">
        <v>Prod2</v>
      </c>
      <c r="U595" s="21" t="str">
        <v>Laptop</v>
      </c>
      <c r="V595" s="22">
        <v>45649</v>
      </c>
      <c r="W595" s="21">
        <v>0</v>
      </c>
      <c r="X595" s="21">
        <v>597.46</v>
      </c>
      <c r="Y595" s="21">
        <v>15</v>
      </c>
      <c r="Z595" s="21">
        <v>8</v>
      </c>
      <c r="AA595" s="21">
        <v>77.430000000000007</v>
      </c>
    </row>
    <row r="596" spans="1:27" x14ac:dyDescent="0.3">
      <c r="A596">
        <v>595</v>
      </c>
      <c r="B596" t="s">
        <v>616</v>
      </c>
      <c r="D596" t="s">
        <v>27</v>
      </c>
      <c r="E596" s="1">
        <v>45660</v>
      </c>
      <c r="G596" s="6">
        <v>854.59</v>
      </c>
      <c r="H596">
        <v>7</v>
      </c>
      <c r="I596">
        <v>6</v>
      </c>
      <c r="J596" s="4">
        <v>249.24</v>
      </c>
      <c r="K596" s="11">
        <f t="shared" si="59"/>
        <v>855</v>
      </c>
      <c r="L596" s="2">
        <f t="shared" si="54"/>
        <v>249.24</v>
      </c>
      <c r="M596" s="11">
        <f t="shared" si="55"/>
        <v>855</v>
      </c>
      <c r="N596" s="11">
        <f t="shared" si="56"/>
        <v>250</v>
      </c>
      <c r="O596">
        <f t="shared" si="57"/>
        <v>5982.13</v>
      </c>
      <c r="P596">
        <f t="shared" si="58"/>
        <v>803.31459999999993</v>
      </c>
      <c r="R596" s="21">
        <v>817</v>
      </c>
      <c r="S596" s="21" t="str">
        <v>Tuckie Thurber</v>
      </c>
      <c r="T596" s="21" t="str">
        <v>Prod3</v>
      </c>
      <c r="U596" s="21" t="str">
        <v>Laptop</v>
      </c>
      <c r="V596" s="22">
        <v>45669</v>
      </c>
      <c r="W596" s="21">
        <v>0</v>
      </c>
      <c r="X596" s="21">
        <v>598.38</v>
      </c>
      <c r="Y596" s="21">
        <v>14</v>
      </c>
      <c r="Z596" s="21">
        <v>8</v>
      </c>
      <c r="AA596" s="21">
        <v>142.16</v>
      </c>
    </row>
    <row r="597" spans="1:27" x14ac:dyDescent="0.3">
      <c r="A597">
        <v>596</v>
      </c>
      <c r="B597" t="s">
        <v>617</v>
      </c>
      <c r="C597" t="s">
        <v>24</v>
      </c>
      <c r="E597" s="1">
        <v>45654</v>
      </c>
      <c r="G597" s="6">
        <v>961.66</v>
      </c>
      <c r="H597">
        <v>11</v>
      </c>
      <c r="I597">
        <v>2</v>
      </c>
      <c r="J597" s="4">
        <v>452.1</v>
      </c>
      <c r="K597" s="11">
        <f t="shared" si="59"/>
        <v>962</v>
      </c>
      <c r="L597" s="2">
        <f t="shared" si="54"/>
        <v>452.1</v>
      </c>
      <c r="M597" s="11">
        <f t="shared" si="55"/>
        <v>962</v>
      </c>
      <c r="N597" s="11">
        <f t="shared" si="56"/>
        <v>453</v>
      </c>
      <c r="O597">
        <f t="shared" si="57"/>
        <v>10578.26</v>
      </c>
      <c r="P597">
        <f t="shared" si="58"/>
        <v>942.42679999999996</v>
      </c>
      <c r="R597" s="21">
        <v>505</v>
      </c>
      <c r="S597" s="21" t="str">
        <v>Francisca Benwell</v>
      </c>
      <c r="T597" s="21">
        <v>0</v>
      </c>
      <c r="U597" s="21">
        <v>0</v>
      </c>
      <c r="V597" s="22">
        <v>45665</v>
      </c>
      <c r="W597" s="21">
        <v>0</v>
      </c>
      <c r="X597" s="21">
        <v>598.46</v>
      </c>
      <c r="Y597" s="21">
        <v>10</v>
      </c>
      <c r="Z597" s="21">
        <v>16</v>
      </c>
      <c r="AA597" s="21">
        <v>478.79</v>
      </c>
    </row>
    <row r="598" spans="1:27" x14ac:dyDescent="0.3">
      <c r="A598">
        <v>597</v>
      </c>
      <c r="B598" t="s">
        <v>618</v>
      </c>
      <c r="D598" t="s">
        <v>20</v>
      </c>
      <c r="E598" s="1">
        <v>45657</v>
      </c>
      <c r="G598" s="6">
        <v>374.11</v>
      </c>
      <c r="H598">
        <v>4</v>
      </c>
      <c r="I598">
        <v>6</v>
      </c>
      <c r="J598" s="4">
        <v>132.47</v>
      </c>
      <c r="K598" s="11">
        <f t="shared" si="59"/>
        <v>374</v>
      </c>
      <c r="L598" s="2">
        <f t="shared" si="54"/>
        <v>132.47</v>
      </c>
      <c r="M598" s="11">
        <f t="shared" si="55"/>
        <v>375</v>
      </c>
      <c r="N598" s="11">
        <f t="shared" si="56"/>
        <v>133</v>
      </c>
      <c r="O598">
        <f t="shared" si="57"/>
        <v>1496.44</v>
      </c>
      <c r="P598">
        <f t="shared" si="58"/>
        <v>351.66339999999997</v>
      </c>
      <c r="R598" s="21">
        <v>193</v>
      </c>
      <c r="S598" s="21" t="str">
        <v>Harlen Marzellano</v>
      </c>
      <c r="T598" s="21" t="str">
        <v>Prod1</v>
      </c>
      <c r="U598" s="21" t="str">
        <v>Office Chair</v>
      </c>
      <c r="V598" s="22">
        <v>45660</v>
      </c>
      <c r="W598" s="21">
        <v>0</v>
      </c>
      <c r="X598" s="21">
        <v>598.79</v>
      </c>
      <c r="Y598" s="21">
        <v>12</v>
      </c>
      <c r="Z598" s="21">
        <v>17</v>
      </c>
      <c r="AA598" s="21">
        <v>45.23</v>
      </c>
    </row>
    <row r="599" spans="1:27" x14ac:dyDescent="0.3">
      <c r="A599">
        <v>598</v>
      </c>
      <c r="B599" t="s">
        <v>619</v>
      </c>
      <c r="D599" t="s">
        <v>10</v>
      </c>
      <c r="E599" s="1">
        <v>45673</v>
      </c>
      <c r="G599" s="6">
        <v>89.72</v>
      </c>
      <c r="H599">
        <v>15</v>
      </c>
      <c r="I599">
        <v>16</v>
      </c>
      <c r="J599" s="4">
        <v>404.48</v>
      </c>
      <c r="K599" s="11">
        <f t="shared" si="59"/>
        <v>90</v>
      </c>
      <c r="L599" s="2">
        <f t="shared" si="54"/>
        <v>404.48</v>
      </c>
      <c r="M599" s="11">
        <f t="shared" si="55"/>
        <v>90</v>
      </c>
      <c r="N599" s="11">
        <f t="shared" si="56"/>
        <v>405</v>
      </c>
      <c r="O599">
        <f t="shared" si="57"/>
        <v>1345.8</v>
      </c>
      <c r="P599">
        <f t="shared" si="58"/>
        <v>75.364800000000002</v>
      </c>
      <c r="R599" s="21">
        <v>215</v>
      </c>
      <c r="S599" s="21" t="str">
        <v>Dorine Coogan</v>
      </c>
      <c r="T599" s="21" t="str">
        <v>Prod2</v>
      </c>
      <c r="U599" s="21">
        <v>0</v>
      </c>
      <c r="V599" s="22">
        <v>45659</v>
      </c>
      <c r="W599" s="21">
        <v>0</v>
      </c>
      <c r="X599" s="21">
        <v>599.73</v>
      </c>
      <c r="Y599" s="21">
        <v>14</v>
      </c>
      <c r="Z599" s="21">
        <v>6</v>
      </c>
      <c r="AA599" s="21">
        <v>78.3</v>
      </c>
    </row>
    <row r="600" spans="1:27" x14ac:dyDescent="0.3">
      <c r="A600">
        <v>599</v>
      </c>
      <c r="B600" t="s">
        <v>620</v>
      </c>
      <c r="C600" t="s">
        <v>9</v>
      </c>
      <c r="D600" t="s">
        <v>31</v>
      </c>
      <c r="E600" s="1">
        <v>45629</v>
      </c>
      <c r="G600" s="6">
        <v>90.12</v>
      </c>
      <c r="H600">
        <v>9</v>
      </c>
      <c r="I600">
        <v>11</v>
      </c>
      <c r="J600" s="4">
        <v>388.13</v>
      </c>
      <c r="K600" s="11">
        <f t="shared" si="59"/>
        <v>90</v>
      </c>
      <c r="L600" s="2">
        <f t="shared" si="54"/>
        <v>388.13</v>
      </c>
      <c r="M600" s="11">
        <f t="shared" si="55"/>
        <v>91</v>
      </c>
      <c r="N600" s="11">
        <f t="shared" si="56"/>
        <v>389</v>
      </c>
      <c r="O600">
        <f t="shared" si="57"/>
        <v>811.08</v>
      </c>
      <c r="P600">
        <f t="shared" si="58"/>
        <v>80.206800000000001</v>
      </c>
      <c r="R600" s="21">
        <v>669</v>
      </c>
      <c r="S600" s="21" t="str">
        <v>Manfred Danne</v>
      </c>
      <c r="T600" s="21" t="str">
        <v>Prod4</v>
      </c>
      <c r="U600" s="21" t="str">
        <v>Smartphone</v>
      </c>
      <c r="V600" s="22">
        <v>45668</v>
      </c>
      <c r="W600" s="21">
        <v>0</v>
      </c>
      <c r="X600" s="21">
        <v>600.95000000000005</v>
      </c>
      <c r="Y600" s="21">
        <v>4</v>
      </c>
      <c r="Z600" s="21">
        <v>19</v>
      </c>
      <c r="AA600" s="21">
        <v>134.69</v>
      </c>
    </row>
    <row r="601" spans="1:27" x14ac:dyDescent="0.3">
      <c r="A601">
        <v>600</v>
      </c>
      <c r="B601" t="s">
        <v>621</v>
      </c>
      <c r="D601" t="s">
        <v>13</v>
      </c>
      <c r="E601" s="1">
        <v>45675</v>
      </c>
      <c r="G601" s="6">
        <v>922.69</v>
      </c>
      <c r="H601">
        <v>4</v>
      </c>
      <c r="I601">
        <v>2</v>
      </c>
      <c r="J601" s="4">
        <v>39.520000000000003</v>
      </c>
      <c r="K601" s="11">
        <f t="shared" si="59"/>
        <v>923</v>
      </c>
      <c r="L601" s="2">
        <f t="shared" si="54"/>
        <v>39.520000000000003</v>
      </c>
      <c r="M601" s="11">
        <f t="shared" si="55"/>
        <v>923</v>
      </c>
      <c r="N601" s="11">
        <f t="shared" si="56"/>
        <v>40</v>
      </c>
      <c r="O601">
        <f t="shared" si="57"/>
        <v>3690.76</v>
      </c>
      <c r="P601">
        <f t="shared" si="58"/>
        <v>904.23620000000005</v>
      </c>
      <c r="R601" s="21">
        <v>131</v>
      </c>
      <c r="S601" s="21" t="str">
        <v>Aldwin Wanklyn</v>
      </c>
      <c r="T601" s="21">
        <v>0</v>
      </c>
      <c r="U601" s="21">
        <v>0</v>
      </c>
      <c r="V601" s="22">
        <v>45643</v>
      </c>
      <c r="W601" s="21">
        <v>0</v>
      </c>
      <c r="X601" s="21">
        <v>600.96</v>
      </c>
      <c r="Y601" s="21">
        <v>1</v>
      </c>
      <c r="Z601" s="21">
        <v>19</v>
      </c>
      <c r="AA601" s="21">
        <v>446.57</v>
      </c>
    </row>
    <row r="602" spans="1:27" x14ac:dyDescent="0.3">
      <c r="A602">
        <v>601</v>
      </c>
      <c r="B602" t="s">
        <v>622</v>
      </c>
      <c r="C602" t="s">
        <v>22</v>
      </c>
      <c r="D602" t="s">
        <v>10</v>
      </c>
      <c r="E602" s="1">
        <v>45631</v>
      </c>
      <c r="G602" s="6">
        <v>705.76</v>
      </c>
      <c r="H602">
        <v>3</v>
      </c>
      <c r="I602">
        <v>13</v>
      </c>
      <c r="J602" s="4">
        <v>68.27</v>
      </c>
      <c r="K602" s="11">
        <f t="shared" si="59"/>
        <v>706</v>
      </c>
      <c r="L602" s="2">
        <f t="shared" si="54"/>
        <v>68.27</v>
      </c>
      <c r="M602" s="11">
        <f t="shared" si="55"/>
        <v>706</v>
      </c>
      <c r="N602" s="11">
        <f t="shared" si="56"/>
        <v>69</v>
      </c>
      <c r="O602">
        <f t="shared" si="57"/>
        <v>2117.2799999999997</v>
      </c>
      <c r="P602">
        <f t="shared" si="58"/>
        <v>614.01120000000003</v>
      </c>
      <c r="R602" s="21">
        <v>47</v>
      </c>
      <c r="S602" s="21" t="str">
        <v>Marnia Carik</v>
      </c>
      <c r="T602" s="21" t="str">
        <v>Prod1</v>
      </c>
      <c r="U602" s="21" t="str">
        <v>Office Chair</v>
      </c>
      <c r="V602" s="22">
        <v>45657</v>
      </c>
      <c r="W602" s="21">
        <v>0</v>
      </c>
      <c r="X602" s="21">
        <v>601.97</v>
      </c>
      <c r="Y602" s="21">
        <v>8</v>
      </c>
      <c r="Z602" s="21">
        <v>2</v>
      </c>
      <c r="AA602" s="21">
        <v>19.510000000000002</v>
      </c>
    </row>
    <row r="603" spans="1:27" x14ac:dyDescent="0.3">
      <c r="A603">
        <v>602</v>
      </c>
      <c r="B603" t="s">
        <v>623</v>
      </c>
      <c r="C603" t="s">
        <v>18</v>
      </c>
      <c r="D603" t="s">
        <v>31</v>
      </c>
      <c r="E603" s="1">
        <v>45666</v>
      </c>
      <c r="G603" s="6">
        <v>901.74</v>
      </c>
      <c r="H603">
        <v>6</v>
      </c>
      <c r="I603">
        <v>14</v>
      </c>
      <c r="J603" s="4">
        <v>94.73</v>
      </c>
      <c r="K603" s="11">
        <f t="shared" si="59"/>
        <v>902</v>
      </c>
      <c r="L603" s="2">
        <f t="shared" si="54"/>
        <v>94.73</v>
      </c>
      <c r="M603" s="11">
        <f t="shared" si="55"/>
        <v>902</v>
      </c>
      <c r="N603" s="11">
        <f t="shared" si="56"/>
        <v>95</v>
      </c>
      <c r="O603">
        <f t="shared" si="57"/>
        <v>5410.4400000000005</v>
      </c>
      <c r="P603">
        <f t="shared" si="58"/>
        <v>775.49639999999999</v>
      </c>
      <c r="R603" s="21">
        <v>156</v>
      </c>
      <c r="S603" s="21" t="str">
        <v>Aaren Wilbor</v>
      </c>
      <c r="T603" s="21" t="str">
        <v>Prod5</v>
      </c>
      <c r="U603" s="21" t="str">
        <v>Winter Jacket</v>
      </c>
      <c r="V603" s="22">
        <v>45648</v>
      </c>
      <c r="W603" s="21" t="str">
        <v>North</v>
      </c>
      <c r="X603" s="21">
        <v>602.87</v>
      </c>
      <c r="Y603" s="21">
        <v>9</v>
      </c>
      <c r="Z603" s="21">
        <v>8</v>
      </c>
      <c r="AA603" s="21">
        <v>369.81</v>
      </c>
    </row>
    <row r="604" spans="1:27" x14ac:dyDescent="0.3">
      <c r="A604">
        <v>603</v>
      </c>
      <c r="B604" t="s">
        <v>624</v>
      </c>
      <c r="E604" s="1">
        <v>45672</v>
      </c>
      <c r="G604" s="6">
        <v>394.86</v>
      </c>
      <c r="H604">
        <v>7</v>
      </c>
      <c r="I604">
        <v>3</v>
      </c>
      <c r="J604" s="4">
        <v>425.48</v>
      </c>
      <c r="K604" s="11">
        <f t="shared" si="59"/>
        <v>395</v>
      </c>
      <c r="L604" s="2">
        <f t="shared" si="54"/>
        <v>425.48</v>
      </c>
      <c r="M604" s="11">
        <f t="shared" si="55"/>
        <v>395</v>
      </c>
      <c r="N604" s="11">
        <f t="shared" si="56"/>
        <v>426</v>
      </c>
      <c r="O604">
        <f t="shared" si="57"/>
        <v>2764.02</v>
      </c>
      <c r="P604">
        <f t="shared" si="58"/>
        <v>383.01420000000002</v>
      </c>
      <c r="R604" s="21">
        <v>465</v>
      </c>
      <c r="S604" s="21" t="str">
        <v>Taddeo Lahrs</v>
      </c>
      <c r="T604" s="21" t="str">
        <v>Prod1</v>
      </c>
      <c r="U604" s="21" t="str">
        <v>Microwave Oven</v>
      </c>
      <c r="V604" s="22">
        <v>45670</v>
      </c>
      <c r="W604" s="21">
        <v>0</v>
      </c>
      <c r="X604" s="21">
        <v>603.47</v>
      </c>
      <c r="Y604" s="21">
        <v>7</v>
      </c>
      <c r="Z604" s="21">
        <v>14</v>
      </c>
      <c r="AA604" s="21">
        <v>354.58</v>
      </c>
    </row>
    <row r="605" spans="1:27" x14ac:dyDescent="0.3">
      <c r="A605">
        <v>604</v>
      </c>
      <c r="B605" t="s">
        <v>625</v>
      </c>
      <c r="C605" t="s">
        <v>16</v>
      </c>
      <c r="E605" s="1">
        <v>45633</v>
      </c>
      <c r="G605" s="6">
        <v>495.49</v>
      </c>
      <c r="H605">
        <v>9</v>
      </c>
      <c r="I605">
        <v>13</v>
      </c>
      <c r="J605" s="4">
        <v>467.33</v>
      </c>
      <c r="K605" s="11">
        <f t="shared" si="59"/>
        <v>495</v>
      </c>
      <c r="L605" s="2">
        <f t="shared" si="54"/>
        <v>467.33</v>
      </c>
      <c r="M605" s="11">
        <f t="shared" si="55"/>
        <v>496</v>
      </c>
      <c r="N605" s="11">
        <f t="shared" si="56"/>
        <v>468</v>
      </c>
      <c r="O605">
        <f t="shared" si="57"/>
        <v>4459.41</v>
      </c>
      <c r="P605">
        <f t="shared" si="58"/>
        <v>431.0763</v>
      </c>
      <c r="R605" s="21">
        <v>632</v>
      </c>
      <c r="S605" s="21" t="str">
        <v>Trace Rabley</v>
      </c>
      <c r="T605" s="21">
        <v>0</v>
      </c>
      <c r="U605" s="21" t="str">
        <v>Laptop</v>
      </c>
      <c r="V605" s="22">
        <v>45649</v>
      </c>
      <c r="W605" s="21" t="str">
        <v>South</v>
      </c>
      <c r="X605" s="21">
        <v>607.44000000000005</v>
      </c>
      <c r="Y605" s="21">
        <v>10</v>
      </c>
      <c r="Z605" s="21">
        <v>4</v>
      </c>
      <c r="AA605" s="21">
        <v>85.38</v>
      </c>
    </row>
    <row r="606" spans="1:27" x14ac:dyDescent="0.3">
      <c r="A606">
        <v>605</v>
      </c>
      <c r="B606" t="s">
        <v>626</v>
      </c>
      <c r="C606" t="s">
        <v>22</v>
      </c>
      <c r="D606" t="s">
        <v>20</v>
      </c>
      <c r="E606" s="1">
        <v>45638</v>
      </c>
      <c r="G606" s="6">
        <v>320.77</v>
      </c>
      <c r="H606">
        <v>15</v>
      </c>
      <c r="I606">
        <v>12</v>
      </c>
      <c r="J606" s="4">
        <v>310.68</v>
      </c>
      <c r="K606" s="11">
        <f t="shared" si="59"/>
        <v>321</v>
      </c>
      <c r="L606" s="2">
        <f t="shared" si="54"/>
        <v>310.68</v>
      </c>
      <c r="M606" s="11">
        <f t="shared" si="55"/>
        <v>321</v>
      </c>
      <c r="N606" s="11">
        <f t="shared" si="56"/>
        <v>311</v>
      </c>
      <c r="O606">
        <f t="shared" si="57"/>
        <v>4811.5499999999993</v>
      </c>
      <c r="P606">
        <f t="shared" si="58"/>
        <v>282.27760000000001</v>
      </c>
      <c r="R606" s="21">
        <v>554</v>
      </c>
      <c r="S606" s="21" t="str">
        <v>Tallie Mugford</v>
      </c>
      <c r="T606" s="21" t="str">
        <v>Prod2</v>
      </c>
      <c r="U606" s="21" t="str">
        <v>Laptop</v>
      </c>
      <c r="V606" s="22">
        <v>45637</v>
      </c>
      <c r="W606" s="21">
        <v>0</v>
      </c>
      <c r="X606" s="21">
        <v>608.23</v>
      </c>
      <c r="Y606" s="21">
        <v>2</v>
      </c>
      <c r="Z606" s="21">
        <v>0</v>
      </c>
      <c r="AA606" s="21">
        <v>440.02</v>
      </c>
    </row>
    <row r="607" spans="1:27" x14ac:dyDescent="0.3">
      <c r="A607">
        <v>606</v>
      </c>
      <c r="B607" t="s">
        <v>627</v>
      </c>
      <c r="C607" t="s">
        <v>16</v>
      </c>
      <c r="D607" t="s">
        <v>10</v>
      </c>
      <c r="E607" s="1">
        <v>45645</v>
      </c>
      <c r="G607" s="6">
        <v>265.22000000000003</v>
      </c>
      <c r="H607">
        <v>11</v>
      </c>
      <c r="I607">
        <v>6</v>
      </c>
      <c r="J607" s="4">
        <v>323.2</v>
      </c>
      <c r="K607" s="11">
        <f t="shared" si="59"/>
        <v>265</v>
      </c>
      <c r="L607" s="2">
        <f t="shared" si="54"/>
        <v>323.2</v>
      </c>
      <c r="M607" s="11">
        <f t="shared" si="55"/>
        <v>266</v>
      </c>
      <c r="N607" s="11">
        <f t="shared" si="56"/>
        <v>324</v>
      </c>
      <c r="O607">
        <f t="shared" si="57"/>
        <v>2917.42</v>
      </c>
      <c r="P607">
        <f t="shared" si="58"/>
        <v>249.30680000000001</v>
      </c>
      <c r="R607" s="21">
        <v>392</v>
      </c>
      <c r="S607" s="21" t="str">
        <v>Jessika Genery</v>
      </c>
      <c r="T607" s="21" t="str">
        <v>Prod3</v>
      </c>
      <c r="U607" s="21" t="str">
        <v>Winter Jacket</v>
      </c>
      <c r="V607" s="22">
        <v>45640</v>
      </c>
      <c r="W607" s="21">
        <v>0</v>
      </c>
      <c r="X607" s="21">
        <v>608.34</v>
      </c>
      <c r="Y607" s="21">
        <v>1</v>
      </c>
      <c r="Z607" s="21">
        <v>2</v>
      </c>
      <c r="AA607" s="21">
        <v>493.81</v>
      </c>
    </row>
    <row r="608" spans="1:27" x14ac:dyDescent="0.3">
      <c r="A608">
        <v>607</v>
      </c>
      <c r="B608" t="s">
        <v>628</v>
      </c>
      <c r="C608" t="s">
        <v>24</v>
      </c>
      <c r="D608" t="s">
        <v>20</v>
      </c>
      <c r="E608" s="1">
        <v>45649</v>
      </c>
      <c r="G608" s="6">
        <v>834.54</v>
      </c>
      <c r="H608">
        <v>8</v>
      </c>
      <c r="I608">
        <v>11</v>
      </c>
      <c r="J608" s="4">
        <v>222.78</v>
      </c>
      <c r="K608" s="11">
        <f t="shared" si="59"/>
        <v>835</v>
      </c>
      <c r="L608" s="2">
        <f t="shared" si="54"/>
        <v>222.78</v>
      </c>
      <c r="M608" s="11">
        <f t="shared" si="55"/>
        <v>835</v>
      </c>
      <c r="N608" s="11">
        <f t="shared" si="56"/>
        <v>223</v>
      </c>
      <c r="O608">
        <f t="shared" si="57"/>
        <v>6676.32</v>
      </c>
      <c r="P608">
        <f t="shared" si="58"/>
        <v>742.74059999999997</v>
      </c>
      <c r="R608" s="21">
        <v>631</v>
      </c>
      <c r="S608" s="21" t="str">
        <v>Mersey Grigori</v>
      </c>
      <c r="T608" s="21" t="str">
        <v>Prod3</v>
      </c>
      <c r="U608" s="21">
        <v>0</v>
      </c>
      <c r="V608" s="22">
        <v>45645</v>
      </c>
      <c r="W608" s="21" t="str">
        <v>East</v>
      </c>
      <c r="X608" s="21">
        <v>612.37</v>
      </c>
      <c r="Y608" s="21">
        <v>13</v>
      </c>
      <c r="Z608" s="21">
        <v>9</v>
      </c>
      <c r="AA608" s="21">
        <v>402.95</v>
      </c>
    </row>
    <row r="609" spans="1:27" x14ac:dyDescent="0.3">
      <c r="A609">
        <v>608</v>
      </c>
      <c r="B609" t="s">
        <v>629</v>
      </c>
      <c r="E609" s="1">
        <v>45665</v>
      </c>
      <c r="F609" s="7" t="s">
        <v>43</v>
      </c>
      <c r="G609" s="6">
        <v>803.75</v>
      </c>
      <c r="H609">
        <v>1</v>
      </c>
      <c r="I609">
        <v>9</v>
      </c>
      <c r="J609" s="4">
        <v>47.01</v>
      </c>
      <c r="K609" s="11">
        <f t="shared" si="59"/>
        <v>804</v>
      </c>
      <c r="L609" s="2">
        <f t="shared" si="54"/>
        <v>47.01</v>
      </c>
      <c r="M609" s="11">
        <f t="shared" si="55"/>
        <v>804</v>
      </c>
      <c r="N609" s="11">
        <f t="shared" si="56"/>
        <v>48</v>
      </c>
      <c r="O609">
        <f t="shared" si="57"/>
        <v>803.75</v>
      </c>
      <c r="P609">
        <f t="shared" si="58"/>
        <v>731.41250000000002</v>
      </c>
      <c r="R609" s="21">
        <v>335</v>
      </c>
      <c r="S609" s="21" t="str">
        <v>Mathilda Cardno</v>
      </c>
      <c r="T609" s="21">
        <v>0</v>
      </c>
      <c r="U609" s="21" t="str">
        <v>Laptop</v>
      </c>
      <c r="V609" s="22">
        <v>45628</v>
      </c>
      <c r="W609" s="21">
        <v>0</v>
      </c>
      <c r="X609" s="21">
        <v>612.88</v>
      </c>
      <c r="Y609" s="21">
        <v>3</v>
      </c>
      <c r="Z609" s="21">
        <v>13</v>
      </c>
      <c r="AA609" s="21">
        <v>142.93</v>
      </c>
    </row>
    <row r="610" spans="1:27" x14ac:dyDescent="0.3">
      <c r="A610">
        <v>609</v>
      </c>
      <c r="B610" t="s">
        <v>630</v>
      </c>
      <c r="C610" t="s">
        <v>9</v>
      </c>
      <c r="D610" t="s">
        <v>27</v>
      </c>
      <c r="E610" s="1">
        <v>45638</v>
      </c>
      <c r="G610" s="6">
        <v>314.17</v>
      </c>
      <c r="H610">
        <v>1</v>
      </c>
      <c r="I610">
        <v>11</v>
      </c>
      <c r="J610" s="4">
        <v>350.59</v>
      </c>
      <c r="K610" s="11">
        <f t="shared" si="59"/>
        <v>314</v>
      </c>
      <c r="L610" s="2">
        <f t="shared" si="54"/>
        <v>350.59</v>
      </c>
      <c r="M610" s="11">
        <f t="shared" si="55"/>
        <v>315</v>
      </c>
      <c r="N610" s="11">
        <f t="shared" si="56"/>
        <v>351</v>
      </c>
      <c r="O610">
        <f t="shared" si="57"/>
        <v>314.17</v>
      </c>
      <c r="P610">
        <f t="shared" si="58"/>
        <v>279.61130000000003</v>
      </c>
      <c r="R610" s="21">
        <v>665</v>
      </c>
      <c r="S610" s="21" t="str">
        <v>Ruby Roze</v>
      </c>
      <c r="T610" s="21" t="str">
        <v>Prod3</v>
      </c>
      <c r="U610" s="21" t="str">
        <v>Winter Jacket</v>
      </c>
      <c r="V610" s="22">
        <v>45627</v>
      </c>
      <c r="W610" s="21">
        <v>0</v>
      </c>
      <c r="X610" s="21">
        <v>614.03</v>
      </c>
      <c r="Y610" s="21">
        <v>2</v>
      </c>
      <c r="Z610" s="21">
        <v>8</v>
      </c>
      <c r="AA610" s="21">
        <v>425.58</v>
      </c>
    </row>
    <row r="611" spans="1:27" x14ac:dyDescent="0.3">
      <c r="A611">
        <v>610</v>
      </c>
      <c r="B611" t="s">
        <v>631</v>
      </c>
      <c r="C611" t="s">
        <v>24</v>
      </c>
      <c r="D611" t="s">
        <v>10</v>
      </c>
      <c r="E611" s="1">
        <v>45650</v>
      </c>
      <c r="G611" s="6">
        <v>272.77999999999997</v>
      </c>
      <c r="H611">
        <v>2</v>
      </c>
      <c r="I611">
        <v>7</v>
      </c>
      <c r="J611" s="4">
        <v>156.66</v>
      </c>
      <c r="K611" s="11">
        <f t="shared" si="59"/>
        <v>273</v>
      </c>
      <c r="L611" s="2">
        <f t="shared" si="54"/>
        <v>156.66</v>
      </c>
      <c r="M611" s="11">
        <f t="shared" si="55"/>
        <v>273</v>
      </c>
      <c r="N611" s="11">
        <f t="shared" si="56"/>
        <v>157</v>
      </c>
      <c r="O611">
        <f t="shared" si="57"/>
        <v>545.55999999999995</v>
      </c>
      <c r="P611">
        <f t="shared" si="58"/>
        <v>253.68539999999996</v>
      </c>
      <c r="R611" s="21">
        <v>352</v>
      </c>
      <c r="S611" s="21" t="str">
        <v>Becka Higbin</v>
      </c>
      <c r="T611" s="21" t="str">
        <v>Prod2</v>
      </c>
      <c r="U611" s="21" t="str">
        <v>Smartphone</v>
      </c>
      <c r="V611" s="22">
        <v>45653</v>
      </c>
      <c r="W611" s="21">
        <v>0</v>
      </c>
      <c r="X611" s="21">
        <v>615.44000000000005</v>
      </c>
      <c r="Y611" s="21">
        <v>4</v>
      </c>
      <c r="Z611" s="21">
        <v>0</v>
      </c>
      <c r="AA611" s="21">
        <v>159.65</v>
      </c>
    </row>
    <row r="612" spans="1:27" x14ac:dyDescent="0.3">
      <c r="A612">
        <v>611</v>
      </c>
      <c r="B612" t="s">
        <v>632</v>
      </c>
      <c r="C612" t="s">
        <v>24</v>
      </c>
      <c r="D612" t="s">
        <v>10</v>
      </c>
      <c r="E612" s="1">
        <v>45644</v>
      </c>
      <c r="G612" s="6">
        <v>775.45</v>
      </c>
      <c r="H612">
        <v>14</v>
      </c>
      <c r="I612">
        <v>15</v>
      </c>
      <c r="J612" s="4">
        <v>98</v>
      </c>
      <c r="K612" s="11">
        <f t="shared" si="59"/>
        <v>775</v>
      </c>
      <c r="L612" s="2">
        <f t="shared" si="54"/>
        <v>98</v>
      </c>
      <c r="M612" s="11">
        <f t="shared" si="55"/>
        <v>776</v>
      </c>
      <c r="N612" s="11">
        <f t="shared" si="56"/>
        <v>98</v>
      </c>
      <c r="O612">
        <f t="shared" si="57"/>
        <v>10856.300000000001</v>
      </c>
      <c r="P612">
        <f t="shared" si="58"/>
        <v>659.13250000000005</v>
      </c>
      <c r="R612" s="21">
        <v>627</v>
      </c>
      <c r="S612" s="21" t="str">
        <v>Justinn Bartholat</v>
      </c>
      <c r="T612" s="21" t="str">
        <v>Prod2</v>
      </c>
      <c r="U612" s="21" t="str">
        <v>Microwave Oven</v>
      </c>
      <c r="V612" s="22">
        <v>45666</v>
      </c>
      <c r="W612" s="21">
        <v>0</v>
      </c>
      <c r="X612" s="21">
        <v>616.29999999999995</v>
      </c>
      <c r="Y612" s="21">
        <v>14</v>
      </c>
      <c r="Z612" s="21">
        <v>0</v>
      </c>
      <c r="AA612" s="21">
        <v>338.58</v>
      </c>
    </row>
    <row r="613" spans="1:27" x14ac:dyDescent="0.3">
      <c r="A613">
        <v>612</v>
      </c>
      <c r="B613" t="s">
        <v>633</v>
      </c>
      <c r="D613" t="s">
        <v>27</v>
      </c>
      <c r="E613" s="1">
        <v>45675</v>
      </c>
      <c r="G613" s="6">
        <v>552.49</v>
      </c>
      <c r="H613">
        <v>7</v>
      </c>
      <c r="I613">
        <v>3</v>
      </c>
      <c r="J613" s="4">
        <v>295.83999999999997</v>
      </c>
      <c r="K613" s="11">
        <f t="shared" si="59"/>
        <v>552</v>
      </c>
      <c r="L613" s="2">
        <f t="shared" si="54"/>
        <v>295.83999999999997</v>
      </c>
      <c r="M613" s="11">
        <f t="shared" si="55"/>
        <v>553</v>
      </c>
      <c r="N613" s="11">
        <f t="shared" si="56"/>
        <v>296</v>
      </c>
      <c r="O613">
        <f t="shared" si="57"/>
        <v>3867.4300000000003</v>
      </c>
      <c r="P613">
        <f t="shared" si="58"/>
        <v>535.9153</v>
      </c>
      <c r="R613" s="21">
        <v>479</v>
      </c>
      <c r="S613" s="21" t="str">
        <v>Alisha Ottewill</v>
      </c>
      <c r="T613" s="21">
        <v>0</v>
      </c>
      <c r="U613" s="21" t="str">
        <v>Microwave Oven</v>
      </c>
      <c r="V613" s="22">
        <v>45645</v>
      </c>
      <c r="W613" s="21">
        <v>0</v>
      </c>
      <c r="X613" s="21">
        <v>617.79</v>
      </c>
      <c r="Y613" s="21">
        <v>3</v>
      </c>
      <c r="Z613" s="21">
        <v>13</v>
      </c>
      <c r="AA613" s="21">
        <v>249.33</v>
      </c>
    </row>
    <row r="614" spans="1:27" x14ac:dyDescent="0.3">
      <c r="A614">
        <v>613</v>
      </c>
      <c r="B614" t="s">
        <v>634</v>
      </c>
      <c r="E614" s="1">
        <v>45669</v>
      </c>
      <c r="G614" s="6">
        <v>472.09</v>
      </c>
      <c r="H614">
        <v>10</v>
      </c>
      <c r="I614">
        <v>12</v>
      </c>
      <c r="J614" s="4">
        <v>307.97000000000003</v>
      </c>
      <c r="K614" s="11">
        <f t="shared" si="59"/>
        <v>472</v>
      </c>
      <c r="L614" s="2">
        <f t="shared" si="54"/>
        <v>307.97000000000003</v>
      </c>
      <c r="M614" s="11">
        <f t="shared" si="55"/>
        <v>473</v>
      </c>
      <c r="N614" s="11">
        <f t="shared" si="56"/>
        <v>308</v>
      </c>
      <c r="O614">
        <f t="shared" si="57"/>
        <v>4720.8999999999996</v>
      </c>
      <c r="P614">
        <f t="shared" si="58"/>
        <v>415.43919999999997</v>
      </c>
      <c r="R614" s="21">
        <v>60</v>
      </c>
      <c r="S614" s="21" t="str">
        <v>Dee dee Richter</v>
      </c>
      <c r="T614" s="21" t="str">
        <v>Prod4</v>
      </c>
      <c r="U614" s="21">
        <v>0</v>
      </c>
      <c r="V614" s="22">
        <v>45667</v>
      </c>
      <c r="W614" s="21">
        <v>0</v>
      </c>
      <c r="X614" s="21">
        <v>617.80999999999995</v>
      </c>
      <c r="Y614" s="21">
        <v>13</v>
      </c>
      <c r="Z614" s="21">
        <v>0</v>
      </c>
      <c r="AA614" s="21">
        <v>376.54</v>
      </c>
    </row>
    <row r="615" spans="1:27" x14ac:dyDescent="0.3">
      <c r="A615">
        <v>614</v>
      </c>
      <c r="B615" t="s">
        <v>635</v>
      </c>
      <c r="C615" t="s">
        <v>9</v>
      </c>
      <c r="D615" t="s">
        <v>27</v>
      </c>
      <c r="E615" s="1">
        <v>45661</v>
      </c>
      <c r="G615" s="6">
        <v>122.99</v>
      </c>
      <c r="H615">
        <v>6</v>
      </c>
      <c r="I615">
        <v>12</v>
      </c>
      <c r="J615" s="4">
        <v>42.51</v>
      </c>
      <c r="K615" s="11">
        <f t="shared" si="59"/>
        <v>123</v>
      </c>
      <c r="L615" s="2">
        <f t="shared" si="54"/>
        <v>42.51</v>
      </c>
      <c r="M615" s="11">
        <f t="shared" si="55"/>
        <v>123</v>
      </c>
      <c r="N615" s="11">
        <f t="shared" si="56"/>
        <v>43</v>
      </c>
      <c r="O615">
        <f t="shared" si="57"/>
        <v>737.93999999999994</v>
      </c>
      <c r="P615">
        <f t="shared" si="58"/>
        <v>108.2312</v>
      </c>
      <c r="R615" s="21">
        <v>326</v>
      </c>
      <c r="S615" s="21" t="str">
        <v>Laetitia Keets</v>
      </c>
      <c r="T615" s="21" t="str">
        <v>Prod2</v>
      </c>
      <c r="U615" s="21" t="str">
        <v>Office Chair</v>
      </c>
      <c r="V615" s="22">
        <v>45661</v>
      </c>
      <c r="W615" s="21">
        <v>0</v>
      </c>
      <c r="X615" s="21">
        <v>618</v>
      </c>
      <c r="Y615" s="21">
        <v>15</v>
      </c>
      <c r="Z615" s="21">
        <v>20</v>
      </c>
      <c r="AA615" s="21">
        <v>360.23</v>
      </c>
    </row>
    <row r="616" spans="1:27" x14ac:dyDescent="0.3">
      <c r="A616">
        <v>615</v>
      </c>
      <c r="B616" t="s">
        <v>636</v>
      </c>
      <c r="C616" t="s">
        <v>18</v>
      </c>
      <c r="D616" t="s">
        <v>27</v>
      </c>
      <c r="E616" s="1">
        <v>45633</v>
      </c>
      <c r="G616" s="6">
        <v>270.85000000000002</v>
      </c>
      <c r="H616">
        <v>1</v>
      </c>
      <c r="I616">
        <v>9</v>
      </c>
      <c r="J616" s="4">
        <v>115.8</v>
      </c>
      <c r="K616" s="11">
        <f t="shared" si="59"/>
        <v>271</v>
      </c>
      <c r="L616" s="2">
        <f t="shared" si="54"/>
        <v>115.8</v>
      </c>
      <c r="M616" s="11">
        <f t="shared" si="55"/>
        <v>271</v>
      </c>
      <c r="N616" s="11">
        <f t="shared" si="56"/>
        <v>116</v>
      </c>
      <c r="O616">
        <f t="shared" si="57"/>
        <v>270.85000000000002</v>
      </c>
      <c r="P616">
        <f t="shared" si="58"/>
        <v>246.47350000000003</v>
      </c>
      <c r="R616" s="21">
        <v>987</v>
      </c>
      <c r="S616" s="21" t="str">
        <v>Truda Lethardy</v>
      </c>
      <c r="T616" s="21">
        <v>0</v>
      </c>
      <c r="U616" s="21">
        <v>0</v>
      </c>
      <c r="V616" s="22">
        <v>45667</v>
      </c>
      <c r="W616" s="21" t="str">
        <v>North</v>
      </c>
      <c r="X616" s="21">
        <v>620.48</v>
      </c>
      <c r="Y616" s="21">
        <v>3</v>
      </c>
      <c r="Z616" s="21">
        <v>5</v>
      </c>
      <c r="AA616" s="21">
        <v>59.74</v>
      </c>
    </row>
    <row r="617" spans="1:27" x14ac:dyDescent="0.3">
      <c r="A617">
        <v>616</v>
      </c>
      <c r="B617" t="s">
        <v>637</v>
      </c>
      <c r="C617" t="s">
        <v>9</v>
      </c>
      <c r="E617" s="1">
        <v>45664</v>
      </c>
      <c r="F617" s="7" t="s">
        <v>14</v>
      </c>
      <c r="G617" s="6">
        <v>450.55</v>
      </c>
      <c r="H617">
        <v>11</v>
      </c>
      <c r="I617">
        <v>16</v>
      </c>
      <c r="J617" s="4">
        <v>102.17</v>
      </c>
      <c r="K617" s="11">
        <f t="shared" si="59"/>
        <v>451</v>
      </c>
      <c r="L617" s="2">
        <f t="shared" si="54"/>
        <v>102.17</v>
      </c>
      <c r="M617" s="11">
        <f t="shared" si="55"/>
        <v>451</v>
      </c>
      <c r="N617" s="11">
        <f t="shared" si="56"/>
        <v>103</v>
      </c>
      <c r="O617">
        <f t="shared" si="57"/>
        <v>4956.05</v>
      </c>
      <c r="P617">
        <f t="shared" si="58"/>
        <v>378.46199999999999</v>
      </c>
      <c r="R617" s="21">
        <v>774</v>
      </c>
      <c r="S617" s="21" t="str">
        <v>Felicia Jzak</v>
      </c>
      <c r="T617" s="21">
        <v>0</v>
      </c>
      <c r="U617" s="21" t="str">
        <v>Laptop</v>
      </c>
      <c r="V617" s="22">
        <v>45650</v>
      </c>
      <c r="W617" s="21">
        <v>0</v>
      </c>
      <c r="X617" s="21">
        <v>620.98</v>
      </c>
      <c r="Y617" s="21">
        <v>6</v>
      </c>
      <c r="Z617" s="21">
        <v>18</v>
      </c>
      <c r="AA617" s="21">
        <v>499.43</v>
      </c>
    </row>
    <row r="618" spans="1:27" x14ac:dyDescent="0.3">
      <c r="A618">
        <v>617</v>
      </c>
      <c r="B618" t="s">
        <v>638</v>
      </c>
      <c r="C618" t="s">
        <v>18</v>
      </c>
      <c r="D618" t="s">
        <v>20</v>
      </c>
      <c r="E618" s="1">
        <v>45649</v>
      </c>
      <c r="G618" s="6">
        <v>237.11</v>
      </c>
      <c r="H618">
        <v>4</v>
      </c>
      <c r="I618">
        <v>15</v>
      </c>
      <c r="J618" s="4">
        <v>67.489999999999995</v>
      </c>
      <c r="K618" s="11">
        <f t="shared" si="59"/>
        <v>237</v>
      </c>
      <c r="L618" s="2">
        <f t="shared" si="54"/>
        <v>67.489999999999995</v>
      </c>
      <c r="M618" s="11">
        <f t="shared" si="55"/>
        <v>238</v>
      </c>
      <c r="N618" s="11">
        <f t="shared" si="56"/>
        <v>68</v>
      </c>
      <c r="O618">
        <f t="shared" si="57"/>
        <v>948.44</v>
      </c>
      <c r="P618">
        <f t="shared" si="58"/>
        <v>201.54349999999999</v>
      </c>
      <c r="R618" s="21">
        <v>693</v>
      </c>
      <c r="S618" s="21" t="str">
        <v>Charmane McGowran</v>
      </c>
      <c r="T618" s="21" t="str">
        <v>Prod1</v>
      </c>
      <c r="U618" s="21" t="str">
        <v>Smartphone</v>
      </c>
      <c r="V618" s="22">
        <v>45628</v>
      </c>
      <c r="W618" s="21">
        <v>0</v>
      </c>
      <c r="X618" s="21">
        <v>621.36</v>
      </c>
      <c r="Y618" s="21">
        <v>12</v>
      </c>
      <c r="Z618" s="21">
        <v>0</v>
      </c>
      <c r="AA618" s="21">
        <v>168.66</v>
      </c>
    </row>
    <row r="619" spans="1:27" x14ac:dyDescent="0.3">
      <c r="A619">
        <v>618</v>
      </c>
      <c r="B619" t="s">
        <v>639</v>
      </c>
      <c r="C619" t="s">
        <v>22</v>
      </c>
      <c r="D619" t="s">
        <v>13</v>
      </c>
      <c r="E619" s="1">
        <v>45639</v>
      </c>
      <c r="G619" s="6">
        <v>760.57</v>
      </c>
      <c r="H619">
        <v>10</v>
      </c>
      <c r="I619">
        <v>19</v>
      </c>
      <c r="J619" s="4">
        <v>429.24</v>
      </c>
      <c r="K619" s="11">
        <f t="shared" si="59"/>
        <v>761</v>
      </c>
      <c r="L619" s="2">
        <f t="shared" si="54"/>
        <v>429.24</v>
      </c>
      <c r="M619" s="11">
        <f t="shared" si="55"/>
        <v>761</v>
      </c>
      <c r="N619" s="11">
        <f t="shared" si="56"/>
        <v>430</v>
      </c>
      <c r="O619">
        <f t="shared" si="57"/>
        <v>7605.7000000000007</v>
      </c>
      <c r="P619">
        <f t="shared" si="58"/>
        <v>616.06170000000009</v>
      </c>
      <c r="R619" s="21">
        <v>26</v>
      </c>
      <c r="S619" s="21" t="str">
        <v>Herold Siggers</v>
      </c>
      <c r="T619" s="21" t="str">
        <v>Prod4</v>
      </c>
      <c r="U619" s="21">
        <v>0</v>
      </c>
      <c r="V619" s="22">
        <v>45642</v>
      </c>
      <c r="W619" s="21">
        <v>0</v>
      </c>
      <c r="X619" s="21">
        <v>622.89</v>
      </c>
      <c r="Y619" s="21">
        <v>9</v>
      </c>
      <c r="Z619" s="21">
        <v>18</v>
      </c>
      <c r="AA619" s="21">
        <v>29.79</v>
      </c>
    </row>
    <row r="620" spans="1:27" x14ac:dyDescent="0.3">
      <c r="A620">
        <v>619</v>
      </c>
      <c r="B620" t="s">
        <v>640</v>
      </c>
      <c r="C620" t="s">
        <v>16</v>
      </c>
      <c r="E620" s="1">
        <v>45630</v>
      </c>
      <c r="G620" s="6">
        <v>173.72</v>
      </c>
      <c r="H620">
        <v>12</v>
      </c>
      <c r="I620">
        <v>5</v>
      </c>
      <c r="J620" s="4">
        <v>262.52999999999997</v>
      </c>
      <c r="K620" s="11">
        <f t="shared" si="59"/>
        <v>174</v>
      </c>
      <c r="L620" s="2">
        <f t="shared" si="54"/>
        <v>262.52999999999997</v>
      </c>
      <c r="M620" s="11">
        <f t="shared" si="55"/>
        <v>174</v>
      </c>
      <c r="N620" s="11">
        <f t="shared" si="56"/>
        <v>263</v>
      </c>
      <c r="O620">
        <f t="shared" si="57"/>
        <v>2084.64</v>
      </c>
      <c r="P620">
        <f t="shared" si="58"/>
        <v>165.03399999999999</v>
      </c>
      <c r="R620" s="21">
        <v>852</v>
      </c>
      <c r="S620" s="21" t="str">
        <v>Munmro Darkins</v>
      </c>
      <c r="T620" s="21" t="str">
        <v>Prod5</v>
      </c>
      <c r="U620" s="21" t="str">
        <v>Winter Jacket</v>
      </c>
      <c r="V620" s="22">
        <v>45675</v>
      </c>
      <c r="W620" s="21">
        <v>0</v>
      </c>
      <c r="X620" s="21">
        <v>623.09</v>
      </c>
      <c r="Y620" s="21">
        <v>6</v>
      </c>
      <c r="Z620" s="21">
        <v>19</v>
      </c>
      <c r="AA620" s="21">
        <v>424.86</v>
      </c>
    </row>
    <row r="621" spans="1:27" x14ac:dyDescent="0.3">
      <c r="A621">
        <v>620</v>
      </c>
      <c r="B621" t="s">
        <v>641</v>
      </c>
      <c r="D621" t="s">
        <v>13</v>
      </c>
      <c r="E621" s="1">
        <v>45628</v>
      </c>
      <c r="G621" s="6">
        <v>352.33</v>
      </c>
      <c r="H621">
        <v>1</v>
      </c>
      <c r="I621">
        <v>13</v>
      </c>
      <c r="J621" s="4">
        <v>86.2</v>
      </c>
      <c r="K621" s="11">
        <f t="shared" si="59"/>
        <v>352</v>
      </c>
      <c r="L621" s="2">
        <f t="shared" si="54"/>
        <v>86.2</v>
      </c>
      <c r="M621" s="11">
        <f t="shared" si="55"/>
        <v>353</v>
      </c>
      <c r="N621" s="11">
        <f t="shared" si="56"/>
        <v>87</v>
      </c>
      <c r="O621">
        <f t="shared" si="57"/>
        <v>352.33</v>
      </c>
      <c r="P621">
        <f t="shared" si="58"/>
        <v>306.52709999999996</v>
      </c>
      <c r="R621" s="21">
        <v>30</v>
      </c>
      <c r="S621" s="21" t="str">
        <v>Maribelle Otham</v>
      </c>
      <c r="T621" s="21">
        <v>0</v>
      </c>
      <c r="U621" s="21" t="str">
        <v>Winter Jacket</v>
      </c>
      <c r="V621" s="22">
        <v>45633</v>
      </c>
      <c r="W621" s="21" t="str">
        <v>West</v>
      </c>
      <c r="X621" s="21">
        <v>623.21</v>
      </c>
      <c r="Y621" s="21">
        <v>15</v>
      </c>
      <c r="Z621" s="21">
        <v>2</v>
      </c>
      <c r="AA621" s="21">
        <v>213.09</v>
      </c>
    </row>
    <row r="622" spans="1:27" x14ac:dyDescent="0.3">
      <c r="A622">
        <v>621</v>
      </c>
      <c r="B622" t="s">
        <v>642</v>
      </c>
      <c r="C622" t="s">
        <v>16</v>
      </c>
      <c r="D622" t="s">
        <v>27</v>
      </c>
      <c r="E622" s="1">
        <v>45672</v>
      </c>
      <c r="F622" s="7" t="s">
        <v>14</v>
      </c>
      <c r="G622" s="6">
        <v>313.55</v>
      </c>
      <c r="H622">
        <v>13</v>
      </c>
      <c r="I622">
        <v>13</v>
      </c>
      <c r="J622" s="4">
        <v>321.20999999999998</v>
      </c>
      <c r="K622" s="11">
        <f t="shared" si="59"/>
        <v>314</v>
      </c>
      <c r="L622" s="2">
        <f t="shared" si="54"/>
        <v>321.20999999999998</v>
      </c>
      <c r="M622" s="11">
        <f t="shared" si="55"/>
        <v>314</v>
      </c>
      <c r="N622" s="11">
        <f t="shared" si="56"/>
        <v>322</v>
      </c>
      <c r="O622">
        <f t="shared" si="57"/>
        <v>4076.15</v>
      </c>
      <c r="P622">
        <f t="shared" si="58"/>
        <v>272.7885</v>
      </c>
      <c r="R622" s="21">
        <v>278</v>
      </c>
      <c r="S622" s="21" t="str">
        <v>Goldina Zohrer</v>
      </c>
      <c r="T622" s="21" t="str">
        <v>Prod1</v>
      </c>
      <c r="U622" s="21" t="str">
        <v>Laptop</v>
      </c>
      <c r="V622" s="22">
        <v>45656</v>
      </c>
      <c r="W622" s="21">
        <v>0</v>
      </c>
      <c r="X622" s="21">
        <v>627.01</v>
      </c>
      <c r="Y622" s="21">
        <v>6</v>
      </c>
      <c r="Z622" s="21">
        <v>12</v>
      </c>
      <c r="AA622" s="21">
        <v>291.49</v>
      </c>
    </row>
    <row r="623" spans="1:27" x14ac:dyDescent="0.3">
      <c r="A623">
        <v>622</v>
      </c>
      <c r="B623" t="s">
        <v>643</v>
      </c>
      <c r="C623" t="s">
        <v>18</v>
      </c>
      <c r="D623" t="s">
        <v>27</v>
      </c>
      <c r="E623" s="1">
        <v>45629</v>
      </c>
      <c r="F623" s="7" t="s">
        <v>35</v>
      </c>
      <c r="G623" s="6">
        <v>210.32</v>
      </c>
      <c r="H623">
        <v>5</v>
      </c>
      <c r="I623">
        <v>17</v>
      </c>
      <c r="J623" s="4">
        <v>183.85</v>
      </c>
      <c r="K623" s="11">
        <f t="shared" si="59"/>
        <v>210</v>
      </c>
      <c r="L623" s="2">
        <f t="shared" si="54"/>
        <v>183.85</v>
      </c>
      <c r="M623" s="11">
        <f t="shared" si="55"/>
        <v>211</v>
      </c>
      <c r="N623" s="11">
        <f t="shared" si="56"/>
        <v>184</v>
      </c>
      <c r="O623">
        <f t="shared" si="57"/>
        <v>1051.5999999999999</v>
      </c>
      <c r="P623">
        <f t="shared" si="58"/>
        <v>174.56559999999999</v>
      </c>
      <c r="R623" s="21">
        <v>546</v>
      </c>
      <c r="S623" s="21" t="str">
        <v>Ashly MacSkeaghan</v>
      </c>
      <c r="T623" s="21" t="str">
        <v>Prod2</v>
      </c>
      <c r="U623" s="21" t="str">
        <v>Smartphone</v>
      </c>
      <c r="V623" s="22">
        <v>45636</v>
      </c>
      <c r="W623" s="21">
        <v>0</v>
      </c>
      <c r="X623" s="21">
        <v>627.07000000000005</v>
      </c>
      <c r="Y623" s="21">
        <v>5</v>
      </c>
      <c r="Z623" s="21">
        <v>17</v>
      </c>
      <c r="AA623" s="21">
        <v>483.18</v>
      </c>
    </row>
    <row r="624" spans="1:27" x14ac:dyDescent="0.3">
      <c r="A624">
        <v>623</v>
      </c>
      <c r="B624" t="s">
        <v>644</v>
      </c>
      <c r="C624" t="s">
        <v>18</v>
      </c>
      <c r="D624" t="s">
        <v>10</v>
      </c>
      <c r="E624" s="1">
        <v>45635</v>
      </c>
      <c r="G624" s="6">
        <v>253.6</v>
      </c>
      <c r="H624">
        <v>5</v>
      </c>
      <c r="I624">
        <v>20</v>
      </c>
      <c r="J624" s="4">
        <v>417.38</v>
      </c>
      <c r="K624" s="11">
        <f t="shared" si="59"/>
        <v>254</v>
      </c>
      <c r="L624" s="2">
        <f t="shared" si="54"/>
        <v>417.38</v>
      </c>
      <c r="M624" s="11">
        <f t="shared" si="55"/>
        <v>254</v>
      </c>
      <c r="N624" s="11">
        <f t="shared" si="56"/>
        <v>418</v>
      </c>
      <c r="O624">
        <f t="shared" si="57"/>
        <v>1268</v>
      </c>
      <c r="P624">
        <f t="shared" si="58"/>
        <v>202.88</v>
      </c>
      <c r="R624" s="21">
        <v>114</v>
      </c>
      <c r="S624" s="21" t="str">
        <v>Hube Meeke</v>
      </c>
      <c r="T624" s="21">
        <v>0</v>
      </c>
      <c r="U624" s="21">
        <v>0</v>
      </c>
      <c r="V624" s="22">
        <v>45671</v>
      </c>
      <c r="W624" s="21">
        <v>0</v>
      </c>
      <c r="X624" s="21">
        <v>627.72</v>
      </c>
      <c r="Y624" s="21">
        <v>14</v>
      </c>
      <c r="Z624" s="21">
        <v>19</v>
      </c>
      <c r="AA624" s="21">
        <v>143.69</v>
      </c>
    </row>
    <row r="625" spans="1:27" x14ac:dyDescent="0.3">
      <c r="A625">
        <v>624</v>
      </c>
      <c r="B625" t="s">
        <v>645</v>
      </c>
      <c r="C625" t="s">
        <v>16</v>
      </c>
      <c r="E625" s="1">
        <v>45639</v>
      </c>
      <c r="G625" s="6">
        <v>53.7</v>
      </c>
      <c r="H625">
        <v>6</v>
      </c>
      <c r="I625">
        <v>0</v>
      </c>
      <c r="J625" s="4">
        <v>128.06</v>
      </c>
      <c r="K625" s="11">
        <f t="shared" si="59"/>
        <v>54</v>
      </c>
      <c r="L625" s="2">
        <f t="shared" si="54"/>
        <v>128.06</v>
      </c>
      <c r="M625" s="11">
        <f t="shared" si="55"/>
        <v>54</v>
      </c>
      <c r="N625" s="11">
        <f t="shared" si="56"/>
        <v>129</v>
      </c>
      <c r="O625">
        <f t="shared" si="57"/>
        <v>322.20000000000005</v>
      </c>
      <c r="P625">
        <f t="shared" si="58"/>
        <v>53.7</v>
      </c>
      <c r="R625" s="21">
        <v>563</v>
      </c>
      <c r="S625" s="21" t="str">
        <v>Fionna Beecheno</v>
      </c>
      <c r="T625" s="21">
        <v>0</v>
      </c>
      <c r="U625" s="21" t="str">
        <v>Office Chair</v>
      </c>
      <c r="V625" s="22">
        <v>45660</v>
      </c>
      <c r="W625" s="21">
        <v>0</v>
      </c>
      <c r="X625" s="21">
        <v>628.72</v>
      </c>
      <c r="Y625" s="21">
        <v>1</v>
      </c>
      <c r="Z625" s="21">
        <v>16</v>
      </c>
      <c r="AA625" s="21">
        <v>265.91000000000003</v>
      </c>
    </row>
    <row r="626" spans="1:27" x14ac:dyDescent="0.3">
      <c r="A626">
        <v>625</v>
      </c>
      <c r="B626" t="s">
        <v>646</v>
      </c>
      <c r="C626" t="s">
        <v>24</v>
      </c>
      <c r="D626" t="s">
        <v>10</v>
      </c>
      <c r="E626" s="1">
        <v>45638</v>
      </c>
      <c r="G626" s="6">
        <v>771.35</v>
      </c>
      <c r="H626">
        <v>4</v>
      </c>
      <c r="I626">
        <v>9</v>
      </c>
      <c r="J626" s="4">
        <v>494.1</v>
      </c>
      <c r="K626" s="11">
        <f t="shared" si="59"/>
        <v>771</v>
      </c>
      <c r="L626" s="2">
        <f t="shared" si="54"/>
        <v>494.1</v>
      </c>
      <c r="M626" s="11">
        <f t="shared" si="55"/>
        <v>772</v>
      </c>
      <c r="N626" s="11">
        <f t="shared" si="56"/>
        <v>495</v>
      </c>
      <c r="O626">
        <f t="shared" si="57"/>
        <v>3085.4</v>
      </c>
      <c r="P626">
        <f t="shared" si="58"/>
        <v>701.9285000000001</v>
      </c>
      <c r="R626" s="21">
        <v>446</v>
      </c>
      <c r="S626" s="21" t="str">
        <v>Padraic Mudle</v>
      </c>
      <c r="T626" s="21" t="str">
        <v>Prod1</v>
      </c>
      <c r="U626" s="21" t="str">
        <v>Laptop</v>
      </c>
      <c r="V626" s="22">
        <v>45634</v>
      </c>
      <c r="W626" s="21">
        <v>0</v>
      </c>
      <c r="X626" s="21">
        <v>629.45000000000005</v>
      </c>
      <c r="Y626" s="21">
        <v>7</v>
      </c>
      <c r="Z626" s="21">
        <v>4</v>
      </c>
      <c r="AA626" s="21">
        <v>402.5</v>
      </c>
    </row>
    <row r="627" spans="1:27" x14ac:dyDescent="0.3">
      <c r="A627">
        <v>626</v>
      </c>
      <c r="B627" t="s">
        <v>647</v>
      </c>
      <c r="C627" t="s">
        <v>22</v>
      </c>
      <c r="D627" t="s">
        <v>13</v>
      </c>
      <c r="E627" s="1">
        <v>45676</v>
      </c>
      <c r="G627" s="6">
        <v>504.9</v>
      </c>
      <c r="H627">
        <v>8</v>
      </c>
      <c r="I627">
        <v>19</v>
      </c>
      <c r="J627" s="4">
        <v>34.57</v>
      </c>
      <c r="K627" s="11">
        <f t="shared" si="59"/>
        <v>505</v>
      </c>
      <c r="L627" s="2">
        <f t="shared" si="54"/>
        <v>34.57</v>
      </c>
      <c r="M627" s="11">
        <f t="shared" si="55"/>
        <v>505</v>
      </c>
      <c r="N627" s="11">
        <f t="shared" si="56"/>
        <v>35</v>
      </c>
      <c r="O627">
        <f t="shared" si="57"/>
        <v>4039.2</v>
      </c>
      <c r="P627">
        <f t="shared" si="58"/>
        <v>408.96899999999999</v>
      </c>
      <c r="R627" s="21">
        <v>354</v>
      </c>
      <c r="S627" s="21" t="str">
        <v>Wyatan McLanachan</v>
      </c>
      <c r="T627" s="21" t="str">
        <v>Prod4</v>
      </c>
      <c r="U627" s="21" t="str">
        <v>Microwave Oven</v>
      </c>
      <c r="V627" s="22">
        <v>45668</v>
      </c>
      <c r="W627" s="21">
        <v>0</v>
      </c>
      <c r="X627" s="21">
        <v>631.63</v>
      </c>
      <c r="Y627" s="21">
        <v>11</v>
      </c>
      <c r="Z627" s="21">
        <v>7</v>
      </c>
      <c r="AA627" s="21">
        <v>395.62</v>
      </c>
    </row>
    <row r="628" spans="1:27" x14ac:dyDescent="0.3">
      <c r="A628">
        <v>627</v>
      </c>
      <c r="B628" t="s">
        <v>648</v>
      </c>
      <c r="C628" t="s">
        <v>16</v>
      </c>
      <c r="D628" t="s">
        <v>20</v>
      </c>
      <c r="E628" s="1">
        <v>45666</v>
      </c>
      <c r="G628" s="6">
        <v>616.29999999999995</v>
      </c>
      <c r="H628">
        <v>14</v>
      </c>
      <c r="I628">
        <v>0</v>
      </c>
      <c r="J628" s="4">
        <v>338.58</v>
      </c>
      <c r="K628" s="11">
        <f t="shared" si="59"/>
        <v>616</v>
      </c>
      <c r="L628" s="2">
        <f t="shared" si="54"/>
        <v>338.58</v>
      </c>
      <c r="M628" s="11">
        <f t="shared" si="55"/>
        <v>617</v>
      </c>
      <c r="N628" s="11">
        <f t="shared" si="56"/>
        <v>339</v>
      </c>
      <c r="O628">
        <f t="shared" si="57"/>
        <v>8628.1999999999989</v>
      </c>
      <c r="P628">
        <f t="shared" si="58"/>
        <v>616.29999999999995</v>
      </c>
      <c r="R628" s="21">
        <v>142</v>
      </c>
      <c r="S628" s="21" t="str">
        <v>Lanita Gouly</v>
      </c>
      <c r="T628" s="21" t="str">
        <v>Prod1</v>
      </c>
      <c r="U628" s="21" t="str">
        <v>Winter Jacket</v>
      </c>
      <c r="V628" s="22">
        <v>45669</v>
      </c>
      <c r="W628" s="21">
        <v>0</v>
      </c>
      <c r="X628" s="21">
        <v>631.9</v>
      </c>
      <c r="Y628" s="21">
        <v>7</v>
      </c>
      <c r="Z628" s="21">
        <v>5</v>
      </c>
      <c r="AA628" s="21">
        <v>151.16</v>
      </c>
    </row>
    <row r="629" spans="1:27" x14ac:dyDescent="0.3">
      <c r="A629">
        <v>628</v>
      </c>
      <c r="B629" t="s">
        <v>649</v>
      </c>
      <c r="C629" t="s">
        <v>18</v>
      </c>
      <c r="D629" t="s">
        <v>27</v>
      </c>
      <c r="E629" s="1">
        <v>45635</v>
      </c>
      <c r="G629" s="6">
        <v>482.47</v>
      </c>
      <c r="H629">
        <v>3</v>
      </c>
      <c r="I629">
        <v>18</v>
      </c>
      <c r="J629" s="4">
        <v>284.02</v>
      </c>
      <c r="K629" s="11">
        <f t="shared" si="59"/>
        <v>482</v>
      </c>
      <c r="L629" s="2">
        <f t="shared" si="54"/>
        <v>284.02</v>
      </c>
      <c r="M629" s="11">
        <f t="shared" si="55"/>
        <v>483</v>
      </c>
      <c r="N629" s="11">
        <f t="shared" si="56"/>
        <v>285</v>
      </c>
      <c r="O629">
        <f t="shared" si="57"/>
        <v>1447.41</v>
      </c>
      <c r="P629">
        <f t="shared" si="58"/>
        <v>395.62540000000007</v>
      </c>
      <c r="R629" s="21">
        <v>202</v>
      </c>
      <c r="S629" s="21" t="str">
        <v>Rourke Ancliffe</v>
      </c>
      <c r="T629" s="21" t="str">
        <v>Prod1</v>
      </c>
      <c r="U629" s="21" t="str">
        <v>Smartphone</v>
      </c>
      <c r="V629" s="22">
        <v>45668</v>
      </c>
      <c r="W629" s="21">
        <v>0</v>
      </c>
      <c r="X629" s="21">
        <v>632.19000000000005</v>
      </c>
      <c r="Y629" s="21">
        <v>8</v>
      </c>
      <c r="Z629" s="21">
        <v>6</v>
      </c>
      <c r="AA629" s="21">
        <v>154.13</v>
      </c>
    </row>
    <row r="630" spans="1:27" x14ac:dyDescent="0.3">
      <c r="A630">
        <v>629</v>
      </c>
      <c r="B630" t="s">
        <v>650</v>
      </c>
      <c r="D630" t="s">
        <v>13</v>
      </c>
      <c r="E630" s="1">
        <v>45648</v>
      </c>
      <c r="G630" s="6">
        <v>197.85</v>
      </c>
      <c r="H630">
        <v>1</v>
      </c>
      <c r="I630">
        <v>14</v>
      </c>
      <c r="J630" s="4">
        <v>16.25</v>
      </c>
      <c r="K630" s="11">
        <f t="shared" si="59"/>
        <v>198</v>
      </c>
      <c r="L630" s="2">
        <f t="shared" si="54"/>
        <v>16.25</v>
      </c>
      <c r="M630" s="11">
        <f t="shared" si="55"/>
        <v>198</v>
      </c>
      <c r="N630" s="11">
        <f t="shared" si="56"/>
        <v>17</v>
      </c>
      <c r="O630">
        <f t="shared" si="57"/>
        <v>197.85</v>
      </c>
      <c r="P630">
        <f t="shared" si="58"/>
        <v>170.15099999999998</v>
      </c>
      <c r="R630" s="21">
        <v>260</v>
      </c>
      <c r="S630" s="21" t="str">
        <v>Romola Deguara</v>
      </c>
      <c r="T630" s="21" t="str">
        <v>Prod5</v>
      </c>
      <c r="U630" s="21" t="str">
        <v>Office Chair</v>
      </c>
      <c r="V630" s="22">
        <v>45636</v>
      </c>
      <c r="W630" s="21">
        <v>0</v>
      </c>
      <c r="X630" s="21">
        <v>634.1</v>
      </c>
      <c r="Y630" s="21">
        <v>1</v>
      </c>
      <c r="Z630" s="21">
        <v>19</v>
      </c>
      <c r="AA630" s="21">
        <v>340.71</v>
      </c>
    </row>
    <row r="631" spans="1:27" x14ac:dyDescent="0.3">
      <c r="A631">
        <v>630</v>
      </c>
      <c r="B631" t="s">
        <v>651</v>
      </c>
      <c r="C631" t="s">
        <v>9</v>
      </c>
      <c r="D631" t="s">
        <v>13</v>
      </c>
      <c r="E631" s="1">
        <v>45632</v>
      </c>
      <c r="F631" s="7" t="s">
        <v>14</v>
      </c>
      <c r="G631" s="6">
        <v>146.61000000000001</v>
      </c>
      <c r="H631">
        <v>10</v>
      </c>
      <c r="I631">
        <v>20</v>
      </c>
      <c r="J631" s="4">
        <v>345.19</v>
      </c>
      <c r="K631" s="11">
        <f t="shared" si="59"/>
        <v>147</v>
      </c>
      <c r="L631" s="2">
        <f t="shared" si="54"/>
        <v>345.19</v>
      </c>
      <c r="M631" s="11">
        <f t="shared" si="55"/>
        <v>147</v>
      </c>
      <c r="N631" s="11">
        <f t="shared" si="56"/>
        <v>346</v>
      </c>
      <c r="O631">
        <f t="shared" si="57"/>
        <v>1466.1000000000001</v>
      </c>
      <c r="P631">
        <f t="shared" si="58"/>
        <v>117.28800000000001</v>
      </c>
      <c r="R631" s="21">
        <v>325</v>
      </c>
      <c r="S631" s="21" t="str">
        <v>Jeanna Scrowby</v>
      </c>
      <c r="T631" s="21" t="str">
        <v>Prod3</v>
      </c>
      <c r="U631" s="21" t="str">
        <v>Winter Jacket</v>
      </c>
      <c r="V631" s="22">
        <v>45659</v>
      </c>
      <c r="W631" s="21">
        <v>0</v>
      </c>
      <c r="X631" s="21">
        <v>635.09</v>
      </c>
      <c r="Y631" s="21">
        <v>2</v>
      </c>
      <c r="Z631" s="21">
        <v>11</v>
      </c>
      <c r="AA631" s="21">
        <v>177.34</v>
      </c>
    </row>
    <row r="632" spans="1:27" x14ac:dyDescent="0.3">
      <c r="A632">
        <v>631</v>
      </c>
      <c r="B632" t="s">
        <v>652</v>
      </c>
      <c r="C632" t="s">
        <v>9</v>
      </c>
      <c r="E632" s="1">
        <v>45645</v>
      </c>
      <c r="F632" s="7" t="s">
        <v>11</v>
      </c>
      <c r="G632" s="6">
        <v>612.37</v>
      </c>
      <c r="H632">
        <v>13</v>
      </c>
      <c r="I632">
        <v>9</v>
      </c>
      <c r="J632" s="4">
        <v>402.95</v>
      </c>
      <c r="K632" s="11">
        <f t="shared" si="59"/>
        <v>612</v>
      </c>
      <c r="L632" s="2">
        <f t="shared" si="54"/>
        <v>402.95</v>
      </c>
      <c r="M632" s="11">
        <f t="shared" si="55"/>
        <v>613</v>
      </c>
      <c r="N632" s="11">
        <f t="shared" si="56"/>
        <v>403</v>
      </c>
      <c r="O632">
        <f t="shared" si="57"/>
        <v>7960.81</v>
      </c>
      <c r="P632">
        <f t="shared" si="58"/>
        <v>557.25670000000002</v>
      </c>
      <c r="R632" s="21">
        <v>265</v>
      </c>
      <c r="S632" s="21" t="str">
        <v>Worthington McFfaden</v>
      </c>
      <c r="T632" s="21">
        <v>0</v>
      </c>
      <c r="U632" s="21" t="str">
        <v>Microwave Oven</v>
      </c>
      <c r="V632" s="22">
        <v>45665</v>
      </c>
      <c r="W632" s="21" t="str">
        <v>South</v>
      </c>
      <c r="X632" s="21">
        <v>635.52</v>
      </c>
      <c r="Y632" s="21">
        <v>2</v>
      </c>
      <c r="Z632" s="21">
        <v>16</v>
      </c>
      <c r="AA632" s="21">
        <v>234.02</v>
      </c>
    </row>
    <row r="633" spans="1:27" x14ac:dyDescent="0.3">
      <c r="A633">
        <v>632</v>
      </c>
      <c r="B633" t="s">
        <v>653</v>
      </c>
      <c r="D633" t="s">
        <v>27</v>
      </c>
      <c r="E633" s="1">
        <v>45649</v>
      </c>
      <c r="F633" s="7" t="s">
        <v>14</v>
      </c>
      <c r="G633" s="6">
        <v>607.44000000000005</v>
      </c>
      <c r="H633">
        <v>10</v>
      </c>
      <c r="I633">
        <v>4</v>
      </c>
      <c r="J633" s="4">
        <v>85.38</v>
      </c>
      <c r="K633" s="11">
        <f t="shared" si="59"/>
        <v>607</v>
      </c>
      <c r="L633" s="2">
        <f t="shared" si="54"/>
        <v>85.38</v>
      </c>
      <c r="M633" s="11">
        <f t="shared" si="55"/>
        <v>608</v>
      </c>
      <c r="N633" s="11">
        <f t="shared" si="56"/>
        <v>86</v>
      </c>
      <c r="O633">
        <f t="shared" si="57"/>
        <v>6074.4000000000005</v>
      </c>
      <c r="P633">
        <f t="shared" si="58"/>
        <v>583.14240000000007</v>
      </c>
      <c r="R633" s="21">
        <v>151</v>
      </c>
      <c r="S633" s="21" t="str">
        <v>Kerrill Parsell</v>
      </c>
      <c r="T633" s="21" t="str">
        <v>Prod5</v>
      </c>
      <c r="U633" s="21" t="str">
        <v>Winter Jacket</v>
      </c>
      <c r="V633" s="22">
        <v>45648</v>
      </c>
      <c r="W633" s="21">
        <v>0</v>
      </c>
      <c r="X633" s="21">
        <v>635.66999999999996</v>
      </c>
      <c r="Y633" s="21">
        <v>9</v>
      </c>
      <c r="Z633" s="21">
        <v>16</v>
      </c>
      <c r="AA633" s="21">
        <v>426.07</v>
      </c>
    </row>
    <row r="634" spans="1:27" x14ac:dyDescent="0.3">
      <c r="A634">
        <v>633</v>
      </c>
      <c r="B634" t="s">
        <v>654</v>
      </c>
      <c r="C634" t="s">
        <v>24</v>
      </c>
      <c r="D634" t="s">
        <v>13</v>
      </c>
      <c r="E634" s="1">
        <v>45650</v>
      </c>
      <c r="G634" s="6">
        <v>61.17</v>
      </c>
      <c r="H634">
        <v>2</v>
      </c>
      <c r="I634">
        <v>20</v>
      </c>
      <c r="J634" s="4">
        <v>436.28</v>
      </c>
      <c r="K634" s="11">
        <f t="shared" si="59"/>
        <v>61</v>
      </c>
      <c r="L634" s="2">
        <f t="shared" si="54"/>
        <v>436.28</v>
      </c>
      <c r="M634" s="11">
        <f t="shared" si="55"/>
        <v>62</v>
      </c>
      <c r="N634" s="11">
        <f t="shared" si="56"/>
        <v>437</v>
      </c>
      <c r="O634">
        <f t="shared" si="57"/>
        <v>122.34</v>
      </c>
      <c r="P634">
        <f t="shared" si="58"/>
        <v>48.936000000000007</v>
      </c>
      <c r="R634" s="21">
        <v>106</v>
      </c>
      <c r="S634" s="21" t="str">
        <v>Krissie Kippen</v>
      </c>
      <c r="T634" s="21">
        <v>0</v>
      </c>
      <c r="U634" s="21" t="str">
        <v>Office Chair</v>
      </c>
      <c r="V634" s="22">
        <v>45642</v>
      </c>
      <c r="W634" s="21" t="str">
        <v>East</v>
      </c>
      <c r="X634" s="21">
        <v>637.20000000000005</v>
      </c>
      <c r="Y634" s="21">
        <v>1</v>
      </c>
      <c r="Z634" s="21">
        <v>18</v>
      </c>
      <c r="AA634" s="21">
        <v>156.03</v>
      </c>
    </row>
    <row r="635" spans="1:27" x14ac:dyDescent="0.3">
      <c r="A635">
        <v>634</v>
      </c>
      <c r="B635" t="s">
        <v>655</v>
      </c>
      <c r="C635" t="s">
        <v>16</v>
      </c>
      <c r="D635" t="s">
        <v>27</v>
      </c>
      <c r="E635" s="1">
        <v>45644</v>
      </c>
      <c r="G635" s="6">
        <v>438.32</v>
      </c>
      <c r="H635">
        <v>6</v>
      </c>
      <c r="I635">
        <v>12</v>
      </c>
      <c r="J635" s="4">
        <v>477.6</v>
      </c>
      <c r="K635" s="11">
        <f t="shared" si="59"/>
        <v>438</v>
      </c>
      <c r="L635" s="2">
        <f t="shared" si="54"/>
        <v>477.6</v>
      </c>
      <c r="M635" s="11">
        <f t="shared" si="55"/>
        <v>439</v>
      </c>
      <c r="N635" s="11">
        <f t="shared" si="56"/>
        <v>478</v>
      </c>
      <c r="O635">
        <f t="shared" si="57"/>
        <v>2629.92</v>
      </c>
      <c r="P635">
        <f t="shared" si="58"/>
        <v>385.72160000000002</v>
      </c>
      <c r="R635" s="21">
        <v>356</v>
      </c>
      <c r="S635" s="21" t="str">
        <v>Alisa Acton</v>
      </c>
      <c r="T635" s="21" t="str">
        <v>Prod3</v>
      </c>
      <c r="U635" s="21" t="str">
        <v>Laptop</v>
      </c>
      <c r="V635" s="22">
        <v>45650</v>
      </c>
      <c r="W635" s="21">
        <v>0</v>
      </c>
      <c r="X635" s="21">
        <v>637.78</v>
      </c>
      <c r="Y635" s="21">
        <v>8</v>
      </c>
      <c r="Z635" s="21">
        <v>12</v>
      </c>
      <c r="AA635" s="21">
        <v>383.06</v>
      </c>
    </row>
    <row r="636" spans="1:27" x14ac:dyDescent="0.3">
      <c r="A636">
        <v>635</v>
      </c>
      <c r="B636" t="s">
        <v>656</v>
      </c>
      <c r="C636" t="s">
        <v>24</v>
      </c>
      <c r="E636" s="1">
        <v>45658</v>
      </c>
      <c r="F636" s="7" t="s">
        <v>43</v>
      </c>
      <c r="G636" s="6">
        <v>740.26</v>
      </c>
      <c r="H636">
        <v>7</v>
      </c>
      <c r="I636">
        <v>15</v>
      </c>
      <c r="J636" s="4">
        <v>441.27</v>
      </c>
      <c r="K636" s="11">
        <f t="shared" si="59"/>
        <v>740</v>
      </c>
      <c r="L636" s="2">
        <f t="shared" si="54"/>
        <v>441.27</v>
      </c>
      <c r="M636" s="11">
        <f t="shared" si="55"/>
        <v>741</v>
      </c>
      <c r="N636" s="11">
        <f t="shared" si="56"/>
        <v>442</v>
      </c>
      <c r="O636">
        <f t="shared" si="57"/>
        <v>5181.82</v>
      </c>
      <c r="P636">
        <f t="shared" si="58"/>
        <v>629.221</v>
      </c>
      <c r="R636" s="21">
        <v>869</v>
      </c>
      <c r="S636" s="21" t="str">
        <v>Liza McCraine</v>
      </c>
      <c r="T636" s="21" t="str">
        <v>Prod3</v>
      </c>
      <c r="U636" s="21" t="str">
        <v>Office Chair</v>
      </c>
      <c r="V636" s="22">
        <v>45632</v>
      </c>
      <c r="W636" s="21">
        <v>0</v>
      </c>
      <c r="X636" s="21">
        <v>640.47</v>
      </c>
      <c r="Y636" s="21">
        <v>13</v>
      </c>
      <c r="Z636" s="21">
        <v>10</v>
      </c>
      <c r="AA636" s="21">
        <v>488.85</v>
      </c>
    </row>
    <row r="637" spans="1:27" x14ac:dyDescent="0.3">
      <c r="A637">
        <v>636</v>
      </c>
      <c r="B637" t="s">
        <v>657</v>
      </c>
      <c r="C637" t="s">
        <v>18</v>
      </c>
      <c r="D637" t="s">
        <v>13</v>
      </c>
      <c r="E637" s="1">
        <v>45631</v>
      </c>
      <c r="G637" s="6">
        <v>517.79</v>
      </c>
      <c r="H637">
        <v>10</v>
      </c>
      <c r="I637">
        <v>14</v>
      </c>
      <c r="J637" s="4">
        <v>179.92</v>
      </c>
      <c r="K637" s="11">
        <f t="shared" si="59"/>
        <v>518</v>
      </c>
      <c r="L637" s="2">
        <f t="shared" si="54"/>
        <v>179.92</v>
      </c>
      <c r="M637" s="11">
        <f t="shared" si="55"/>
        <v>518</v>
      </c>
      <c r="N637" s="11">
        <f t="shared" si="56"/>
        <v>180</v>
      </c>
      <c r="O637">
        <f t="shared" si="57"/>
        <v>5177.8999999999996</v>
      </c>
      <c r="P637">
        <f t="shared" si="58"/>
        <v>445.29939999999993</v>
      </c>
      <c r="R637" s="21">
        <v>183</v>
      </c>
      <c r="S637" s="21" t="str">
        <v>Burtie Jeffels</v>
      </c>
      <c r="T637" s="21" t="str">
        <v>Prod3</v>
      </c>
      <c r="U637" s="21">
        <v>0</v>
      </c>
      <c r="V637" s="22">
        <v>45649</v>
      </c>
      <c r="W637" s="21">
        <v>0</v>
      </c>
      <c r="X637" s="21">
        <v>642.29999999999995</v>
      </c>
      <c r="Y637" s="21">
        <v>10</v>
      </c>
      <c r="Z637" s="21">
        <v>20</v>
      </c>
      <c r="AA637" s="21">
        <v>438.46</v>
      </c>
    </row>
    <row r="638" spans="1:27" x14ac:dyDescent="0.3">
      <c r="A638">
        <v>637</v>
      </c>
      <c r="B638" t="s">
        <v>658</v>
      </c>
      <c r="C638" t="s">
        <v>18</v>
      </c>
      <c r="D638" t="s">
        <v>20</v>
      </c>
      <c r="E638" s="1">
        <v>45654</v>
      </c>
      <c r="G638" s="6">
        <v>128.26</v>
      </c>
      <c r="H638">
        <v>8</v>
      </c>
      <c r="I638">
        <v>2</v>
      </c>
      <c r="J638" s="4">
        <v>287.14</v>
      </c>
      <c r="K638" s="11">
        <f t="shared" si="59"/>
        <v>128</v>
      </c>
      <c r="L638" s="2">
        <f t="shared" si="54"/>
        <v>287.14</v>
      </c>
      <c r="M638" s="11">
        <f t="shared" si="55"/>
        <v>129</v>
      </c>
      <c r="N638" s="11">
        <f t="shared" si="56"/>
        <v>288</v>
      </c>
      <c r="O638">
        <f t="shared" si="57"/>
        <v>1026.08</v>
      </c>
      <c r="P638">
        <f t="shared" si="58"/>
        <v>125.69479999999999</v>
      </c>
      <c r="R638" s="21">
        <v>729</v>
      </c>
      <c r="S638" s="21" t="str">
        <v>Morse Horsey</v>
      </c>
      <c r="T638" s="21" t="str">
        <v>Prod5</v>
      </c>
      <c r="U638" s="21" t="str">
        <v>Microwave Oven</v>
      </c>
      <c r="V638" s="22">
        <v>45630</v>
      </c>
      <c r="W638" s="21" t="str">
        <v>East</v>
      </c>
      <c r="X638" s="21">
        <v>643.47</v>
      </c>
      <c r="Y638" s="21">
        <v>2</v>
      </c>
      <c r="Z638" s="21">
        <v>14</v>
      </c>
      <c r="AA638" s="21">
        <v>105.01</v>
      </c>
    </row>
    <row r="639" spans="1:27" x14ac:dyDescent="0.3">
      <c r="A639">
        <v>638</v>
      </c>
      <c r="B639" t="s">
        <v>659</v>
      </c>
      <c r="C639" t="s">
        <v>22</v>
      </c>
      <c r="D639" t="s">
        <v>20</v>
      </c>
      <c r="E639" s="1">
        <v>45634</v>
      </c>
      <c r="G639" s="6">
        <v>441.76</v>
      </c>
      <c r="H639">
        <v>12</v>
      </c>
      <c r="I639">
        <v>9</v>
      </c>
      <c r="J639" s="4">
        <v>132.76</v>
      </c>
      <c r="K639" s="11">
        <f t="shared" si="59"/>
        <v>442</v>
      </c>
      <c r="L639" s="2">
        <f t="shared" si="54"/>
        <v>132.76</v>
      </c>
      <c r="M639" s="11">
        <f t="shared" si="55"/>
        <v>442</v>
      </c>
      <c r="N639" s="11">
        <f t="shared" si="56"/>
        <v>133</v>
      </c>
      <c r="O639">
        <f t="shared" si="57"/>
        <v>5301.12</v>
      </c>
      <c r="P639">
        <f t="shared" si="58"/>
        <v>402.0016</v>
      </c>
      <c r="R639" s="21">
        <v>409</v>
      </c>
      <c r="S639" s="21" t="str">
        <v>Garrott Boshers</v>
      </c>
      <c r="T639" s="21" t="str">
        <v>Prod1</v>
      </c>
      <c r="U639" s="21">
        <v>0</v>
      </c>
      <c r="V639" s="22">
        <v>45639</v>
      </c>
      <c r="W639" s="21">
        <v>0</v>
      </c>
      <c r="X639" s="21">
        <v>643.72</v>
      </c>
      <c r="Y639" s="21">
        <v>15</v>
      </c>
      <c r="Z639" s="21">
        <v>4</v>
      </c>
      <c r="AA639" s="21">
        <v>155.68</v>
      </c>
    </row>
    <row r="640" spans="1:27" x14ac:dyDescent="0.3">
      <c r="A640">
        <v>639</v>
      </c>
      <c r="B640" t="s">
        <v>660</v>
      </c>
      <c r="C640" t="s">
        <v>16</v>
      </c>
      <c r="D640" t="s">
        <v>10</v>
      </c>
      <c r="E640" s="1">
        <v>45644</v>
      </c>
      <c r="G640" s="6">
        <v>979.25</v>
      </c>
      <c r="H640">
        <v>9</v>
      </c>
      <c r="I640">
        <v>15</v>
      </c>
      <c r="J640" s="4">
        <v>15.1</v>
      </c>
      <c r="K640" s="11">
        <f t="shared" si="59"/>
        <v>979</v>
      </c>
      <c r="L640" s="2">
        <f t="shared" si="54"/>
        <v>15.1</v>
      </c>
      <c r="M640" s="11">
        <f t="shared" si="55"/>
        <v>980</v>
      </c>
      <c r="N640" s="11">
        <f t="shared" si="56"/>
        <v>16</v>
      </c>
      <c r="O640">
        <f t="shared" si="57"/>
        <v>8813.25</v>
      </c>
      <c r="P640">
        <f t="shared" si="58"/>
        <v>832.36249999999995</v>
      </c>
      <c r="R640" s="21">
        <v>357</v>
      </c>
      <c r="S640" s="21" t="str">
        <v>Giovanna Buttwell</v>
      </c>
      <c r="T640" s="21" t="str">
        <v>Prod1</v>
      </c>
      <c r="U640" s="21" t="str">
        <v>Office Chair</v>
      </c>
      <c r="V640" s="22">
        <v>45644</v>
      </c>
      <c r="W640" s="21">
        <v>0</v>
      </c>
      <c r="X640" s="21">
        <v>644.35</v>
      </c>
      <c r="Y640" s="21">
        <v>5</v>
      </c>
      <c r="Z640" s="21">
        <v>18</v>
      </c>
      <c r="AA640" s="21">
        <v>189.39</v>
      </c>
    </row>
    <row r="641" spans="1:27" x14ac:dyDescent="0.3">
      <c r="A641">
        <v>640</v>
      </c>
      <c r="B641" t="s">
        <v>661</v>
      </c>
      <c r="E641" s="1">
        <v>45657</v>
      </c>
      <c r="G641" s="6">
        <v>303.42</v>
      </c>
      <c r="H641">
        <v>10</v>
      </c>
      <c r="I641">
        <v>15</v>
      </c>
      <c r="J641" s="4">
        <v>433.04</v>
      </c>
      <c r="K641" s="11">
        <f t="shared" si="59"/>
        <v>303</v>
      </c>
      <c r="L641" s="2">
        <f t="shared" si="54"/>
        <v>433.04</v>
      </c>
      <c r="M641" s="11">
        <f t="shared" si="55"/>
        <v>304</v>
      </c>
      <c r="N641" s="11">
        <f t="shared" si="56"/>
        <v>434</v>
      </c>
      <c r="O641">
        <f t="shared" si="57"/>
        <v>3034.2000000000003</v>
      </c>
      <c r="P641">
        <f t="shared" si="58"/>
        <v>257.90699999999998</v>
      </c>
      <c r="R641" s="21">
        <v>91</v>
      </c>
      <c r="S641" s="21" t="str">
        <v>Dorian Bierman</v>
      </c>
      <c r="T641" s="21" t="str">
        <v>Prod5</v>
      </c>
      <c r="U641" s="21" t="str">
        <v>Laptop</v>
      </c>
      <c r="V641" s="22">
        <v>45676</v>
      </c>
      <c r="W641" s="21">
        <v>0</v>
      </c>
      <c r="X641" s="21">
        <v>645.98</v>
      </c>
      <c r="Y641" s="21">
        <v>6</v>
      </c>
      <c r="Z641" s="21">
        <v>0</v>
      </c>
      <c r="AA641" s="21">
        <v>202.81</v>
      </c>
    </row>
    <row r="642" spans="1:27" x14ac:dyDescent="0.3">
      <c r="A642">
        <v>641</v>
      </c>
      <c r="B642" t="s">
        <v>662</v>
      </c>
      <c r="C642" t="s">
        <v>16</v>
      </c>
      <c r="D642" t="s">
        <v>20</v>
      </c>
      <c r="E642" s="1">
        <v>45658</v>
      </c>
      <c r="F642" s="7" t="s">
        <v>11</v>
      </c>
      <c r="G642" s="6">
        <v>277.92</v>
      </c>
      <c r="H642">
        <v>5</v>
      </c>
      <c r="I642">
        <v>13</v>
      </c>
      <c r="J642" s="4">
        <v>217.95</v>
      </c>
      <c r="K642" s="11">
        <f t="shared" si="59"/>
        <v>278</v>
      </c>
      <c r="L642" s="2">
        <f t="shared" si="54"/>
        <v>217.95</v>
      </c>
      <c r="M642" s="11">
        <f t="shared" si="55"/>
        <v>278</v>
      </c>
      <c r="N642" s="11">
        <f t="shared" si="56"/>
        <v>218</v>
      </c>
      <c r="O642">
        <f t="shared" si="57"/>
        <v>1389.6000000000001</v>
      </c>
      <c r="P642">
        <f t="shared" si="58"/>
        <v>241.79040000000001</v>
      </c>
      <c r="R642" s="21">
        <v>773</v>
      </c>
      <c r="S642" s="21" t="str">
        <v>Binni Fadian</v>
      </c>
      <c r="T642" s="21" t="str">
        <v>Prod2</v>
      </c>
      <c r="U642" s="21" t="str">
        <v>Laptop</v>
      </c>
      <c r="V642" s="22">
        <v>45666</v>
      </c>
      <c r="W642" s="21">
        <v>0</v>
      </c>
      <c r="X642" s="21">
        <v>647.58000000000004</v>
      </c>
      <c r="Y642" s="21">
        <v>1</v>
      </c>
      <c r="Z642" s="21">
        <v>18</v>
      </c>
      <c r="AA642" s="21">
        <v>121.52</v>
      </c>
    </row>
    <row r="643" spans="1:27" x14ac:dyDescent="0.3">
      <c r="A643">
        <v>642</v>
      </c>
      <c r="B643" t="s">
        <v>663</v>
      </c>
      <c r="D643" t="s">
        <v>20</v>
      </c>
      <c r="E643" s="1">
        <v>45634</v>
      </c>
      <c r="F643" s="7" t="s">
        <v>35</v>
      </c>
      <c r="G643" s="6">
        <v>522.84</v>
      </c>
      <c r="H643">
        <v>5</v>
      </c>
      <c r="I643">
        <v>2</v>
      </c>
      <c r="J643" s="4">
        <v>191.67</v>
      </c>
      <c r="K643" s="11">
        <f t="shared" si="59"/>
        <v>523</v>
      </c>
      <c r="L643" s="2">
        <f t="shared" ref="L643:L706" si="60">ROUND(J643,2)</f>
        <v>191.67</v>
      </c>
      <c r="M643" s="11">
        <f t="shared" ref="M643:M706" si="61">ROUNDUP(G643,0)</f>
        <v>523</v>
      </c>
      <c r="N643" s="11">
        <f t="shared" ref="N643:N706" si="62">ROUNDUP(J643,0)</f>
        <v>192</v>
      </c>
      <c r="O643">
        <f t="shared" ref="O643:O706" si="63">H643*G643</f>
        <v>2614.2000000000003</v>
      </c>
      <c r="P643">
        <f t="shared" ref="P643:P706" si="64">G643*(1-I643/100)</f>
        <v>512.38319999999999</v>
      </c>
      <c r="R643" s="21">
        <v>792</v>
      </c>
      <c r="S643" s="21" t="str">
        <v>Susann Shubotham</v>
      </c>
      <c r="T643" s="21" t="str">
        <v>Prod3</v>
      </c>
      <c r="U643" s="21" t="str">
        <v>Laptop</v>
      </c>
      <c r="V643" s="22">
        <v>45661</v>
      </c>
      <c r="W643" s="21">
        <v>0</v>
      </c>
      <c r="X643" s="21">
        <v>648.42999999999995</v>
      </c>
      <c r="Y643" s="21">
        <v>9</v>
      </c>
      <c r="Z643" s="21">
        <v>2</v>
      </c>
      <c r="AA643" s="21">
        <v>128.36000000000001</v>
      </c>
    </row>
    <row r="644" spans="1:27" x14ac:dyDescent="0.3">
      <c r="A644">
        <v>643</v>
      </c>
      <c r="B644" t="s">
        <v>664</v>
      </c>
      <c r="C644" t="s">
        <v>16</v>
      </c>
      <c r="D644" t="s">
        <v>20</v>
      </c>
      <c r="E644" s="1">
        <v>45659</v>
      </c>
      <c r="G644" s="6">
        <v>354.8</v>
      </c>
      <c r="H644">
        <v>5</v>
      </c>
      <c r="I644">
        <v>14</v>
      </c>
      <c r="J644" s="4">
        <v>129.57</v>
      </c>
      <c r="K644" s="11">
        <f t="shared" ref="K644:K707" si="65">ROUND(G644,0)</f>
        <v>355</v>
      </c>
      <c r="L644" s="2">
        <f t="shared" si="60"/>
        <v>129.57</v>
      </c>
      <c r="M644" s="11">
        <f t="shared" si="61"/>
        <v>355</v>
      </c>
      <c r="N644" s="11">
        <f t="shared" si="62"/>
        <v>130</v>
      </c>
      <c r="O644">
        <f t="shared" si="63"/>
        <v>1774</v>
      </c>
      <c r="P644">
        <f t="shared" si="64"/>
        <v>305.12799999999999</v>
      </c>
      <c r="R644" s="21">
        <v>113</v>
      </c>
      <c r="S644" s="21" t="str">
        <v>Igor Mogey</v>
      </c>
      <c r="T644" s="21" t="str">
        <v>Prod1</v>
      </c>
      <c r="U644" s="21">
        <v>0</v>
      </c>
      <c r="V644" s="22">
        <v>45676</v>
      </c>
      <c r="W644" s="21" t="str">
        <v>East</v>
      </c>
      <c r="X644" s="21">
        <v>650.14</v>
      </c>
      <c r="Y644" s="21">
        <v>10</v>
      </c>
      <c r="Z644" s="21">
        <v>20</v>
      </c>
      <c r="AA644" s="21">
        <v>152.03</v>
      </c>
    </row>
    <row r="645" spans="1:27" x14ac:dyDescent="0.3">
      <c r="A645">
        <v>644</v>
      </c>
      <c r="B645" t="s">
        <v>665</v>
      </c>
      <c r="C645" t="s">
        <v>18</v>
      </c>
      <c r="E645" s="1">
        <v>45633</v>
      </c>
      <c r="G645" s="6">
        <v>985.7</v>
      </c>
      <c r="H645">
        <v>10</v>
      </c>
      <c r="I645">
        <v>6</v>
      </c>
      <c r="J645" s="4">
        <v>387.24</v>
      </c>
      <c r="K645" s="11">
        <f t="shared" si="65"/>
        <v>986</v>
      </c>
      <c r="L645" s="2">
        <f t="shared" si="60"/>
        <v>387.24</v>
      </c>
      <c r="M645" s="11">
        <f t="shared" si="61"/>
        <v>986</v>
      </c>
      <c r="N645" s="11">
        <f t="shared" si="62"/>
        <v>388</v>
      </c>
      <c r="O645">
        <f t="shared" si="63"/>
        <v>9857</v>
      </c>
      <c r="P645">
        <f t="shared" si="64"/>
        <v>926.55799999999999</v>
      </c>
      <c r="R645" s="21">
        <v>499</v>
      </c>
      <c r="S645" s="21" t="str">
        <v>Whitby Ivery</v>
      </c>
      <c r="T645" s="21" t="str">
        <v>Prod2</v>
      </c>
      <c r="U645" s="21" t="str">
        <v>Laptop</v>
      </c>
      <c r="V645" s="22">
        <v>45643</v>
      </c>
      <c r="W645" s="21">
        <v>0</v>
      </c>
      <c r="X645" s="21">
        <v>650.47</v>
      </c>
      <c r="Y645" s="21">
        <v>8</v>
      </c>
      <c r="Z645" s="21">
        <v>20</v>
      </c>
      <c r="AA645" s="21">
        <v>416.95</v>
      </c>
    </row>
    <row r="646" spans="1:27" x14ac:dyDescent="0.3">
      <c r="A646">
        <v>645</v>
      </c>
      <c r="B646" t="s">
        <v>666</v>
      </c>
      <c r="C646" t="s">
        <v>22</v>
      </c>
      <c r="D646" t="s">
        <v>10</v>
      </c>
      <c r="E646" s="1">
        <v>45638</v>
      </c>
      <c r="G646" s="6">
        <v>558.15</v>
      </c>
      <c r="H646">
        <v>11</v>
      </c>
      <c r="I646">
        <v>10</v>
      </c>
      <c r="J646" s="4">
        <v>383.97</v>
      </c>
      <c r="K646" s="11">
        <f t="shared" si="65"/>
        <v>558</v>
      </c>
      <c r="L646" s="2">
        <f t="shared" si="60"/>
        <v>383.97</v>
      </c>
      <c r="M646" s="11">
        <f t="shared" si="61"/>
        <v>559</v>
      </c>
      <c r="N646" s="11">
        <f t="shared" si="62"/>
        <v>384</v>
      </c>
      <c r="O646">
        <f t="shared" si="63"/>
        <v>6139.65</v>
      </c>
      <c r="P646">
        <f t="shared" si="64"/>
        <v>502.33499999999998</v>
      </c>
      <c r="R646" s="21">
        <v>342</v>
      </c>
      <c r="S646" s="21" t="str">
        <v>Sauncho Lambot</v>
      </c>
      <c r="T646" s="21" t="str">
        <v>Prod5</v>
      </c>
      <c r="U646" s="21" t="str">
        <v>Laptop</v>
      </c>
      <c r="V646" s="22">
        <v>45637</v>
      </c>
      <c r="W646" s="21">
        <v>0</v>
      </c>
      <c r="X646" s="21">
        <v>653.07000000000005</v>
      </c>
      <c r="Y646" s="21">
        <v>9</v>
      </c>
      <c r="Z646" s="21">
        <v>20</v>
      </c>
      <c r="AA646" s="21">
        <v>206.24</v>
      </c>
    </row>
    <row r="647" spans="1:27" x14ac:dyDescent="0.3">
      <c r="A647">
        <v>646</v>
      </c>
      <c r="B647" t="s">
        <v>667</v>
      </c>
      <c r="C647" t="s">
        <v>16</v>
      </c>
      <c r="D647" t="s">
        <v>10</v>
      </c>
      <c r="E647" s="1">
        <v>45656</v>
      </c>
      <c r="F647" s="7" t="s">
        <v>14</v>
      </c>
      <c r="G647" s="6">
        <v>70.650000000000006</v>
      </c>
      <c r="H647">
        <v>10</v>
      </c>
      <c r="I647">
        <v>11</v>
      </c>
      <c r="J647" s="4">
        <v>158.94</v>
      </c>
      <c r="K647" s="11">
        <f t="shared" si="65"/>
        <v>71</v>
      </c>
      <c r="L647" s="2">
        <f t="shared" si="60"/>
        <v>158.94</v>
      </c>
      <c r="M647" s="11">
        <f t="shared" si="61"/>
        <v>71</v>
      </c>
      <c r="N647" s="11">
        <f t="shared" si="62"/>
        <v>159</v>
      </c>
      <c r="O647">
        <f t="shared" si="63"/>
        <v>706.5</v>
      </c>
      <c r="P647">
        <f t="shared" si="64"/>
        <v>62.878500000000003</v>
      </c>
      <c r="R647" s="21">
        <v>749</v>
      </c>
      <c r="S647" s="21" t="str">
        <v>Roscoe Wadsworth</v>
      </c>
      <c r="T647" s="21" t="str">
        <v>Prod1</v>
      </c>
      <c r="U647" s="21" t="str">
        <v>Office Chair</v>
      </c>
      <c r="V647" s="22">
        <v>45658</v>
      </c>
      <c r="W647" s="21">
        <v>0</v>
      </c>
      <c r="X647" s="21">
        <v>657.68</v>
      </c>
      <c r="Y647" s="21">
        <v>12</v>
      </c>
      <c r="Z647" s="21">
        <v>18</v>
      </c>
      <c r="AA647" s="21">
        <v>424.61</v>
      </c>
    </row>
    <row r="648" spans="1:27" x14ac:dyDescent="0.3">
      <c r="A648">
        <v>647</v>
      </c>
      <c r="B648" t="s">
        <v>668</v>
      </c>
      <c r="C648" t="s">
        <v>24</v>
      </c>
      <c r="E648" s="1">
        <v>45655</v>
      </c>
      <c r="G648" s="6">
        <v>389.42</v>
      </c>
      <c r="H648">
        <v>12</v>
      </c>
      <c r="I648">
        <v>3</v>
      </c>
      <c r="J648" s="4">
        <v>326.94</v>
      </c>
      <c r="K648" s="11">
        <f t="shared" si="65"/>
        <v>389</v>
      </c>
      <c r="L648" s="2">
        <f t="shared" si="60"/>
        <v>326.94</v>
      </c>
      <c r="M648" s="11">
        <f t="shared" si="61"/>
        <v>390</v>
      </c>
      <c r="N648" s="11">
        <f t="shared" si="62"/>
        <v>327</v>
      </c>
      <c r="O648">
        <f t="shared" si="63"/>
        <v>4673.04</v>
      </c>
      <c r="P648">
        <f t="shared" si="64"/>
        <v>377.73739999999998</v>
      </c>
      <c r="R648" s="21">
        <v>119</v>
      </c>
      <c r="S648" s="21" t="str">
        <v>Ivie Anglin</v>
      </c>
      <c r="T648" s="21" t="str">
        <v>Prod2</v>
      </c>
      <c r="U648" s="21" t="str">
        <v>Winter Jacket</v>
      </c>
      <c r="V648" s="22">
        <v>45672</v>
      </c>
      <c r="W648" s="21" t="str">
        <v>North</v>
      </c>
      <c r="X648" s="21">
        <v>657.95</v>
      </c>
      <c r="Y648" s="21">
        <v>8</v>
      </c>
      <c r="Z648" s="21">
        <v>17</v>
      </c>
      <c r="AA648" s="21">
        <v>195.31</v>
      </c>
    </row>
    <row r="649" spans="1:27" x14ac:dyDescent="0.3">
      <c r="A649">
        <v>648</v>
      </c>
      <c r="B649" t="s">
        <v>669</v>
      </c>
      <c r="D649" t="s">
        <v>27</v>
      </c>
      <c r="E649" s="1">
        <v>45639</v>
      </c>
      <c r="G649" s="6">
        <v>772.13</v>
      </c>
      <c r="H649">
        <v>7</v>
      </c>
      <c r="I649">
        <v>17</v>
      </c>
      <c r="J649" s="4">
        <v>40.9</v>
      </c>
      <c r="K649" s="11">
        <f t="shared" si="65"/>
        <v>772</v>
      </c>
      <c r="L649" s="2">
        <f t="shared" si="60"/>
        <v>40.9</v>
      </c>
      <c r="M649" s="11">
        <f t="shared" si="61"/>
        <v>773</v>
      </c>
      <c r="N649" s="11">
        <f t="shared" si="62"/>
        <v>41</v>
      </c>
      <c r="O649">
        <f t="shared" si="63"/>
        <v>5404.91</v>
      </c>
      <c r="P649">
        <f t="shared" si="64"/>
        <v>640.86789999999996</v>
      </c>
      <c r="R649" s="21">
        <v>115</v>
      </c>
      <c r="S649" s="21" t="str">
        <v>Vina Anthill</v>
      </c>
      <c r="T649" s="21" t="str">
        <v>Prod5</v>
      </c>
      <c r="U649" s="21" t="str">
        <v>Microwave Oven</v>
      </c>
      <c r="V649" s="22">
        <v>45630</v>
      </c>
      <c r="W649" s="21">
        <v>0</v>
      </c>
      <c r="X649" s="21">
        <v>659.09</v>
      </c>
      <c r="Y649" s="21">
        <v>7</v>
      </c>
      <c r="Z649" s="21">
        <v>12</v>
      </c>
      <c r="AA649" s="21">
        <v>323.27</v>
      </c>
    </row>
    <row r="650" spans="1:27" x14ac:dyDescent="0.3">
      <c r="A650">
        <v>649</v>
      </c>
      <c r="B650" t="s">
        <v>670</v>
      </c>
      <c r="C650" t="s">
        <v>24</v>
      </c>
      <c r="D650" t="s">
        <v>20</v>
      </c>
      <c r="E650" s="1">
        <v>45660</v>
      </c>
      <c r="F650" s="7" t="s">
        <v>11</v>
      </c>
      <c r="G650" s="6">
        <v>479.92</v>
      </c>
      <c r="H650">
        <v>5</v>
      </c>
      <c r="I650">
        <v>5</v>
      </c>
      <c r="J650" s="4">
        <v>304.86</v>
      </c>
      <c r="K650" s="11">
        <f t="shared" si="65"/>
        <v>480</v>
      </c>
      <c r="L650" s="2">
        <f t="shared" si="60"/>
        <v>304.86</v>
      </c>
      <c r="M650" s="11">
        <f t="shared" si="61"/>
        <v>480</v>
      </c>
      <c r="N650" s="11">
        <f t="shared" si="62"/>
        <v>305</v>
      </c>
      <c r="O650">
        <f t="shared" si="63"/>
        <v>2399.6</v>
      </c>
      <c r="P650">
        <f t="shared" si="64"/>
        <v>455.92399999999998</v>
      </c>
      <c r="R650" s="21">
        <v>281</v>
      </c>
      <c r="S650" s="21" t="str">
        <v>Amelina De La Salle</v>
      </c>
      <c r="T650" s="21" t="str">
        <v>Prod1</v>
      </c>
      <c r="U650" s="21" t="str">
        <v>Microwave Oven</v>
      </c>
      <c r="V650" s="22">
        <v>45649</v>
      </c>
      <c r="W650" s="21">
        <v>0</v>
      </c>
      <c r="X650" s="21">
        <v>660.3</v>
      </c>
      <c r="Y650" s="21">
        <v>14</v>
      </c>
      <c r="Z650" s="21">
        <v>16</v>
      </c>
      <c r="AA650" s="21">
        <v>145.16</v>
      </c>
    </row>
    <row r="651" spans="1:27" x14ac:dyDescent="0.3">
      <c r="A651">
        <v>650</v>
      </c>
      <c r="B651" t="s">
        <v>671</v>
      </c>
      <c r="C651" t="s">
        <v>22</v>
      </c>
      <c r="D651" t="s">
        <v>13</v>
      </c>
      <c r="E651" s="1">
        <v>45647</v>
      </c>
      <c r="G651" s="6">
        <v>867.2</v>
      </c>
      <c r="H651">
        <v>5</v>
      </c>
      <c r="I651">
        <v>20</v>
      </c>
      <c r="J651" s="4">
        <v>369.06</v>
      </c>
      <c r="K651" s="11">
        <f t="shared" si="65"/>
        <v>867</v>
      </c>
      <c r="L651" s="2">
        <f t="shared" si="60"/>
        <v>369.06</v>
      </c>
      <c r="M651" s="11">
        <f t="shared" si="61"/>
        <v>868</v>
      </c>
      <c r="N651" s="11">
        <f t="shared" si="62"/>
        <v>370</v>
      </c>
      <c r="O651">
        <f t="shared" si="63"/>
        <v>4336</v>
      </c>
      <c r="P651">
        <f t="shared" si="64"/>
        <v>693.7600000000001</v>
      </c>
      <c r="R651" s="21">
        <v>463</v>
      </c>
      <c r="S651" s="21" t="str">
        <v>Leanor Stodit</v>
      </c>
      <c r="T651" s="21">
        <v>0</v>
      </c>
      <c r="U651" s="21" t="str">
        <v>Laptop</v>
      </c>
      <c r="V651" s="22">
        <v>45638</v>
      </c>
      <c r="W651" s="21">
        <v>0</v>
      </c>
      <c r="X651" s="21">
        <v>660.51</v>
      </c>
      <c r="Y651" s="21">
        <v>6</v>
      </c>
      <c r="Z651" s="21">
        <v>18</v>
      </c>
      <c r="AA651" s="21">
        <v>173.73</v>
      </c>
    </row>
    <row r="652" spans="1:27" x14ac:dyDescent="0.3">
      <c r="A652">
        <v>651</v>
      </c>
      <c r="B652" t="s">
        <v>672</v>
      </c>
      <c r="C652" t="s">
        <v>22</v>
      </c>
      <c r="D652" t="s">
        <v>31</v>
      </c>
      <c r="E652" s="1">
        <v>45671</v>
      </c>
      <c r="G652" s="6">
        <v>180.48</v>
      </c>
      <c r="H652">
        <v>5</v>
      </c>
      <c r="I652">
        <v>4</v>
      </c>
      <c r="J652" s="4">
        <v>492.5</v>
      </c>
      <c r="K652" s="11">
        <f t="shared" si="65"/>
        <v>180</v>
      </c>
      <c r="L652" s="2">
        <f t="shared" si="60"/>
        <v>492.5</v>
      </c>
      <c r="M652" s="11">
        <f t="shared" si="61"/>
        <v>181</v>
      </c>
      <c r="N652" s="11">
        <f t="shared" si="62"/>
        <v>493</v>
      </c>
      <c r="O652">
        <f t="shared" si="63"/>
        <v>902.4</v>
      </c>
      <c r="P652">
        <f t="shared" si="64"/>
        <v>173.26079999999999</v>
      </c>
      <c r="R652" s="21">
        <v>89</v>
      </c>
      <c r="S652" s="21" t="str">
        <v>Elizabeth Boord</v>
      </c>
      <c r="T652" s="21" t="str">
        <v>Prod5</v>
      </c>
      <c r="U652" s="21" t="str">
        <v>Smartphone</v>
      </c>
      <c r="V652" s="22">
        <v>45675</v>
      </c>
      <c r="W652" s="21" t="str">
        <v>South</v>
      </c>
      <c r="X652" s="21">
        <v>663.31</v>
      </c>
      <c r="Y652" s="21">
        <v>3</v>
      </c>
      <c r="Z652" s="21">
        <v>17</v>
      </c>
      <c r="AA652" s="21">
        <v>135.24</v>
      </c>
    </row>
    <row r="653" spans="1:27" x14ac:dyDescent="0.3">
      <c r="A653">
        <v>652</v>
      </c>
      <c r="B653" t="s">
        <v>673</v>
      </c>
      <c r="C653" t="s">
        <v>16</v>
      </c>
      <c r="D653" t="s">
        <v>13</v>
      </c>
      <c r="E653" s="1">
        <v>45640</v>
      </c>
      <c r="G653" s="6">
        <v>881.88</v>
      </c>
      <c r="H653">
        <v>14</v>
      </c>
      <c r="I653">
        <v>9</v>
      </c>
      <c r="J653" s="4">
        <v>295.72000000000003</v>
      </c>
      <c r="K653" s="11">
        <f t="shared" si="65"/>
        <v>882</v>
      </c>
      <c r="L653" s="2">
        <f t="shared" si="60"/>
        <v>295.72000000000003</v>
      </c>
      <c r="M653" s="11">
        <f t="shared" si="61"/>
        <v>882</v>
      </c>
      <c r="N653" s="11">
        <f t="shared" si="62"/>
        <v>296</v>
      </c>
      <c r="O653">
        <f t="shared" si="63"/>
        <v>12346.32</v>
      </c>
      <c r="P653">
        <f t="shared" si="64"/>
        <v>802.51080000000002</v>
      </c>
      <c r="R653" s="21">
        <v>708</v>
      </c>
      <c r="S653" s="21" t="str">
        <v>Immanuel Matous</v>
      </c>
      <c r="T653" s="21" t="str">
        <v>Prod5</v>
      </c>
      <c r="U653" s="21" t="str">
        <v>Winter Jacket</v>
      </c>
      <c r="V653" s="22">
        <v>45643</v>
      </c>
      <c r="W653" s="21" t="str">
        <v>West</v>
      </c>
      <c r="X653" s="21">
        <v>663.93</v>
      </c>
      <c r="Y653" s="21">
        <v>14</v>
      </c>
      <c r="Z653" s="21">
        <v>9</v>
      </c>
      <c r="AA653" s="21">
        <v>333.21</v>
      </c>
    </row>
    <row r="654" spans="1:27" x14ac:dyDescent="0.3">
      <c r="A654">
        <v>653</v>
      </c>
      <c r="B654" t="s">
        <v>674</v>
      </c>
      <c r="E654" s="1">
        <v>45670</v>
      </c>
      <c r="F654" s="7" t="s">
        <v>11</v>
      </c>
      <c r="G654" s="6">
        <v>76.540000000000006</v>
      </c>
      <c r="H654">
        <v>2</v>
      </c>
      <c r="I654">
        <v>1</v>
      </c>
      <c r="J654" s="4">
        <v>87.43</v>
      </c>
      <c r="K654" s="11">
        <f t="shared" si="65"/>
        <v>77</v>
      </c>
      <c r="L654" s="2">
        <f t="shared" si="60"/>
        <v>87.43</v>
      </c>
      <c r="M654" s="11">
        <f t="shared" si="61"/>
        <v>77</v>
      </c>
      <c r="N654" s="11">
        <f t="shared" si="62"/>
        <v>88</v>
      </c>
      <c r="O654">
        <f t="shared" si="63"/>
        <v>153.08000000000001</v>
      </c>
      <c r="P654">
        <f t="shared" si="64"/>
        <v>75.774600000000007</v>
      </c>
      <c r="R654" s="21">
        <v>386</v>
      </c>
      <c r="S654" s="21" t="str">
        <v>Edee Rackley</v>
      </c>
      <c r="T654" s="21" t="str">
        <v>Prod5</v>
      </c>
      <c r="U654" s="21" t="str">
        <v>Office Chair</v>
      </c>
      <c r="V654" s="22">
        <v>45675</v>
      </c>
      <c r="W654" s="21">
        <v>0</v>
      </c>
      <c r="X654" s="21">
        <v>664.81</v>
      </c>
      <c r="Y654" s="21">
        <v>9</v>
      </c>
      <c r="Z654" s="21">
        <v>7</v>
      </c>
      <c r="AA654" s="21">
        <v>111.46</v>
      </c>
    </row>
    <row r="655" spans="1:27" x14ac:dyDescent="0.3">
      <c r="A655">
        <v>654</v>
      </c>
      <c r="B655" t="s">
        <v>675</v>
      </c>
      <c r="C655" t="s">
        <v>16</v>
      </c>
      <c r="D655" t="s">
        <v>13</v>
      </c>
      <c r="E655" s="1">
        <v>45651</v>
      </c>
      <c r="G655" s="6">
        <v>942.16</v>
      </c>
      <c r="H655">
        <v>2</v>
      </c>
      <c r="I655">
        <v>11</v>
      </c>
      <c r="J655" s="4">
        <v>94.92</v>
      </c>
      <c r="K655" s="11">
        <f t="shared" si="65"/>
        <v>942</v>
      </c>
      <c r="L655" s="2">
        <f t="shared" si="60"/>
        <v>94.92</v>
      </c>
      <c r="M655" s="11">
        <f t="shared" si="61"/>
        <v>943</v>
      </c>
      <c r="N655" s="11">
        <f t="shared" si="62"/>
        <v>95</v>
      </c>
      <c r="O655">
        <f t="shared" si="63"/>
        <v>1884.32</v>
      </c>
      <c r="P655">
        <f t="shared" si="64"/>
        <v>838.52239999999995</v>
      </c>
      <c r="R655" s="21">
        <v>435</v>
      </c>
      <c r="S655" s="21" t="str">
        <v>Halli Brangan</v>
      </c>
      <c r="T655" s="21" t="str">
        <v>Prod4</v>
      </c>
      <c r="U655" s="21" t="str">
        <v>Smartphone</v>
      </c>
      <c r="V655" s="22">
        <v>45652</v>
      </c>
      <c r="W655" s="21">
        <v>0</v>
      </c>
      <c r="X655" s="21">
        <v>667.69</v>
      </c>
      <c r="Y655" s="21">
        <v>6</v>
      </c>
      <c r="Z655" s="21">
        <v>16</v>
      </c>
      <c r="AA655" s="21">
        <v>212.9</v>
      </c>
    </row>
    <row r="656" spans="1:27" x14ac:dyDescent="0.3">
      <c r="A656">
        <v>655</v>
      </c>
      <c r="B656" t="s">
        <v>676</v>
      </c>
      <c r="C656" t="s">
        <v>24</v>
      </c>
      <c r="D656" t="s">
        <v>10</v>
      </c>
      <c r="E656" s="1">
        <v>45638</v>
      </c>
      <c r="G656" s="6">
        <v>558.1</v>
      </c>
      <c r="H656">
        <v>15</v>
      </c>
      <c r="I656">
        <v>9</v>
      </c>
      <c r="J656" s="4">
        <v>222.52</v>
      </c>
      <c r="K656" s="11">
        <f t="shared" si="65"/>
        <v>558</v>
      </c>
      <c r="L656" s="2">
        <f t="shared" si="60"/>
        <v>222.52</v>
      </c>
      <c r="M656" s="11">
        <f t="shared" si="61"/>
        <v>559</v>
      </c>
      <c r="N656" s="11">
        <f t="shared" si="62"/>
        <v>223</v>
      </c>
      <c r="O656">
        <f t="shared" si="63"/>
        <v>8371.5</v>
      </c>
      <c r="P656">
        <f t="shared" si="64"/>
        <v>507.87100000000004</v>
      </c>
      <c r="R656" s="21">
        <v>970</v>
      </c>
      <c r="S656" s="21" t="str">
        <v>Bob Heinz</v>
      </c>
      <c r="T656" s="21">
        <v>0</v>
      </c>
      <c r="U656" s="21" t="str">
        <v>Microwave Oven</v>
      </c>
      <c r="V656" s="22">
        <v>45646</v>
      </c>
      <c r="W656" s="21">
        <v>0</v>
      </c>
      <c r="X656" s="21">
        <v>668.23</v>
      </c>
      <c r="Y656" s="21">
        <v>14</v>
      </c>
      <c r="Z656" s="21">
        <v>0</v>
      </c>
      <c r="AA656" s="21">
        <v>149.34</v>
      </c>
    </row>
    <row r="657" spans="1:27" x14ac:dyDescent="0.3">
      <c r="A657">
        <v>656</v>
      </c>
      <c r="B657" t="s">
        <v>677</v>
      </c>
      <c r="C657" t="s">
        <v>9</v>
      </c>
      <c r="D657" t="s">
        <v>10</v>
      </c>
      <c r="E657" s="1">
        <v>45655</v>
      </c>
      <c r="G657" s="6">
        <v>723.22</v>
      </c>
      <c r="H657">
        <v>8</v>
      </c>
      <c r="I657">
        <v>11</v>
      </c>
      <c r="J657" s="4">
        <v>283.24</v>
      </c>
      <c r="K657" s="11">
        <f t="shared" si="65"/>
        <v>723</v>
      </c>
      <c r="L657" s="2">
        <f t="shared" si="60"/>
        <v>283.24</v>
      </c>
      <c r="M657" s="11">
        <f t="shared" si="61"/>
        <v>724</v>
      </c>
      <c r="N657" s="11">
        <f t="shared" si="62"/>
        <v>284</v>
      </c>
      <c r="O657">
        <f t="shared" si="63"/>
        <v>5785.76</v>
      </c>
      <c r="P657">
        <f t="shared" si="64"/>
        <v>643.66579999999999</v>
      </c>
      <c r="R657" s="21">
        <v>558</v>
      </c>
      <c r="S657" s="21" t="str">
        <v>Hestia Niess</v>
      </c>
      <c r="T657" s="21" t="str">
        <v>Prod2</v>
      </c>
      <c r="U657" s="21" t="str">
        <v>Winter Jacket</v>
      </c>
      <c r="V657" s="22">
        <v>45634</v>
      </c>
      <c r="W657" s="21">
        <v>0</v>
      </c>
      <c r="X657" s="21">
        <v>668.29</v>
      </c>
      <c r="Y657" s="21">
        <v>10</v>
      </c>
      <c r="Z657" s="21">
        <v>7</v>
      </c>
      <c r="AA657" s="21">
        <v>246.93</v>
      </c>
    </row>
    <row r="658" spans="1:27" x14ac:dyDescent="0.3">
      <c r="A658">
        <v>657</v>
      </c>
      <c r="B658" t="s">
        <v>678</v>
      </c>
      <c r="D658" t="s">
        <v>27</v>
      </c>
      <c r="E658" s="1">
        <v>45654</v>
      </c>
      <c r="G658" s="6">
        <v>308.45999999999998</v>
      </c>
      <c r="H658">
        <v>2</v>
      </c>
      <c r="I658">
        <v>3</v>
      </c>
      <c r="J658" s="4">
        <v>445.49</v>
      </c>
      <c r="K658" s="11">
        <f t="shared" si="65"/>
        <v>308</v>
      </c>
      <c r="L658" s="2">
        <f t="shared" si="60"/>
        <v>445.49</v>
      </c>
      <c r="M658" s="11">
        <f t="shared" si="61"/>
        <v>309</v>
      </c>
      <c r="N658" s="11">
        <f t="shared" si="62"/>
        <v>446</v>
      </c>
      <c r="O658">
        <f t="shared" si="63"/>
        <v>616.91999999999996</v>
      </c>
      <c r="P658">
        <f t="shared" si="64"/>
        <v>299.20619999999997</v>
      </c>
      <c r="R658" s="21">
        <v>744</v>
      </c>
      <c r="S658" s="21" t="str">
        <v>Rachele Toop</v>
      </c>
      <c r="T658" s="21" t="str">
        <v>Prod3</v>
      </c>
      <c r="U658" s="21" t="str">
        <v>Smartphone</v>
      </c>
      <c r="V658" s="22">
        <v>45646</v>
      </c>
      <c r="W658" s="21" t="str">
        <v>West</v>
      </c>
      <c r="X658" s="21">
        <v>668.79</v>
      </c>
      <c r="Y658" s="21">
        <v>6</v>
      </c>
      <c r="Z658" s="21">
        <v>19</v>
      </c>
      <c r="AA658" s="21">
        <v>383.03</v>
      </c>
    </row>
    <row r="659" spans="1:27" x14ac:dyDescent="0.3">
      <c r="A659">
        <v>658</v>
      </c>
      <c r="B659" t="s">
        <v>679</v>
      </c>
      <c r="C659" t="s">
        <v>24</v>
      </c>
      <c r="D659" t="s">
        <v>31</v>
      </c>
      <c r="E659" s="1">
        <v>45641</v>
      </c>
      <c r="G659" s="6">
        <v>147.26</v>
      </c>
      <c r="H659">
        <v>7</v>
      </c>
      <c r="I659">
        <v>13</v>
      </c>
      <c r="J659" s="4">
        <v>3.07</v>
      </c>
      <c r="K659" s="11">
        <f t="shared" si="65"/>
        <v>147</v>
      </c>
      <c r="L659" s="2">
        <f t="shared" si="60"/>
        <v>3.07</v>
      </c>
      <c r="M659" s="11">
        <f t="shared" si="61"/>
        <v>148</v>
      </c>
      <c r="N659" s="11">
        <f t="shared" si="62"/>
        <v>4</v>
      </c>
      <c r="O659">
        <f t="shared" si="63"/>
        <v>1030.82</v>
      </c>
      <c r="P659">
        <f t="shared" si="64"/>
        <v>128.11619999999999</v>
      </c>
      <c r="R659" s="21">
        <v>993</v>
      </c>
      <c r="S659" s="21" t="str">
        <v>Floria Cunliffe</v>
      </c>
      <c r="T659" s="21" t="str">
        <v>Prod3</v>
      </c>
      <c r="U659" s="21">
        <v>0</v>
      </c>
      <c r="V659" s="22">
        <v>45647</v>
      </c>
      <c r="W659" s="21" t="str">
        <v>North</v>
      </c>
      <c r="X659" s="21">
        <v>668.84</v>
      </c>
      <c r="Y659" s="21">
        <v>3</v>
      </c>
      <c r="Z659" s="21">
        <v>13</v>
      </c>
      <c r="AA659" s="21">
        <v>251.42</v>
      </c>
    </row>
    <row r="660" spans="1:27" x14ac:dyDescent="0.3">
      <c r="A660">
        <v>659</v>
      </c>
      <c r="B660" t="s">
        <v>680</v>
      </c>
      <c r="C660" t="s">
        <v>9</v>
      </c>
      <c r="D660" t="s">
        <v>13</v>
      </c>
      <c r="E660" s="1">
        <v>45653</v>
      </c>
      <c r="G660" s="6">
        <v>57.4</v>
      </c>
      <c r="H660">
        <v>3</v>
      </c>
      <c r="I660">
        <v>8</v>
      </c>
      <c r="J660" s="4">
        <v>459.54</v>
      </c>
      <c r="K660" s="11">
        <f t="shared" si="65"/>
        <v>57</v>
      </c>
      <c r="L660" s="2">
        <f t="shared" si="60"/>
        <v>459.54</v>
      </c>
      <c r="M660" s="11">
        <f t="shared" si="61"/>
        <v>58</v>
      </c>
      <c r="N660" s="11">
        <f t="shared" si="62"/>
        <v>460</v>
      </c>
      <c r="O660">
        <f t="shared" si="63"/>
        <v>172.2</v>
      </c>
      <c r="P660">
        <f t="shared" si="64"/>
        <v>52.808</v>
      </c>
      <c r="R660" s="21">
        <v>234</v>
      </c>
      <c r="S660" s="21" t="str">
        <v>Jerome Sandom</v>
      </c>
      <c r="T660" s="21" t="str">
        <v>Prod4</v>
      </c>
      <c r="U660" s="21" t="str">
        <v>Microwave Oven</v>
      </c>
      <c r="V660" s="22">
        <v>45671</v>
      </c>
      <c r="W660" s="21">
        <v>0</v>
      </c>
      <c r="X660" s="21">
        <v>669.02</v>
      </c>
      <c r="Y660" s="21">
        <v>10</v>
      </c>
      <c r="Z660" s="21">
        <v>16</v>
      </c>
      <c r="AA660" s="21">
        <v>249</v>
      </c>
    </row>
    <row r="661" spans="1:27" x14ac:dyDescent="0.3">
      <c r="A661">
        <v>660</v>
      </c>
      <c r="B661" t="s">
        <v>681</v>
      </c>
      <c r="C661" t="s">
        <v>18</v>
      </c>
      <c r="D661" t="s">
        <v>20</v>
      </c>
      <c r="E661" s="1">
        <v>45647</v>
      </c>
      <c r="G661" s="6">
        <v>376.31</v>
      </c>
      <c r="H661">
        <v>11</v>
      </c>
      <c r="I661">
        <v>13</v>
      </c>
      <c r="J661" s="4">
        <v>341.5</v>
      </c>
      <c r="K661" s="11">
        <f t="shared" si="65"/>
        <v>376</v>
      </c>
      <c r="L661" s="2">
        <f t="shared" si="60"/>
        <v>341.5</v>
      </c>
      <c r="M661" s="11">
        <f t="shared" si="61"/>
        <v>377</v>
      </c>
      <c r="N661" s="11">
        <f t="shared" si="62"/>
        <v>342</v>
      </c>
      <c r="O661">
        <f t="shared" si="63"/>
        <v>4139.41</v>
      </c>
      <c r="P661">
        <f t="shared" si="64"/>
        <v>327.3897</v>
      </c>
      <c r="R661" s="21">
        <v>712</v>
      </c>
      <c r="S661" s="21" t="str">
        <v>Orly Applegate</v>
      </c>
      <c r="T661" s="21" t="str">
        <v>Prod4</v>
      </c>
      <c r="U661" s="21" t="str">
        <v>Winter Jacket</v>
      </c>
      <c r="V661" s="22">
        <v>45660</v>
      </c>
      <c r="W661" s="21">
        <v>0</v>
      </c>
      <c r="X661" s="21">
        <v>670.08</v>
      </c>
      <c r="Y661" s="21">
        <v>12</v>
      </c>
      <c r="Z661" s="21">
        <v>6</v>
      </c>
      <c r="AA661" s="21">
        <v>305.88</v>
      </c>
    </row>
    <row r="662" spans="1:27" x14ac:dyDescent="0.3">
      <c r="A662">
        <v>661</v>
      </c>
      <c r="B662" t="s">
        <v>682</v>
      </c>
      <c r="C662" t="s">
        <v>9</v>
      </c>
      <c r="D662" t="s">
        <v>31</v>
      </c>
      <c r="E662" s="1">
        <v>45635</v>
      </c>
      <c r="G662" s="6">
        <v>339.25</v>
      </c>
      <c r="H662">
        <v>5</v>
      </c>
      <c r="I662">
        <v>17</v>
      </c>
      <c r="J662" s="4">
        <v>96.83</v>
      </c>
      <c r="K662" s="11">
        <f t="shared" si="65"/>
        <v>339</v>
      </c>
      <c r="L662" s="2">
        <f t="shared" si="60"/>
        <v>96.83</v>
      </c>
      <c r="M662" s="11">
        <f t="shared" si="61"/>
        <v>340</v>
      </c>
      <c r="N662" s="11">
        <f t="shared" si="62"/>
        <v>97</v>
      </c>
      <c r="O662">
        <f t="shared" si="63"/>
        <v>1696.25</v>
      </c>
      <c r="P662">
        <f t="shared" si="64"/>
        <v>281.57749999999999</v>
      </c>
      <c r="R662" s="21">
        <v>760</v>
      </c>
      <c r="S662" s="21" t="str">
        <v>Maude Maneylaws</v>
      </c>
      <c r="T662" s="21">
        <v>0</v>
      </c>
      <c r="U662" s="21" t="str">
        <v>Smartphone</v>
      </c>
      <c r="V662" s="22">
        <v>45638</v>
      </c>
      <c r="W662" s="21">
        <v>0</v>
      </c>
      <c r="X662" s="21">
        <v>670.3</v>
      </c>
      <c r="Y662" s="21">
        <v>3</v>
      </c>
      <c r="Z662" s="21">
        <v>1</v>
      </c>
      <c r="AA662" s="21">
        <v>8.6199999999999992</v>
      </c>
    </row>
    <row r="663" spans="1:27" x14ac:dyDescent="0.3">
      <c r="A663">
        <v>662</v>
      </c>
      <c r="B663" t="s">
        <v>683</v>
      </c>
      <c r="C663" t="s">
        <v>9</v>
      </c>
      <c r="E663" s="1">
        <v>45648</v>
      </c>
      <c r="F663" s="7" t="s">
        <v>11</v>
      </c>
      <c r="G663" s="6">
        <v>744.8</v>
      </c>
      <c r="H663">
        <v>1</v>
      </c>
      <c r="I663">
        <v>9</v>
      </c>
      <c r="J663" s="4">
        <v>446.85</v>
      </c>
      <c r="K663" s="11">
        <f t="shared" si="65"/>
        <v>745</v>
      </c>
      <c r="L663" s="2">
        <f t="shared" si="60"/>
        <v>446.85</v>
      </c>
      <c r="M663" s="11">
        <f t="shared" si="61"/>
        <v>745</v>
      </c>
      <c r="N663" s="11">
        <f t="shared" si="62"/>
        <v>447</v>
      </c>
      <c r="O663">
        <f t="shared" si="63"/>
        <v>744.8</v>
      </c>
      <c r="P663">
        <f t="shared" si="64"/>
        <v>677.76800000000003</v>
      </c>
      <c r="R663" s="21">
        <v>277</v>
      </c>
      <c r="S663" s="21" t="str">
        <v>Brenda Brimley</v>
      </c>
      <c r="T663" s="21" t="str">
        <v>Prod5</v>
      </c>
      <c r="U663" s="21" t="str">
        <v>Laptop</v>
      </c>
      <c r="V663" s="22">
        <v>45668</v>
      </c>
      <c r="W663" s="21">
        <v>0</v>
      </c>
      <c r="X663" s="21">
        <v>670.38</v>
      </c>
      <c r="Y663" s="21">
        <v>13</v>
      </c>
      <c r="Z663" s="21">
        <v>12</v>
      </c>
      <c r="AA663" s="21">
        <v>411.28</v>
      </c>
    </row>
    <row r="664" spans="1:27" x14ac:dyDescent="0.3">
      <c r="A664">
        <v>663</v>
      </c>
      <c r="B664" t="s">
        <v>684</v>
      </c>
      <c r="C664" t="s">
        <v>24</v>
      </c>
      <c r="D664" t="s">
        <v>13</v>
      </c>
      <c r="E664" s="1">
        <v>45629</v>
      </c>
      <c r="G664" s="6">
        <v>705.68</v>
      </c>
      <c r="H664">
        <v>14</v>
      </c>
      <c r="I664">
        <v>20</v>
      </c>
      <c r="J664" s="4">
        <v>368.4</v>
      </c>
      <c r="K664" s="11">
        <f t="shared" si="65"/>
        <v>706</v>
      </c>
      <c r="L664" s="2">
        <f t="shared" si="60"/>
        <v>368.4</v>
      </c>
      <c r="M664" s="11">
        <f t="shared" si="61"/>
        <v>706</v>
      </c>
      <c r="N664" s="11">
        <f t="shared" si="62"/>
        <v>369</v>
      </c>
      <c r="O664">
        <f t="shared" si="63"/>
        <v>9879.5199999999986</v>
      </c>
      <c r="P664">
        <f t="shared" si="64"/>
        <v>564.54399999999998</v>
      </c>
      <c r="R664" s="21">
        <v>816</v>
      </c>
      <c r="S664" s="21" t="str">
        <v>Terri Tiernan</v>
      </c>
      <c r="T664" s="21" t="str">
        <v>Prod4</v>
      </c>
      <c r="U664" s="21" t="str">
        <v>Smartphone</v>
      </c>
      <c r="V664" s="22">
        <v>45665</v>
      </c>
      <c r="W664" s="21" t="str">
        <v>South</v>
      </c>
      <c r="X664" s="21">
        <v>670.65</v>
      </c>
      <c r="Y664" s="21">
        <v>6</v>
      </c>
      <c r="Z664" s="21">
        <v>10</v>
      </c>
      <c r="AA664" s="21">
        <v>420.49</v>
      </c>
    </row>
    <row r="665" spans="1:27" x14ac:dyDescent="0.3">
      <c r="A665">
        <v>664</v>
      </c>
      <c r="B665" t="s">
        <v>685</v>
      </c>
      <c r="C665" t="s">
        <v>24</v>
      </c>
      <c r="D665" t="s">
        <v>20</v>
      </c>
      <c r="E665" s="1">
        <v>45666</v>
      </c>
      <c r="G665" s="6">
        <v>329.58</v>
      </c>
      <c r="H665">
        <v>13</v>
      </c>
      <c r="I665">
        <v>12</v>
      </c>
      <c r="J665" s="4">
        <v>116.76</v>
      </c>
      <c r="K665" s="11">
        <f t="shared" si="65"/>
        <v>330</v>
      </c>
      <c r="L665" s="2">
        <f t="shared" si="60"/>
        <v>116.76</v>
      </c>
      <c r="M665" s="11">
        <f t="shared" si="61"/>
        <v>330</v>
      </c>
      <c r="N665" s="11">
        <f t="shared" si="62"/>
        <v>117</v>
      </c>
      <c r="O665">
        <f t="shared" si="63"/>
        <v>4284.54</v>
      </c>
      <c r="P665">
        <f t="shared" si="64"/>
        <v>290.03039999999999</v>
      </c>
      <c r="R665" s="21">
        <v>950</v>
      </c>
      <c r="S665" s="21" t="str">
        <v>Siouxie Fairlamb</v>
      </c>
      <c r="T665" s="21" t="str">
        <v>Prod3</v>
      </c>
      <c r="U665" s="21" t="str">
        <v>Office Chair</v>
      </c>
      <c r="V665" s="22">
        <v>45665</v>
      </c>
      <c r="W665" s="21">
        <v>0</v>
      </c>
      <c r="X665" s="21">
        <v>671.99</v>
      </c>
      <c r="Y665" s="21">
        <v>9</v>
      </c>
      <c r="Z665" s="21">
        <v>0</v>
      </c>
      <c r="AA665" s="21">
        <v>460.26</v>
      </c>
    </row>
    <row r="666" spans="1:27" x14ac:dyDescent="0.3">
      <c r="A666">
        <v>665</v>
      </c>
      <c r="B666" t="s">
        <v>686</v>
      </c>
      <c r="C666" t="s">
        <v>9</v>
      </c>
      <c r="D666" t="s">
        <v>31</v>
      </c>
      <c r="E666" s="1">
        <v>45627</v>
      </c>
      <c r="G666" s="6">
        <v>614.03</v>
      </c>
      <c r="H666">
        <v>2</v>
      </c>
      <c r="I666">
        <v>8</v>
      </c>
      <c r="J666" s="4">
        <v>425.58</v>
      </c>
      <c r="K666" s="11">
        <f t="shared" si="65"/>
        <v>614</v>
      </c>
      <c r="L666" s="2">
        <f t="shared" si="60"/>
        <v>425.58</v>
      </c>
      <c r="M666" s="11">
        <f t="shared" si="61"/>
        <v>615</v>
      </c>
      <c r="N666" s="11">
        <f t="shared" si="62"/>
        <v>426</v>
      </c>
      <c r="O666">
        <f t="shared" si="63"/>
        <v>1228.06</v>
      </c>
      <c r="P666">
        <f t="shared" si="64"/>
        <v>564.9076</v>
      </c>
      <c r="R666" s="21">
        <v>233</v>
      </c>
      <c r="S666" s="21" t="str">
        <v>Idette Menghi</v>
      </c>
      <c r="T666" s="21">
        <v>0</v>
      </c>
      <c r="U666" s="21" t="str">
        <v>Smartphone</v>
      </c>
      <c r="V666" s="22">
        <v>45628</v>
      </c>
      <c r="W666" s="21">
        <v>0</v>
      </c>
      <c r="X666" s="21">
        <v>675.18</v>
      </c>
      <c r="Y666" s="21">
        <v>6</v>
      </c>
      <c r="Z666" s="21">
        <v>15</v>
      </c>
      <c r="AA666" s="21">
        <v>453.78</v>
      </c>
    </row>
    <row r="667" spans="1:27" x14ac:dyDescent="0.3">
      <c r="A667">
        <v>666</v>
      </c>
      <c r="B667" t="s">
        <v>687</v>
      </c>
      <c r="C667" t="s">
        <v>18</v>
      </c>
      <c r="D667" t="s">
        <v>27</v>
      </c>
      <c r="E667" s="1">
        <v>45637</v>
      </c>
      <c r="F667" s="7" t="s">
        <v>14</v>
      </c>
      <c r="G667" s="6">
        <v>751.91</v>
      </c>
      <c r="H667">
        <v>13</v>
      </c>
      <c r="I667">
        <v>10</v>
      </c>
      <c r="J667" s="4">
        <v>266.19</v>
      </c>
      <c r="K667" s="11">
        <f t="shared" si="65"/>
        <v>752</v>
      </c>
      <c r="L667" s="2">
        <f t="shared" si="60"/>
        <v>266.19</v>
      </c>
      <c r="M667" s="11">
        <f t="shared" si="61"/>
        <v>752</v>
      </c>
      <c r="N667" s="11">
        <f t="shared" si="62"/>
        <v>267</v>
      </c>
      <c r="O667">
        <f t="shared" si="63"/>
        <v>9774.83</v>
      </c>
      <c r="P667">
        <f t="shared" si="64"/>
        <v>676.71899999999994</v>
      </c>
      <c r="R667" s="21">
        <v>517</v>
      </c>
      <c r="S667" s="21" t="str">
        <v>Giles Robbs</v>
      </c>
      <c r="T667" s="21" t="str">
        <v>Prod1</v>
      </c>
      <c r="U667" s="21" t="str">
        <v>Laptop</v>
      </c>
      <c r="V667" s="22">
        <v>45646</v>
      </c>
      <c r="W667" s="21" t="str">
        <v>South</v>
      </c>
      <c r="X667" s="21">
        <v>676.3</v>
      </c>
      <c r="Y667" s="21">
        <v>10</v>
      </c>
      <c r="Z667" s="21">
        <v>15</v>
      </c>
      <c r="AA667" s="21">
        <v>380.32</v>
      </c>
    </row>
    <row r="668" spans="1:27" x14ac:dyDescent="0.3">
      <c r="A668">
        <v>667</v>
      </c>
      <c r="B668" t="s">
        <v>688</v>
      </c>
      <c r="C668" t="s">
        <v>16</v>
      </c>
      <c r="D668" t="s">
        <v>31</v>
      </c>
      <c r="E668" s="1">
        <v>45664</v>
      </c>
      <c r="G668" s="6">
        <v>923.74</v>
      </c>
      <c r="H668">
        <v>12</v>
      </c>
      <c r="I668">
        <v>20</v>
      </c>
      <c r="J668" s="4">
        <v>430.16</v>
      </c>
      <c r="K668" s="11">
        <f t="shared" si="65"/>
        <v>924</v>
      </c>
      <c r="L668" s="2">
        <f t="shared" si="60"/>
        <v>430.16</v>
      </c>
      <c r="M668" s="11">
        <f t="shared" si="61"/>
        <v>924</v>
      </c>
      <c r="N668" s="11">
        <f t="shared" si="62"/>
        <v>431</v>
      </c>
      <c r="O668">
        <f t="shared" si="63"/>
        <v>11084.880000000001</v>
      </c>
      <c r="P668">
        <f t="shared" si="64"/>
        <v>738.99200000000008</v>
      </c>
      <c r="R668" s="21">
        <v>264</v>
      </c>
      <c r="S668" s="21" t="str">
        <v>Abrahan Kepp</v>
      </c>
      <c r="T668" s="21">
        <v>0</v>
      </c>
      <c r="U668" s="21" t="str">
        <v>Winter Jacket</v>
      </c>
      <c r="V668" s="22">
        <v>45636</v>
      </c>
      <c r="W668" s="21">
        <v>0</v>
      </c>
      <c r="X668" s="21">
        <v>679</v>
      </c>
      <c r="Y668" s="21">
        <v>11</v>
      </c>
      <c r="Z668" s="21">
        <v>18</v>
      </c>
      <c r="AA668" s="21">
        <v>221.46</v>
      </c>
    </row>
    <row r="669" spans="1:27" x14ac:dyDescent="0.3">
      <c r="A669">
        <v>668</v>
      </c>
      <c r="B669" t="s">
        <v>689</v>
      </c>
      <c r="C669" t="s">
        <v>9</v>
      </c>
      <c r="D669" t="s">
        <v>20</v>
      </c>
      <c r="E669" s="1">
        <v>45627</v>
      </c>
      <c r="G669" s="6">
        <v>503.47</v>
      </c>
      <c r="H669">
        <v>14</v>
      </c>
      <c r="I669">
        <v>20</v>
      </c>
      <c r="J669" s="4">
        <v>304.47000000000003</v>
      </c>
      <c r="K669" s="11">
        <f t="shared" si="65"/>
        <v>503</v>
      </c>
      <c r="L669" s="2">
        <f t="shared" si="60"/>
        <v>304.47000000000003</v>
      </c>
      <c r="M669" s="11">
        <f t="shared" si="61"/>
        <v>504</v>
      </c>
      <c r="N669" s="11">
        <f t="shared" si="62"/>
        <v>305</v>
      </c>
      <c r="O669">
        <f t="shared" si="63"/>
        <v>7048.58</v>
      </c>
      <c r="P669">
        <f t="shared" si="64"/>
        <v>402.77600000000007</v>
      </c>
      <c r="R669" s="21">
        <v>339</v>
      </c>
      <c r="S669" s="21" t="str">
        <v>Wini Gent</v>
      </c>
      <c r="T669" s="21" t="str">
        <v>Prod2</v>
      </c>
      <c r="U669" s="21" t="str">
        <v>Office Chair</v>
      </c>
      <c r="V669" s="22">
        <v>45657</v>
      </c>
      <c r="W669" s="21" t="str">
        <v>East</v>
      </c>
      <c r="X669" s="21">
        <v>680.63</v>
      </c>
      <c r="Y669" s="21">
        <v>14</v>
      </c>
      <c r="Z669" s="21">
        <v>13</v>
      </c>
      <c r="AA669" s="21">
        <v>341.26</v>
      </c>
    </row>
    <row r="670" spans="1:27" x14ac:dyDescent="0.3">
      <c r="A670">
        <v>669</v>
      </c>
      <c r="B670" t="s">
        <v>690</v>
      </c>
      <c r="C670" t="s">
        <v>22</v>
      </c>
      <c r="D670" t="s">
        <v>13</v>
      </c>
      <c r="E670" s="1">
        <v>45668</v>
      </c>
      <c r="G670" s="6">
        <v>600.95000000000005</v>
      </c>
      <c r="H670">
        <v>4</v>
      </c>
      <c r="I670">
        <v>19</v>
      </c>
      <c r="J670" s="4">
        <v>134.69</v>
      </c>
      <c r="K670" s="11">
        <f t="shared" si="65"/>
        <v>601</v>
      </c>
      <c r="L670" s="2">
        <f t="shared" si="60"/>
        <v>134.69</v>
      </c>
      <c r="M670" s="11">
        <f t="shared" si="61"/>
        <v>601</v>
      </c>
      <c r="N670" s="11">
        <f t="shared" si="62"/>
        <v>135</v>
      </c>
      <c r="O670">
        <f t="shared" si="63"/>
        <v>2403.8000000000002</v>
      </c>
      <c r="P670">
        <f t="shared" si="64"/>
        <v>486.76950000000005</v>
      </c>
      <c r="R670" s="21">
        <v>204</v>
      </c>
      <c r="S670" s="21" t="str">
        <v>Nickolas Firle</v>
      </c>
      <c r="T670" s="21">
        <v>0</v>
      </c>
      <c r="U670" s="21" t="str">
        <v>Winter Jacket</v>
      </c>
      <c r="V670" s="22">
        <v>45676</v>
      </c>
      <c r="W670" s="21" t="str">
        <v>North</v>
      </c>
      <c r="X670" s="21">
        <v>681.08</v>
      </c>
      <c r="Y670" s="21">
        <v>13</v>
      </c>
      <c r="Z670" s="21">
        <v>13</v>
      </c>
      <c r="AA670" s="21">
        <v>85.82</v>
      </c>
    </row>
    <row r="671" spans="1:27" x14ac:dyDescent="0.3">
      <c r="A671">
        <v>670</v>
      </c>
      <c r="B671" t="s">
        <v>691</v>
      </c>
      <c r="C671" t="s">
        <v>24</v>
      </c>
      <c r="D671" t="s">
        <v>10</v>
      </c>
      <c r="E671" s="1">
        <v>45647</v>
      </c>
      <c r="G671" s="6">
        <v>110.89</v>
      </c>
      <c r="H671">
        <v>4</v>
      </c>
      <c r="I671">
        <v>10</v>
      </c>
      <c r="J671" s="4">
        <v>90.17</v>
      </c>
      <c r="K671" s="11">
        <f t="shared" si="65"/>
        <v>111</v>
      </c>
      <c r="L671" s="2">
        <f t="shared" si="60"/>
        <v>90.17</v>
      </c>
      <c r="M671" s="11">
        <f t="shared" si="61"/>
        <v>111</v>
      </c>
      <c r="N671" s="11">
        <f t="shared" si="62"/>
        <v>91</v>
      </c>
      <c r="O671">
        <f t="shared" si="63"/>
        <v>443.56</v>
      </c>
      <c r="P671">
        <f t="shared" si="64"/>
        <v>99.801000000000002</v>
      </c>
      <c r="R671" s="21">
        <v>790</v>
      </c>
      <c r="S671" s="21" t="str">
        <v>Kaiser Yerrington</v>
      </c>
      <c r="T671" s="21" t="str">
        <v>Prod1</v>
      </c>
      <c r="U671" s="21" t="str">
        <v>Laptop</v>
      </c>
      <c r="V671" s="22">
        <v>45630</v>
      </c>
      <c r="W671" s="21">
        <v>0</v>
      </c>
      <c r="X671" s="21">
        <v>681.82</v>
      </c>
      <c r="Y671" s="21">
        <v>10</v>
      </c>
      <c r="Z671" s="21">
        <v>17</v>
      </c>
      <c r="AA671" s="21">
        <v>422.83</v>
      </c>
    </row>
    <row r="672" spans="1:27" x14ac:dyDescent="0.3">
      <c r="A672">
        <v>671</v>
      </c>
      <c r="B672" t="s">
        <v>692</v>
      </c>
      <c r="C672" t="s">
        <v>22</v>
      </c>
      <c r="D672" t="s">
        <v>10</v>
      </c>
      <c r="E672" s="1">
        <v>45651</v>
      </c>
      <c r="G672" s="6">
        <v>347.8</v>
      </c>
      <c r="H672">
        <v>2</v>
      </c>
      <c r="I672">
        <v>11</v>
      </c>
      <c r="J672" s="4">
        <v>12.74</v>
      </c>
      <c r="K672" s="11">
        <f t="shared" si="65"/>
        <v>348</v>
      </c>
      <c r="L672" s="2">
        <f t="shared" si="60"/>
        <v>12.74</v>
      </c>
      <c r="M672" s="11">
        <f t="shared" si="61"/>
        <v>348</v>
      </c>
      <c r="N672" s="11">
        <f t="shared" si="62"/>
        <v>13</v>
      </c>
      <c r="O672">
        <f t="shared" si="63"/>
        <v>695.6</v>
      </c>
      <c r="P672">
        <f t="shared" si="64"/>
        <v>309.54200000000003</v>
      </c>
      <c r="R672" s="21">
        <v>821</v>
      </c>
      <c r="S672" s="21" t="str">
        <v>Jonie Killiner</v>
      </c>
      <c r="T672" s="21" t="str">
        <v>Prod4</v>
      </c>
      <c r="U672" s="21" t="str">
        <v>Microwave Oven</v>
      </c>
      <c r="V672" s="22">
        <v>45656</v>
      </c>
      <c r="W672" s="21">
        <v>0</v>
      </c>
      <c r="X672" s="21">
        <v>682.42</v>
      </c>
      <c r="Y672" s="21">
        <v>3</v>
      </c>
      <c r="Z672" s="21">
        <v>5</v>
      </c>
      <c r="AA672" s="21">
        <v>36.99</v>
      </c>
    </row>
    <row r="673" spans="1:27" x14ac:dyDescent="0.3">
      <c r="A673">
        <v>672</v>
      </c>
      <c r="B673" t="s">
        <v>693</v>
      </c>
      <c r="C673" t="s">
        <v>22</v>
      </c>
      <c r="D673" t="s">
        <v>20</v>
      </c>
      <c r="E673" s="1">
        <v>45660</v>
      </c>
      <c r="G673" s="6">
        <v>846.58</v>
      </c>
      <c r="H673">
        <v>14</v>
      </c>
      <c r="I673">
        <v>9</v>
      </c>
      <c r="J673" s="4">
        <v>334</v>
      </c>
      <c r="K673" s="11">
        <f t="shared" si="65"/>
        <v>847</v>
      </c>
      <c r="L673" s="2">
        <f t="shared" si="60"/>
        <v>334</v>
      </c>
      <c r="M673" s="11">
        <f t="shared" si="61"/>
        <v>847</v>
      </c>
      <c r="N673" s="11">
        <f t="shared" si="62"/>
        <v>334</v>
      </c>
      <c r="O673">
        <f t="shared" si="63"/>
        <v>11852.12</v>
      </c>
      <c r="P673">
        <f t="shared" si="64"/>
        <v>770.38780000000008</v>
      </c>
      <c r="R673" s="21">
        <v>738</v>
      </c>
      <c r="S673" s="21" t="str">
        <v>Tynan Donnersberg</v>
      </c>
      <c r="T673" s="21">
        <v>0</v>
      </c>
      <c r="U673" s="21" t="str">
        <v>Office Chair</v>
      </c>
      <c r="V673" s="22">
        <v>45674</v>
      </c>
      <c r="W673" s="21">
        <v>0</v>
      </c>
      <c r="X673" s="21">
        <v>682.49</v>
      </c>
      <c r="Y673" s="21">
        <v>5</v>
      </c>
      <c r="Z673" s="21">
        <v>11</v>
      </c>
      <c r="AA673" s="21">
        <v>492.38</v>
      </c>
    </row>
    <row r="674" spans="1:27" x14ac:dyDescent="0.3">
      <c r="A674">
        <v>673</v>
      </c>
      <c r="B674" t="s">
        <v>694</v>
      </c>
      <c r="C674" t="s">
        <v>22</v>
      </c>
      <c r="D674" t="s">
        <v>13</v>
      </c>
      <c r="E674" s="1">
        <v>45643</v>
      </c>
      <c r="F674" s="7" t="s">
        <v>14</v>
      </c>
      <c r="G674" s="6">
        <v>410.22</v>
      </c>
      <c r="H674">
        <v>4</v>
      </c>
      <c r="I674">
        <v>18</v>
      </c>
      <c r="J674" s="4">
        <v>346.2</v>
      </c>
      <c r="K674" s="11">
        <f t="shared" si="65"/>
        <v>410</v>
      </c>
      <c r="L674" s="2">
        <f t="shared" si="60"/>
        <v>346.2</v>
      </c>
      <c r="M674" s="11">
        <f t="shared" si="61"/>
        <v>411</v>
      </c>
      <c r="N674" s="11">
        <f t="shared" si="62"/>
        <v>347</v>
      </c>
      <c r="O674">
        <f t="shared" si="63"/>
        <v>1640.88</v>
      </c>
      <c r="P674">
        <f t="shared" si="64"/>
        <v>336.38040000000007</v>
      </c>
      <c r="R674" s="21">
        <v>225</v>
      </c>
      <c r="S674" s="21" t="str">
        <v>Stafani Jope</v>
      </c>
      <c r="T674" s="21" t="str">
        <v>Prod1</v>
      </c>
      <c r="U674" s="21" t="str">
        <v>Winter Jacket</v>
      </c>
      <c r="V674" s="22">
        <v>45641</v>
      </c>
      <c r="W674" s="21">
        <v>0</v>
      </c>
      <c r="X674" s="21">
        <v>683.13</v>
      </c>
      <c r="Y674" s="21">
        <v>14</v>
      </c>
      <c r="Z674" s="21">
        <v>16</v>
      </c>
      <c r="AA674" s="21">
        <v>492.08</v>
      </c>
    </row>
    <row r="675" spans="1:27" x14ac:dyDescent="0.3">
      <c r="A675">
        <v>674</v>
      </c>
      <c r="B675" t="s">
        <v>695</v>
      </c>
      <c r="C675" t="s">
        <v>18</v>
      </c>
      <c r="D675" t="s">
        <v>31</v>
      </c>
      <c r="E675" s="1">
        <v>45628</v>
      </c>
      <c r="F675" s="7" t="s">
        <v>35</v>
      </c>
      <c r="G675" s="6">
        <v>298.85000000000002</v>
      </c>
      <c r="H675">
        <v>1</v>
      </c>
      <c r="I675">
        <v>8</v>
      </c>
      <c r="J675" s="4">
        <v>175.78</v>
      </c>
      <c r="K675" s="11">
        <f t="shared" si="65"/>
        <v>299</v>
      </c>
      <c r="L675" s="2">
        <f t="shared" si="60"/>
        <v>175.78</v>
      </c>
      <c r="M675" s="11">
        <f t="shared" si="61"/>
        <v>299</v>
      </c>
      <c r="N675" s="11">
        <f t="shared" si="62"/>
        <v>176</v>
      </c>
      <c r="O675">
        <f t="shared" si="63"/>
        <v>298.85000000000002</v>
      </c>
      <c r="P675">
        <f t="shared" si="64"/>
        <v>274.94200000000001</v>
      </c>
      <c r="R675" s="21">
        <v>135</v>
      </c>
      <c r="S675" s="21" t="str">
        <v>Melonie Le Huquet</v>
      </c>
      <c r="T675" s="21">
        <v>0</v>
      </c>
      <c r="U675" s="21" t="str">
        <v>Winter Jacket</v>
      </c>
      <c r="V675" s="22">
        <v>45663</v>
      </c>
      <c r="W675" s="21">
        <v>0</v>
      </c>
      <c r="X675" s="21">
        <v>683.35</v>
      </c>
      <c r="Y675" s="21">
        <v>3</v>
      </c>
      <c r="Z675" s="21">
        <v>6</v>
      </c>
      <c r="AA675" s="21">
        <v>379.49</v>
      </c>
    </row>
    <row r="676" spans="1:27" x14ac:dyDescent="0.3">
      <c r="A676">
        <v>675</v>
      </c>
      <c r="B676" t="s">
        <v>696</v>
      </c>
      <c r="C676" t="s">
        <v>24</v>
      </c>
      <c r="D676" t="s">
        <v>20</v>
      </c>
      <c r="E676" s="1">
        <v>45671</v>
      </c>
      <c r="G676" s="6">
        <v>453.79</v>
      </c>
      <c r="H676">
        <v>11</v>
      </c>
      <c r="I676">
        <v>9</v>
      </c>
      <c r="J676" s="4">
        <v>197.48</v>
      </c>
      <c r="K676" s="11">
        <f t="shared" si="65"/>
        <v>454</v>
      </c>
      <c r="L676" s="2">
        <f t="shared" si="60"/>
        <v>197.48</v>
      </c>
      <c r="M676" s="11">
        <f t="shared" si="61"/>
        <v>454</v>
      </c>
      <c r="N676" s="11">
        <f t="shared" si="62"/>
        <v>198</v>
      </c>
      <c r="O676">
        <f t="shared" si="63"/>
        <v>4991.6900000000005</v>
      </c>
      <c r="P676">
        <f t="shared" si="64"/>
        <v>412.94890000000004</v>
      </c>
      <c r="R676" s="21">
        <v>907</v>
      </c>
      <c r="S676" s="21" t="str">
        <v>Kirstin Alfonzo</v>
      </c>
      <c r="T676" s="21" t="str">
        <v>Prod5</v>
      </c>
      <c r="U676" s="21">
        <v>0</v>
      </c>
      <c r="V676" s="22">
        <v>45635</v>
      </c>
      <c r="W676" s="21">
        <v>0</v>
      </c>
      <c r="X676" s="21">
        <v>684.37</v>
      </c>
      <c r="Y676" s="21">
        <v>14</v>
      </c>
      <c r="Z676" s="21">
        <v>0</v>
      </c>
      <c r="AA676" s="21">
        <v>232.16</v>
      </c>
    </row>
    <row r="677" spans="1:27" x14ac:dyDescent="0.3">
      <c r="A677">
        <v>676</v>
      </c>
      <c r="B677" t="s">
        <v>697</v>
      </c>
      <c r="C677" t="s">
        <v>22</v>
      </c>
      <c r="D677" t="s">
        <v>10</v>
      </c>
      <c r="E677" s="1">
        <v>45646</v>
      </c>
      <c r="G677" s="6">
        <v>467.78</v>
      </c>
      <c r="H677">
        <v>10</v>
      </c>
      <c r="I677">
        <v>6</v>
      </c>
      <c r="J677" s="4">
        <v>343.77</v>
      </c>
      <c r="K677" s="11">
        <f t="shared" si="65"/>
        <v>468</v>
      </c>
      <c r="L677" s="2">
        <f t="shared" si="60"/>
        <v>343.77</v>
      </c>
      <c r="M677" s="11">
        <f t="shared" si="61"/>
        <v>468</v>
      </c>
      <c r="N677" s="11">
        <f t="shared" si="62"/>
        <v>344</v>
      </c>
      <c r="O677">
        <f t="shared" si="63"/>
        <v>4677.7999999999993</v>
      </c>
      <c r="P677">
        <f t="shared" si="64"/>
        <v>439.71319999999997</v>
      </c>
      <c r="R677" s="21">
        <v>750</v>
      </c>
      <c r="S677" s="21" t="str">
        <v>Bartholomeo Mulqueen</v>
      </c>
      <c r="T677" s="21" t="str">
        <v>Prod1</v>
      </c>
      <c r="U677" s="21" t="str">
        <v>Winter Jacket</v>
      </c>
      <c r="V677" s="22">
        <v>45656</v>
      </c>
      <c r="W677" s="21">
        <v>0</v>
      </c>
      <c r="X677" s="21">
        <v>684.38</v>
      </c>
      <c r="Y677" s="21">
        <v>8</v>
      </c>
      <c r="Z677" s="21">
        <v>6</v>
      </c>
      <c r="AA677" s="21">
        <v>164.26</v>
      </c>
    </row>
    <row r="678" spans="1:27" x14ac:dyDescent="0.3">
      <c r="A678">
        <v>677</v>
      </c>
      <c r="B678" t="s">
        <v>698</v>
      </c>
      <c r="C678" t="s">
        <v>16</v>
      </c>
      <c r="D678" t="s">
        <v>20</v>
      </c>
      <c r="E678" s="1">
        <v>45628</v>
      </c>
      <c r="F678" s="7" t="s">
        <v>43</v>
      </c>
      <c r="G678" s="6">
        <v>858.14</v>
      </c>
      <c r="H678">
        <v>13</v>
      </c>
      <c r="I678">
        <v>15</v>
      </c>
      <c r="J678" s="4">
        <v>358.96</v>
      </c>
      <c r="K678" s="11">
        <f t="shared" si="65"/>
        <v>858</v>
      </c>
      <c r="L678" s="2">
        <f t="shared" si="60"/>
        <v>358.96</v>
      </c>
      <c r="M678" s="11">
        <f t="shared" si="61"/>
        <v>859</v>
      </c>
      <c r="N678" s="11">
        <f t="shared" si="62"/>
        <v>359</v>
      </c>
      <c r="O678">
        <f t="shared" si="63"/>
        <v>11155.82</v>
      </c>
      <c r="P678">
        <f t="shared" si="64"/>
        <v>729.41899999999998</v>
      </c>
      <c r="R678" s="21">
        <v>274</v>
      </c>
      <c r="S678" s="21" t="str">
        <v>Douglas Hagwood</v>
      </c>
      <c r="T678" s="21" t="str">
        <v>Prod2</v>
      </c>
      <c r="U678" s="21" t="str">
        <v>Office Chair</v>
      </c>
      <c r="V678" s="22">
        <v>45665</v>
      </c>
      <c r="W678" s="21">
        <v>0</v>
      </c>
      <c r="X678" s="21">
        <v>685.12</v>
      </c>
      <c r="Y678" s="21">
        <v>11</v>
      </c>
      <c r="Z678" s="21">
        <v>2</v>
      </c>
      <c r="AA678" s="21">
        <v>252.77</v>
      </c>
    </row>
    <row r="679" spans="1:27" x14ac:dyDescent="0.3">
      <c r="A679">
        <v>678</v>
      </c>
      <c r="B679" t="s">
        <v>699</v>
      </c>
      <c r="D679" t="s">
        <v>20</v>
      </c>
      <c r="E679" s="1">
        <v>45665</v>
      </c>
      <c r="F679" s="7" t="s">
        <v>11</v>
      </c>
      <c r="G679" s="6">
        <v>412.7</v>
      </c>
      <c r="H679">
        <v>7</v>
      </c>
      <c r="I679">
        <v>3</v>
      </c>
      <c r="J679" s="4">
        <v>260.93</v>
      </c>
      <c r="K679" s="11">
        <f t="shared" si="65"/>
        <v>413</v>
      </c>
      <c r="L679" s="2">
        <f t="shared" si="60"/>
        <v>260.93</v>
      </c>
      <c r="M679" s="11">
        <f t="shared" si="61"/>
        <v>413</v>
      </c>
      <c r="N679" s="11">
        <f t="shared" si="62"/>
        <v>261</v>
      </c>
      <c r="O679">
        <f t="shared" si="63"/>
        <v>2888.9</v>
      </c>
      <c r="P679">
        <f t="shared" si="64"/>
        <v>400.31899999999996</v>
      </c>
      <c r="R679" s="21">
        <v>249</v>
      </c>
      <c r="S679" s="21" t="str">
        <v>Hyman Marcome</v>
      </c>
      <c r="T679" s="21" t="str">
        <v>Prod1</v>
      </c>
      <c r="U679" s="21" t="str">
        <v>Microwave Oven</v>
      </c>
      <c r="V679" s="22">
        <v>45627</v>
      </c>
      <c r="W679" s="21" t="str">
        <v>East</v>
      </c>
      <c r="X679" s="21">
        <v>688.42</v>
      </c>
      <c r="Y679" s="21">
        <v>9</v>
      </c>
      <c r="Z679" s="21">
        <v>16</v>
      </c>
      <c r="AA679" s="21">
        <v>13.29</v>
      </c>
    </row>
    <row r="680" spans="1:27" x14ac:dyDescent="0.3">
      <c r="A680">
        <v>679</v>
      </c>
      <c r="B680" t="s">
        <v>700</v>
      </c>
      <c r="C680" t="s">
        <v>9</v>
      </c>
      <c r="D680" t="s">
        <v>31</v>
      </c>
      <c r="E680" s="1">
        <v>45653</v>
      </c>
      <c r="G680" s="6">
        <v>267.38</v>
      </c>
      <c r="H680">
        <v>9</v>
      </c>
      <c r="I680">
        <v>18</v>
      </c>
      <c r="J680" s="4">
        <v>6.75</v>
      </c>
      <c r="K680" s="11">
        <f t="shared" si="65"/>
        <v>267</v>
      </c>
      <c r="L680" s="2">
        <f t="shared" si="60"/>
        <v>6.75</v>
      </c>
      <c r="M680" s="11">
        <f t="shared" si="61"/>
        <v>268</v>
      </c>
      <c r="N680" s="11">
        <f t="shared" si="62"/>
        <v>7</v>
      </c>
      <c r="O680">
        <f t="shared" si="63"/>
        <v>2406.42</v>
      </c>
      <c r="P680">
        <f t="shared" si="64"/>
        <v>219.25160000000002</v>
      </c>
      <c r="R680" s="21">
        <v>594</v>
      </c>
      <c r="S680" s="21" t="str">
        <v>Merla Pulbrook</v>
      </c>
      <c r="T680" s="21" t="str">
        <v>Prod1</v>
      </c>
      <c r="U680" s="21" t="str">
        <v>Laptop</v>
      </c>
      <c r="V680" s="22">
        <v>45650</v>
      </c>
      <c r="W680" s="21">
        <v>0</v>
      </c>
      <c r="X680" s="21">
        <v>689.64</v>
      </c>
      <c r="Y680" s="21">
        <v>15</v>
      </c>
      <c r="Z680" s="21">
        <v>6</v>
      </c>
      <c r="AA680" s="21">
        <v>275.52999999999997</v>
      </c>
    </row>
    <row r="681" spans="1:27" x14ac:dyDescent="0.3">
      <c r="A681">
        <v>680</v>
      </c>
      <c r="B681" t="s">
        <v>701</v>
      </c>
      <c r="C681" t="s">
        <v>18</v>
      </c>
      <c r="D681" t="s">
        <v>31</v>
      </c>
      <c r="E681" s="1">
        <v>45669</v>
      </c>
      <c r="F681" s="7" t="s">
        <v>35</v>
      </c>
      <c r="G681" s="6">
        <v>768.47</v>
      </c>
      <c r="H681">
        <v>3</v>
      </c>
      <c r="I681">
        <v>10</v>
      </c>
      <c r="J681" s="4">
        <v>274.37</v>
      </c>
      <c r="K681" s="11">
        <f t="shared" si="65"/>
        <v>768</v>
      </c>
      <c r="L681" s="2">
        <f t="shared" si="60"/>
        <v>274.37</v>
      </c>
      <c r="M681" s="11">
        <f t="shared" si="61"/>
        <v>769</v>
      </c>
      <c r="N681" s="11">
        <f t="shared" si="62"/>
        <v>275</v>
      </c>
      <c r="O681">
        <f t="shared" si="63"/>
        <v>2305.41</v>
      </c>
      <c r="P681">
        <f t="shared" si="64"/>
        <v>691.62300000000005</v>
      </c>
      <c r="R681" s="21">
        <v>99</v>
      </c>
      <c r="S681" s="21" t="str">
        <v>Tova Bourgourd</v>
      </c>
      <c r="T681" s="21" t="str">
        <v>Prod4</v>
      </c>
      <c r="U681" s="21" t="str">
        <v>Laptop</v>
      </c>
      <c r="V681" s="22">
        <v>45644</v>
      </c>
      <c r="W681" s="21">
        <v>0</v>
      </c>
      <c r="X681" s="21">
        <v>690.15</v>
      </c>
      <c r="Y681" s="21">
        <v>9</v>
      </c>
      <c r="Z681" s="21">
        <v>18</v>
      </c>
      <c r="AA681" s="21">
        <v>328.02</v>
      </c>
    </row>
    <row r="682" spans="1:27" x14ac:dyDescent="0.3">
      <c r="A682">
        <v>681</v>
      </c>
      <c r="B682" t="s">
        <v>702</v>
      </c>
      <c r="C682" t="s">
        <v>22</v>
      </c>
      <c r="D682" t="s">
        <v>20</v>
      </c>
      <c r="E682" s="1">
        <v>45631</v>
      </c>
      <c r="F682" s="7" t="s">
        <v>35</v>
      </c>
      <c r="G682" s="6">
        <v>384.53</v>
      </c>
      <c r="H682">
        <v>10</v>
      </c>
      <c r="I682">
        <v>12</v>
      </c>
      <c r="J682" s="4">
        <v>24.65</v>
      </c>
      <c r="K682" s="11">
        <f t="shared" si="65"/>
        <v>385</v>
      </c>
      <c r="L682" s="2">
        <f t="shared" si="60"/>
        <v>24.65</v>
      </c>
      <c r="M682" s="11">
        <f t="shared" si="61"/>
        <v>385</v>
      </c>
      <c r="N682" s="11">
        <f t="shared" si="62"/>
        <v>25</v>
      </c>
      <c r="O682">
        <f t="shared" si="63"/>
        <v>3845.2999999999997</v>
      </c>
      <c r="P682">
        <f t="shared" si="64"/>
        <v>338.38639999999998</v>
      </c>
      <c r="R682" s="21">
        <v>122</v>
      </c>
      <c r="S682" s="21" t="str">
        <v>Barbe Hedworth</v>
      </c>
      <c r="T682" s="21" t="str">
        <v>Prod2</v>
      </c>
      <c r="U682" s="21" t="str">
        <v>Microwave Oven</v>
      </c>
      <c r="V682" s="22">
        <v>45630</v>
      </c>
      <c r="W682" s="21" t="str">
        <v>North</v>
      </c>
      <c r="X682" s="21">
        <v>691.88</v>
      </c>
      <c r="Y682" s="21">
        <v>6</v>
      </c>
      <c r="Z682" s="21">
        <v>14</v>
      </c>
      <c r="AA682" s="21">
        <v>460.31</v>
      </c>
    </row>
    <row r="683" spans="1:27" x14ac:dyDescent="0.3">
      <c r="A683">
        <v>682</v>
      </c>
      <c r="B683" t="s">
        <v>703</v>
      </c>
      <c r="C683" t="s">
        <v>22</v>
      </c>
      <c r="D683" t="s">
        <v>31</v>
      </c>
      <c r="E683" s="1">
        <v>45627</v>
      </c>
      <c r="F683" s="7" t="s">
        <v>11</v>
      </c>
      <c r="G683" s="6">
        <v>154.01</v>
      </c>
      <c r="H683">
        <v>3</v>
      </c>
      <c r="I683">
        <v>10</v>
      </c>
      <c r="J683" s="4">
        <v>69.52</v>
      </c>
      <c r="K683" s="11">
        <f t="shared" si="65"/>
        <v>154</v>
      </c>
      <c r="L683" s="2">
        <f t="shared" si="60"/>
        <v>69.52</v>
      </c>
      <c r="M683" s="11">
        <f t="shared" si="61"/>
        <v>155</v>
      </c>
      <c r="N683" s="11">
        <f t="shared" si="62"/>
        <v>70</v>
      </c>
      <c r="O683">
        <f t="shared" si="63"/>
        <v>462.03</v>
      </c>
      <c r="P683">
        <f t="shared" si="64"/>
        <v>138.60900000000001</v>
      </c>
      <c r="R683" s="21">
        <v>836</v>
      </c>
      <c r="S683" s="21" t="str">
        <v>Hazel Chadney</v>
      </c>
      <c r="T683" s="21" t="str">
        <v>Prod4</v>
      </c>
      <c r="U683" s="21" t="str">
        <v>Laptop</v>
      </c>
      <c r="V683" s="22">
        <v>45651</v>
      </c>
      <c r="W683" s="21" t="str">
        <v>East</v>
      </c>
      <c r="X683" s="21">
        <v>692.54</v>
      </c>
      <c r="Y683" s="21">
        <v>14</v>
      </c>
      <c r="Z683" s="21">
        <v>2</v>
      </c>
      <c r="AA683" s="21">
        <v>143.63</v>
      </c>
    </row>
    <row r="684" spans="1:27" x14ac:dyDescent="0.3">
      <c r="A684">
        <v>683</v>
      </c>
      <c r="B684" t="s">
        <v>704</v>
      </c>
      <c r="C684" t="s">
        <v>18</v>
      </c>
      <c r="D684" t="s">
        <v>20</v>
      </c>
      <c r="E684" s="1">
        <v>45669</v>
      </c>
      <c r="G684" s="6">
        <v>926.07</v>
      </c>
      <c r="H684">
        <v>9</v>
      </c>
      <c r="I684">
        <v>12</v>
      </c>
      <c r="J684" s="4">
        <v>126.89</v>
      </c>
      <c r="K684" s="11">
        <f t="shared" si="65"/>
        <v>926</v>
      </c>
      <c r="L684" s="2">
        <f t="shared" si="60"/>
        <v>126.89</v>
      </c>
      <c r="M684" s="11">
        <f t="shared" si="61"/>
        <v>927</v>
      </c>
      <c r="N684" s="11">
        <f t="shared" si="62"/>
        <v>127</v>
      </c>
      <c r="O684">
        <f t="shared" si="63"/>
        <v>8334.630000000001</v>
      </c>
      <c r="P684">
        <f t="shared" si="64"/>
        <v>814.94159999999999</v>
      </c>
      <c r="R684" s="21">
        <v>351</v>
      </c>
      <c r="S684" s="21" t="str">
        <v>Catherin Van Rembrandt</v>
      </c>
      <c r="T684" s="21" t="str">
        <v>Prod4</v>
      </c>
      <c r="U684" s="21" t="str">
        <v>Smartphone</v>
      </c>
      <c r="V684" s="22">
        <v>45631</v>
      </c>
      <c r="W684" s="21">
        <v>0</v>
      </c>
      <c r="X684" s="21">
        <v>694.91</v>
      </c>
      <c r="Y684" s="21">
        <v>1</v>
      </c>
      <c r="Z684" s="21">
        <v>4</v>
      </c>
      <c r="AA684" s="21">
        <v>131.94999999999999</v>
      </c>
    </row>
    <row r="685" spans="1:27" x14ac:dyDescent="0.3">
      <c r="A685">
        <v>684</v>
      </c>
      <c r="B685" t="s">
        <v>705</v>
      </c>
      <c r="C685" t="s">
        <v>9</v>
      </c>
      <c r="D685" t="s">
        <v>27</v>
      </c>
      <c r="E685" s="1">
        <v>45661</v>
      </c>
      <c r="G685" s="6">
        <v>740.91</v>
      </c>
      <c r="H685">
        <v>4</v>
      </c>
      <c r="I685">
        <v>6</v>
      </c>
      <c r="J685" s="4">
        <v>438.02</v>
      </c>
      <c r="K685" s="11">
        <f t="shared" si="65"/>
        <v>741</v>
      </c>
      <c r="L685" s="2">
        <f t="shared" si="60"/>
        <v>438.02</v>
      </c>
      <c r="M685" s="11">
        <f t="shared" si="61"/>
        <v>741</v>
      </c>
      <c r="N685" s="11">
        <f t="shared" si="62"/>
        <v>439</v>
      </c>
      <c r="O685">
        <f t="shared" si="63"/>
        <v>2963.64</v>
      </c>
      <c r="P685">
        <f t="shared" si="64"/>
        <v>696.45539999999994</v>
      </c>
      <c r="R685" s="21">
        <v>20</v>
      </c>
      <c r="S685" s="21" t="str">
        <v>Dal Gillooly</v>
      </c>
      <c r="T685" s="21" t="str">
        <v>Prod2</v>
      </c>
      <c r="U685" s="21" t="str">
        <v>Laptop</v>
      </c>
      <c r="V685" s="22">
        <v>45660</v>
      </c>
      <c r="W685" s="21">
        <v>0</v>
      </c>
      <c r="X685" s="21">
        <v>695.78</v>
      </c>
      <c r="Y685" s="21">
        <v>1</v>
      </c>
      <c r="Z685" s="21">
        <v>13</v>
      </c>
      <c r="AA685" s="21">
        <v>233.14</v>
      </c>
    </row>
    <row r="686" spans="1:27" x14ac:dyDescent="0.3">
      <c r="A686">
        <v>685</v>
      </c>
      <c r="B686" t="s">
        <v>706</v>
      </c>
      <c r="C686" t="s">
        <v>18</v>
      </c>
      <c r="D686" t="s">
        <v>20</v>
      </c>
      <c r="E686" s="1">
        <v>45653</v>
      </c>
      <c r="G686" s="6">
        <v>594.16</v>
      </c>
      <c r="H686">
        <v>13</v>
      </c>
      <c r="I686">
        <v>18</v>
      </c>
      <c r="J686" s="4">
        <v>182.1</v>
      </c>
      <c r="K686" s="11">
        <f t="shared" si="65"/>
        <v>594</v>
      </c>
      <c r="L686" s="2">
        <f t="shared" si="60"/>
        <v>182.1</v>
      </c>
      <c r="M686" s="11">
        <f t="shared" si="61"/>
        <v>595</v>
      </c>
      <c r="N686" s="11">
        <f t="shared" si="62"/>
        <v>183</v>
      </c>
      <c r="O686">
        <f t="shared" si="63"/>
        <v>7724.08</v>
      </c>
      <c r="P686">
        <f t="shared" si="64"/>
        <v>487.21120000000002</v>
      </c>
      <c r="R686" s="21">
        <v>155</v>
      </c>
      <c r="S686" s="21" t="str">
        <v>Loree Guyonneau</v>
      </c>
      <c r="T686" s="21" t="str">
        <v>Prod2</v>
      </c>
      <c r="U686" s="21" t="str">
        <v>Winter Jacket</v>
      </c>
      <c r="V686" s="22">
        <v>45656</v>
      </c>
      <c r="W686" s="21" t="str">
        <v>North</v>
      </c>
      <c r="X686" s="21">
        <v>696.38</v>
      </c>
      <c r="Y686" s="21">
        <v>1</v>
      </c>
      <c r="Z686" s="21">
        <v>20</v>
      </c>
      <c r="AA686" s="21">
        <v>399.31</v>
      </c>
    </row>
    <row r="687" spans="1:27" x14ac:dyDescent="0.3">
      <c r="A687">
        <v>686</v>
      </c>
      <c r="B687" t="s">
        <v>707</v>
      </c>
      <c r="D687" t="s">
        <v>31</v>
      </c>
      <c r="E687" s="1">
        <v>45653</v>
      </c>
      <c r="G687" s="6">
        <v>873.83</v>
      </c>
      <c r="H687">
        <v>9</v>
      </c>
      <c r="I687">
        <v>1</v>
      </c>
      <c r="J687" s="4">
        <v>116.29</v>
      </c>
      <c r="K687" s="11">
        <f t="shared" si="65"/>
        <v>874</v>
      </c>
      <c r="L687" s="2">
        <f t="shared" si="60"/>
        <v>116.29</v>
      </c>
      <c r="M687" s="11">
        <f t="shared" si="61"/>
        <v>874</v>
      </c>
      <c r="N687" s="11">
        <f t="shared" si="62"/>
        <v>117</v>
      </c>
      <c r="O687">
        <f t="shared" si="63"/>
        <v>7864.47</v>
      </c>
      <c r="P687">
        <f t="shared" si="64"/>
        <v>865.09170000000006</v>
      </c>
      <c r="R687" s="21">
        <v>399</v>
      </c>
      <c r="S687" s="21" t="str">
        <v>Cassandre McCarry</v>
      </c>
      <c r="T687" s="21" t="str">
        <v>Prod4</v>
      </c>
      <c r="U687" s="21" t="str">
        <v>Smartphone</v>
      </c>
      <c r="V687" s="22">
        <v>45676</v>
      </c>
      <c r="W687" s="21">
        <v>0</v>
      </c>
      <c r="X687" s="21">
        <v>696.68</v>
      </c>
      <c r="Y687" s="21">
        <v>11</v>
      </c>
      <c r="Z687" s="21">
        <v>14</v>
      </c>
      <c r="AA687" s="21">
        <v>131.41999999999999</v>
      </c>
    </row>
    <row r="688" spans="1:27" x14ac:dyDescent="0.3">
      <c r="A688">
        <v>687</v>
      </c>
      <c r="B688" t="s">
        <v>708</v>
      </c>
      <c r="C688" t="s">
        <v>24</v>
      </c>
      <c r="D688" t="s">
        <v>10</v>
      </c>
      <c r="E688" s="1">
        <v>45648</v>
      </c>
      <c r="G688" s="6">
        <v>356.29</v>
      </c>
      <c r="H688">
        <v>1</v>
      </c>
      <c r="I688">
        <v>13</v>
      </c>
      <c r="J688" s="4">
        <v>446.09</v>
      </c>
      <c r="K688" s="11">
        <f t="shared" si="65"/>
        <v>356</v>
      </c>
      <c r="L688" s="2">
        <f t="shared" si="60"/>
        <v>446.09</v>
      </c>
      <c r="M688" s="11">
        <f t="shared" si="61"/>
        <v>357</v>
      </c>
      <c r="N688" s="11">
        <f t="shared" si="62"/>
        <v>447</v>
      </c>
      <c r="O688">
        <f t="shared" si="63"/>
        <v>356.29</v>
      </c>
      <c r="P688">
        <f t="shared" si="64"/>
        <v>309.97230000000002</v>
      </c>
      <c r="R688" s="21">
        <v>140</v>
      </c>
      <c r="S688" s="21" t="str">
        <v>Claudine Milesap</v>
      </c>
      <c r="T688" s="21" t="str">
        <v>Prod2</v>
      </c>
      <c r="U688" s="21" t="str">
        <v>Office Chair</v>
      </c>
      <c r="V688" s="22">
        <v>45635</v>
      </c>
      <c r="W688" s="21">
        <v>0</v>
      </c>
      <c r="X688" s="21">
        <v>698.64</v>
      </c>
      <c r="Y688" s="21">
        <v>9</v>
      </c>
      <c r="Z688" s="21">
        <v>9</v>
      </c>
      <c r="AA688" s="21">
        <v>42.21</v>
      </c>
    </row>
    <row r="689" spans="1:27" x14ac:dyDescent="0.3">
      <c r="A689">
        <v>688</v>
      </c>
      <c r="B689" t="s">
        <v>709</v>
      </c>
      <c r="C689" t="s">
        <v>18</v>
      </c>
      <c r="D689" t="s">
        <v>31</v>
      </c>
      <c r="E689" s="1">
        <v>45673</v>
      </c>
      <c r="G689" s="6">
        <v>734.2</v>
      </c>
      <c r="H689">
        <v>11</v>
      </c>
      <c r="I689">
        <v>0</v>
      </c>
      <c r="J689" s="4">
        <v>128.9</v>
      </c>
      <c r="K689" s="11">
        <f t="shared" si="65"/>
        <v>734</v>
      </c>
      <c r="L689" s="2">
        <f t="shared" si="60"/>
        <v>128.9</v>
      </c>
      <c r="M689" s="11">
        <f t="shared" si="61"/>
        <v>735</v>
      </c>
      <c r="N689" s="11">
        <f t="shared" si="62"/>
        <v>129</v>
      </c>
      <c r="O689">
        <f t="shared" si="63"/>
        <v>8076.2000000000007</v>
      </c>
      <c r="P689">
        <f t="shared" si="64"/>
        <v>734.2</v>
      </c>
      <c r="R689" s="21">
        <v>292</v>
      </c>
      <c r="S689" s="21" t="str">
        <v>Ezechiel Holdforth</v>
      </c>
      <c r="T689" s="21">
        <v>0</v>
      </c>
      <c r="U689" s="21" t="str">
        <v>Microwave Oven</v>
      </c>
      <c r="V689" s="22">
        <v>45636</v>
      </c>
      <c r="W689" s="21">
        <v>0</v>
      </c>
      <c r="X689" s="21">
        <v>699.72</v>
      </c>
      <c r="Y689" s="21">
        <v>14</v>
      </c>
      <c r="Z689" s="21">
        <v>16</v>
      </c>
      <c r="AA689" s="21">
        <v>414.1</v>
      </c>
    </row>
    <row r="690" spans="1:27" x14ac:dyDescent="0.3">
      <c r="A690">
        <v>689</v>
      </c>
      <c r="B690" t="s">
        <v>710</v>
      </c>
      <c r="C690" t="s">
        <v>22</v>
      </c>
      <c r="D690" t="s">
        <v>31</v>
      </c>
      <c r="E690" s="1">
        <v>45642</v>
      </c>
      <c r="G690" s="6">
        <v>729.14</v>
      </c>
      <c r="H690">
        <v>5</v>
      </c>
      <c r="I690">
        <v>7</v>
      </c>
      <c r="J690" s="4">
        <v>284.77999999999997</v>
      </c>
      <c r="K690" s="11">
        <f t="shared" si="65"/>
        <v>729</v>
      </c>
      <c r="L690" s="2">
        <f t="shared" si="60"/>
        <v>284.77999999999997</v>
      </c>
      <c r="M690" s="11">
        <f t="shared" si="61"/>
        <v>730</v>
      </c>
      <c r="N690" s="11">
        <f t="shared" si="62"/>
        <v>285</v>
      </c>
      <c r="O690">
        <f t="shared" si="63"/>
        <v>3645.7</v>
      </c>
      <c r="P690">
        <f t="shared" si="64"/>
        <v>678.10019999999997</v>
      </c>
      <c r="R690" s="21">
        <v>209</v>
      </c>
      <c r="S690" s="21" t="str">
        <v>Stanfield Romi</v>
      </c>
      <c r="T690" s="21" t="str">
        <v>Prod4</v>
      </c>
      <c r="U690" s="21" t="str">
        <v>Smartphone</v>
      </c>
      <c r="V690" s="22">
        <v>45655</v>
      </c>
      <c r="W690" s="21">
        <v>0</v>
      </c>
      <c r="X690" s="21">
        <v>700.6</v>
      </c>
      <c r="Y690" s="21">
        <v>5</v>
      </c>
      <c r="Z690" s="21">
        <v>16</v>
      </c>
      <c r="AA690" s="21">
        <v>464.85</v>
      </c>
    </row>
    <row r="691" spans="1:27" x14ac:dyDescent="0.3">
      <c r="A691">
        <v>690</v>
      </c>
      <c r="B691" t="s">
        <v>711</v>
      </c>
      <c r="C691" t="s">
        <v>22</v>
      </c>
      <c r="E691" s="1">
        <v>45654</v>
      </c>
      <c r="F691" s="7" t="s">
        <v>11</v>
      </c>
      <c r="G691" s="6">
        <v>558.09</v>
      </c>
      <c r="H691">
        <v>1</v>
      </c>
      <c r="I691">
        <v>4</v>
      </c>
      <c r="J691" s="4">
        <v>418.95</v>
      </c>
      <c r="K691" s="11">
        <f t="shared" si="65"/>
        <v>558</v>
      </c>
      <c r="L691" s="2">
        <f t="shared" si="60"/>
        <v>418.95</v>
      </c>
      <c r="M691" s="11">
        <f t="shared" si="61"/>
        <v>559</v>
      </c>
      <c r="N691" s="11">
        <f t="shared" si="62"/>
        <v>419</v>
      </c>
      <c r="O691">
        <f t="shared" si="63"/>
        <v>558.09</v>
      </c>
      <c r="P691">
        <f t="shared" si="64"/>
        <v>535.76639999999998</v>
      </c>
      <c r="R691" s="21">
        <v>452</v>
      </c>
      <c r="S691" s="21" t="str">
        <v>Denney Shovlin</v>
      </c>
      <c r="T691" s="21" t="str">
        <v>Prod4</v>
      </c>
      <c r="U691" s="21" t="str">
        <v>Smartphone</v>
      </c>
      <c r="V691" s="22">
        <v>45667</v>
      </c>
      <c r="W691" s="21">
        <v>0</v>
      </c>
      <c r="X691" s="21">
        <v>700.6</v>
      </c>
      <c r="Y691" s="21">
        <v>11</v>
      </c>
      <c r="Z691" s="21">
        <v>0</v>
      </c>
      <c r="AA691" s="21">
        <v>302.56</v>
      </c>
    </row>
    <row r="692" spans="1:27" x14ac:dyDescent="0.3">
      <c r="A692">
        <v>691</v>
      </c>
      <c r="B692" t="s">
        <v>712</v>
      </c>
      <c r="C692" t="s">
        <v>24</v>
      </c>
      <c r="D692" t="s">
        <v>31</v>
      </c>
      <c r="E692" s="1">
        <v>45667</v>
      </c>
      <c r="F692" s="7" t="s">
        <v>11</v>
      </c>
      <c r="G692" s="6">
        <v>17.79</v>
      </c>
      <c r="H692">
        <v>10</v>
      </c>
      <c r="I692">
        <v>19</v>
      </c>
      <c r="J692" s="4">
        <v>82.58</v>
      </c>
      <c r="K692" s="11">
        <f t="shared" si="65"/>
        <v>18</v>
      </c>
      <c r="L692" s="2">
        <f t="shared" si="60"/>
        <v>82.58</v>
      </c>
      <c r="M692" s="11">
        <f t="shared" si="61"/>
        <v>18</v>
      </c>
      <c r="N692" s="11">
        <f t="shared" si="62"/>
        <v>83</v>
      </c>
      <c r="O692">
        <f t="shared" si="63"/>
        <v>177.89999999999998</v>
      </c>
      <c r="P692">
        <f t="shared" si="64"/>
        <v>14.4099</v>
      </c>
      <c r="R692" s="21">
        <v>818</v>
      </c>
      <c r="S692" s="21" t="str">
        <v>Alexandrina Sinderson</v>
      </c>
      <c r="T692" s="21">
        <v>0</v>
      </c>
      <c r="U692" s="21" t="str">
        <v>Laptop</v>
      </c>
      <c r="V692" s="22">
        <v>45651</v>
      </c>
      <c r="W692" s="21">
        <v>0</v>
      </c>
      <c r="X692" s="21">
        <v>700.87</v>
      </c>
      <c r="Y692" s="21">
        <v>10</v>
      </c>
      <c r="Z692" s="21">
        <v>9</v>
      </c>
      <c r="AA692" s="21">
        <v>480.91</v>
      </c>
    </row>
    <row r="693" spans="1:27" x14ac:dyDescent="0.3">
      <c r="A693">
        <v>692</v>
      </c>
      <c r="B693" t="s">
        <v>713</v>
      </c>
      <c r="C693" t="s">
        <v>18</v>
      </c>
      <c r="E693" s="1">
        <v>45666</v>
      </c>
      <c r="G693" s="6">
        <v>309.66000000000003</v>
      </c>
      <c r="H693">
        <v>6</v>
      </c>
      <c r="I693">
        <v>13</v>
      </c>
      <c r="J693" s="4">
        <v>84.7</v>
      </c>
      <c r="K693" s="11">
        <f t="shared" si="65"/>
        <v>310</v>
      </c>
      <c r="L693" s="2">
        <f t="shared" si="60"/>
        <v>84.7</v>
      </c>
      <c r="M693" s="11">
        <f t="shared" si="61"/>
        <v>310</v>
      </c>
      <c r="N693" s="11">
        <f t="shared" si="62"/>
        <v>85</v>
      </c>
      <c r="O693">
        <f t="shared" si="63"/>
        <v>1857.96</v>
      </c>
      <c r="P693">
        <f t="shared" si="64"/>
        <v>269.4042</v>
      </c>
      <c r="R693" s="21">
        <v>939</v>
      </c>
      <c r="S693" s="21" t="str">
        <v>Louella Donaho</v>
      </c>
      <c r="T693" s="21" t="str">
        <v>Prod1</v>
      </c>
      <c r="U693" s="21" t="str">
        <v>Smartphone</v>
      </c>
      <c r="V693" s="22">
        <v>45629</v>
      </c>
      <c r="W693" s="21">
        <v>0</v>
      </c>
      <c r="X693" s="21">
        <v>702.26</v>
      </c>
      <c r="Y693" s="21">
        <v>11</v>
      </c>
      <c r="Z693" s="21">
        <v>6</v>
      </c>
      <c r="AA693" s="21">
        <v>107.92</v>
      </c>
    </row>
    <row r="694" spans="1:27" x14ac:dyDescent="0.3">
      <c r="A694">
        <v>693</v>
      </c>
      <c r="B694" t="s">
        <v>714</v>
      </c>
      <c r="C694" t="s">
        <v>18</v>
      </c>
      <c r="D694" t="s">
        <v>13</v>
      </c>
      <c r="E694" s="1">
        <v>45628</v>
      </c>
      <c r="G694" s="6">
        <v>621.36</v>
      </c>
      <c r="H694">
        <v>12</v>
      </c>
      <c r="I694">
        <v>0</v>
      </c>
      <c r="J694" s="4">
        <v>168.66</v>
      </c>
      <c r="K694" s="11">
        <f t="shared" si="65"/>
        <v>621</v>
      </c>
      <c r="L694" s="2">
        <f t="shared" si="60"/>
        <v>168.66</v>
      </c>
      <c r="M694" s="11">
        <f t="shared" si="61"/>
        <v>622</v>
      </c>
      <c r="N694" s="11">
        <f t="shared" si="62"/>
        <v>169</v>
      </c>
      <c r="O694">
        <f t="shared" si="63"/>
        <v>7456.32</v>
      </c>
      <c r="P694">
        <f t="shared" si="64"/>
        <v>621.36</v>
      </c>
      <c r="R694" s="21">
        <v>438</v>
      </c>
      <c r="S694" s="21" t="str">
        <v>Savina Pinchen</v>
      </c>
      <c r="T694" s="21" t="str">
        <v>Prod1</v>
      </c>
      <c r="U694" s="21" t="str">
        <v>Microwave Oven</v>
      </c>
      <c r="V694" s="22">
        <v>45662</v>
      </c>
      <c r="W694" s="21">
        <v>0</v>
      </c>
      <c r="X694" s="21">
        <v>702.9</v>
      </c>
      <c r="Y694" s="21">
        <v>1</v>
      </c>
      <c r="Z694" s="21">
        <v>19</v>
      </c>
      <c r="AA694" s="21">
        <v>253.64</v>
      </c>
    </row>
    <row r="695" spans="1:27" x14ac:dyDescent="0.3">
      <c r="A695">
        <v>694</v>
      </c>
      <c r="B695" t="s">
        <v>715</v>
      </c>
      <c r="C695" t="s">
        <v>9</v>
      </c>
      <c r="D695" t="s">
        <v>27</v>
      </c>
      <c r="E695" s="1">
        <v>45672</v>
      </c>
      <c r="G695" s="6">
        <v>166.89</v>
      </c>
      <c r="H695">
        <v>11</v>
      </c>
      <c r="I695">
        <v>6</v>
      </c>
      <c r="J695" s="4">
        <v>256.56</v>
      </c>
      <c r="K695" s="11">
        <f t="shared" si="65"/>
        <v>167</v>
      </c>
      <c r="L695" s="2">
        <f t="shared" si="60"/>
        <v>256.56</v>
      </c>
      <c r="M695" s="11">
        <f t="shared" si="61"/>
        <v>167</v>
      </c>
      <c r="N695" s="11">
        <f t="shared" si="62"/>
        <v>257</v>
      </c>
      <c r="O695">
        <f t="shared" si="63"/>
        <v>1835.79</v>
      </c>
      <c r="P695">
        <f t="shared" si="64"/>
        <v>156.87659999999997</v>
      </c>
      <c r="R695" s="21">
        <v>68</v>
      </c>
      <c r="S695" s="21" t="str">
        <v>Cordell Swin</v>
      </c>
      <c r="T695" s="21" t="str">
        <v>Prod5</v>
      </c>
      <c r="U695" s="21" t="str">
        <v>Laptop</v>
      </c>
      <c r="V695" s="22">
        <v>45643</v>
      </c>
      <c r="W695" s="21" t="str">
        <v>South</v>
      </c>
      <c r="X695" s="21">
        <v>703.5</v>
      </c>
      <c r="Y695" s="21">
        <v>12</v>
      </c>
      <c r="Z695" s="21">
        <v>11</v>
      </c>
      <c r="AA695" s="21">
        <v>329.38</v>
      </c>
    </row>
    <row r="696" spans="1:27" x14ac:dyDescent="0.3">
      <c r="A696">
        <v>695</v>
      </c>
      <c r="B696" t="s">
        <v>716</v>
      </c>
      <c r="C696" t="s">
        <v>9</v>
      </c>
      <c r="D696" t="s">
        <v>13</v>
      </c>
      <c r="E696" s="1">
        <v>45628</v>
      </c>
      <c r="G696" s="6">
        <v>466.65</v>
      </c>
      <c r="H696">
        <v>14</v>
      </c>
      <c r="I696">
        <v>17</v>
      </c>
      <c r="J696" s="4">
        <v>142.77000000000001</v>
      </c>
      <c r="K696" s="11">
        <f t="shared" si="65"/>
        <v>467</v>
      </c>
      <c r="L696" s="2">
        <f t="shared" si="60"/>
        <v>142.77000000000001</v>
      </c>
      <c r="M696" s="11">
        <f t="shared" si="61"/>
        <v>467</v>
      </c>
      <c r="N696" s="11">
        <f t="shared" si="62"/>
        <v>143</v>
      </c>
      <c r="O696">
        <f t="shared" si="63"/>
        <v>6533.0999999999995</v>
      </c>
      <c r="P696">
        <f t="shared" si="64"/>
        <v>387.31949999999995</v>
      </c>
      <c r="R696" s="21">
        <v>984</v>
      </c>
      <c r="S696" s="21" t="str">
        <v>Karlotte Cadden</v>
      </c>
      <c r="T696" s="21" t="str">
        <v>Prod3</v>
      </c>
      <c r="U696" s="21" t="str">
        <v>Microwave Oven</v>
      </c>
      <c r="V696" s="22">
        <v>45636</v>
      </c>
      <c r="W696" s="21">
        <v>0</v>
      </c>
      <c r="X696" s="21">
        <v>704.02</v>
      </c>
      <c r="Y696" s="21">
        <v>11</v>
      </c>
      <c r="Z696" s="21">
        <v>20</v>
      </c>
      <c r="AA696" s="21">
        <v>345.81</v>
      </c>
    </row>
    <row r="697" spans="1:27" x14ac:dyDescent="0.3">
      <c r="A697">
        <v>696</v>
      </c>
      <c r="B697" t="s">
        <v>717</v>
      </c>
      <c r="C697" t="s">
        <v>24</v>
      </c>
      <c r="D697" t="s">
        <v>10</v>
      </c>
      <c r="E697" s="1">
        <v>45632</v>
      </c>
      <c r="F697" s="7" t="s">
        <v>14</v>
      </c>
      <c r="G697" s="6">
        <v>498.78</v>
      </c>
      <c r="H697">
        <v>13</v>
      </c>
      <c r="I697">
        <v>3</v>
      </c>
      <c r="J697" s="4">
        <v>361.36</v>
      </c>
      <c r="K697" s="11">
        <f t="shared" si="65"/>
        <v>499</v>
      </c>
      <c r="L697" s="2">
        <f t="shared" si="60"/>
        <v>361.36</v>
      </c>
      <c r="M697" s="11">
        <f t="shared" si="61"/>
        <v>499</v>
      </c>
      <c r="N697" s="11">
        <f t="shared" si="62"/>
        <v>362</v>
      </c>
      <c r="O697">
        <f t="shared" si="63"/>
        <v>6484.1399999999994</v>
      </c>
      <c r="P697">
        <f t="shared" si="64"/>
        <v>483.81659999999994</v>
      </c>
      <c r="R697" s="21">
        <v>990</v>
      </c>
      <c r="S697" s="21" t="str">
        <v>Helge Lorrie</v>
      </c>
      <c r="T697" s="21" t="str">
        <v>Prod5</v>
      </c>
      <c r="U697" s="21" t="str">
        <v>Smartphone</v>
      </c>
      <c r="V697" s="22">
        <v>45671</v>
      </c>
      <c r="W697" s="21">
        <v>0</v>
      </c>
      <c r="X697" s="21">
        <v>704.33</v>
      </c>
      <c r="Y697" s="21">
        <v>9</v>
      </c>
      <c r="Z697" s="21">
        <v>8</v>
      </c>
      <c r="AA697" s="21">
        <v>413.06</v>
      </c>
    </row>
    <row r="698" spans="1:27" x14ac:dyDescent="0.3">
      <c r="A698">
        <v>697</v>
      </c>
      <c r="B698" t="s">
        <v>718</v>
      </c>
      <c r="D698" t="s">
        <v>20</v>
      </c>
      <c r="E698" s="1">
        <v>45627</v>
      </c>
      <c r="G698" s="6">
        <v>232.54</v>
      </c>
      <c r="H698">
        <v>7</v>
      </c>
      <c r="I698">
        <v>3</v>
      </c>
      <c r="J698" s="4">
        <v>457.28</v>
      </c>
      <c r="K698" s="11">
        <f t="shared" si="65"/>
        <v>233</v>
      </c>
      <c r="L698" s="2">
        <f t="shared" si="60"/>
        <v>457.28</v>
      </c>
      <c r="M698" s="11">
        <f t="shared" si="61"/>
        <v>233</v>
      </c>
      <c r="N698" s="11">
        <f t="shared" si="62"/>
        <v>458</v>
      </c>
      <c r="O698">
        <f t="shared" si="63"/>
        <v>1627.78</v>
      </c>
      <c r="P698">
        <f t="shared" si="64"/>
        <v>225.56379999999999</v>
      </c>
      <c r="R698" s="21">
        <v>722</v>
      </c>
      <c r="S698" s="21" t="str">
        <v>Dennie Plaid</v>
      </c>
      <c r="T698" s="21" t="str">
        <v>Prod3</v>
      </c>
      <c r="U698" s="21" t="str">
        <v>Office Chair</v>
      </c>
      <c r="V698" s="22">
        <v>45631</v>
      </c>
      <c r="W698" s="21">
        <v>0</v>
      </c>
      <c r="X698" s="21">
        <v>704.39</v>
      </c>
      <c r="Y698" s="21">
        <v>5</v>
      </c>
      <c r="Z698" s="21">
        <v>14</v>
      </c>
      <c r="AA698" s="21">
        <v>69.150000000000006</v>
      </c>
    </row>
    <row r="699" spans="1:27" x14ac:dyDescent="0.3">
      <c r="A699">
        <v>698</v>
      </c>
      <c r="B699" t="s">
        <v>719</v>
      </c>
      <c r="C699" t="s">
        <v>22</v>
      </c>
      <c r="D699" t="s">
        <v>27</v>
      </c>
      <c r="E699" s="1">
        <v>45628</v>
      </c>
      <c r="F699" s="7" t="s">
        <v>43</v>
      </c>
      <c r="G699" s="6">
        <v>116.84</v>
      </c>
      <c r="H699">
        <v>10</v>
      </c>
      <c r="I699">
        <v>11</v>
      </c>
      <c r="J699" s="4">
        <v>112.56</v>
      </c>
      <c r="K699" s="11">
        <f t="shared" si="65"/>
        <v>117</v>
      </c>
      <c r="L699" s="2">
        <f t="shared" si="60"/>
        <v>112.56</v>
      </c>
      <c r="M699" s="11">
        <f t="shared" si="61"/>
        <v>117</v>
      </c>
      <c r="N699" s="11">
        <f t="shared" si="62"/>
        <v>113</v>
      </c>
      <c r="O699">
        <f t="shared" si="63"/>
        <v>1168.4000000000001</v>
      </c>
      <c r="P699">
        <f t="shared" si="64"/>
        <v>103.9876</v>
      </c>
      <c r="R699" s="21">
        <v>914</v>
      </c>
      <c r="S699" s="21" t="str">
        <v>Sullivan Da Costa</v>
      </c>
      <c r="T699" s="21" t="str">
        <v>Prod5</v>
      </c>
      <c r="U699" s="21" t="str">
        <v>Microwave Oven</v>
      </c>
      <c r="V699" s="22">
        <v>45651</v>
      </c>
      <c r="W699" s="21">
        <v>0</v>
      </c>
      <c r="X699" s="21">
        <v>705.1</v>
      </c>
      <c r="Y699" s="21">
        <v>7</v>
      </c>
      <c r="Z699" s="21">
        <v>9</v>
      </c>
      <c r="AA699" s="21">
        <v>253.62</v>
      </c>
    </row>
    <row r="700" spans="1:27" x14ac:dyDescent="0.3">
      <c r="A700">
        <v>699</v>
      </c>
      <c r="B700" t="s">
        <v>720</v>
      </c>
      <c r="C700" t="s">
        <v>24</v>
      </c>
      <c r="D700" t="s">
        <v>10</v>
      </c>
      <c r="E700" s="1">
        <v>45640</v>
      </c>
      <c r="G700" s="6">
        <v>900.87</v>
      </c>
      <c r="H700">
        <v>12</v>
      </c>
      <c r="I700">
        <v>17</v>
      </c>
      <c r="J700" s="4">
        <v>272.08999999999997</v>
      </c>
      <c r="K700" s="11">
        <f t="shared" si="65"/>
        <v>901</v>
      </c>
      <c r="L700" s="2">
        <f t="shared" si="60"/>
        <v>272.08999999999997</v>
      </c>
      <c r="M700" s="11">
        <f t="shared" si="61"/>
        <v>901</v>
      </c>
      <c r="N700" s="11">
        <f t="shared" si="62"/>
        <v>273</v>
      </c>
      <c r="O700">
        <f t="shared" si="63"/>
        <v>10810.44</v>
      </c>
      <c r="P700">
        <f t="shared" si="64"/>
        <v>747.72209999999995</v>
      </c>
      <c r="R700" s="21">
        <v>663</v>
      </c>
      <c r="S700" s="21" t="str">
        <v>Curran Tenny</v>
      </c>
      <c r="T700" s="21" t="str">
        <v>Prod5</v>
      </c>
      <c r="U700" s="21" t="str">
        <v>Smartphone</v>
      </c>
      <c r="V700" s="22">
        <v>45629</v>
      </c>
      <c r="W700" s="21">
        <v>0</v>
      </c>
      <c r="X700" s="21">
        <v>705.68</v>
      </c>
      <c r="Y700" s="21">
        <v>14</v>
      </c>
      <c r="Z700" s="21">
        <v>20</v>
      </c>
      <c r="AA700" s="21">
        <v>368.4</v>
      </c>
    </row>
    <row r="701" spans="1:27" x14ac:dyDescent="0.3">
      <c r="A701">
        <v>700</v>
      </c>
      <c r="B701" t="s">
        <v>721</v>
      </c>
      <c r="C701" t="s">
        <v>9</v>
      </c>
      <c r="D701" t="s">
        <v>27</v>
      </c>
      <c r="E701" s="1">
        <v>45656</v>
      </c>
      <c r="G701" s="6">
        <v>410.26</v>
      </c>
      <c r="H701">
        <v>12</v>
      </c>
      <c r="I701">
        <v>7</v>
      </c>
      <c r="J701" s="4">
        <v>44.55</v>
      </c>
      <c r="K701" s="11">
        <f t="shared" si="65"/>
        <v>410</v>
      </c>
      <c r="L701" s="2">
        <f t="shared" si="60"/>
        <v>44.55</v>
      </c>
      <c r="M701" s="11">
        <f t="shared" si="61"/>
        <v>411</v>
      </c>
      <c r="N701" s="11">
        <f t="shared" si="62"/>
        <v>45</v>
      </c>
      <c r="O701">
        <f t="shared" si="63"/>
        <v>4923.12</v>
      </c>
      <c r="P701">
        <f t="shared" si="64"/>
        <v>381.54179999999997</v>
      </c>
      <c r="R701" s="21">
        <v>601</v>
      </c>
      <c r="S701" s="21" t="str">
        <v>Artemis Whitehorn</v>
      </c>
      <c r="T701" s="21" t="str">
        <v>Prod4</v>
      </c>
      <c r="U701" s="21" t="str">
        <v>Office Chair</v>
      </c>
      <c r="V701" s="22">
        <v>45631</v>
      </c>
      <c r="W701" s="21">
        <v>0</v>
      </c>
      <c r="X701" s="21">
        <v>705.76</v>
      </c>
      <c r="Y701" s="21">
        <v>3</v>
      </c>
      <c r="Z701" s="21">
        <v>13</v>
      </c>
      <c r="AA701" s="21">
        <v>68.27</v>
      </c>
    </row>
    <row r="702" spans="1:27" x14ac:dyDescent="0.3">
      <c r="A702">
        <v>701</v>
      </c>
      <c r="B702" t="s">
        <v>722</v>
      </c>
      <c r="D702" t="s">
        <v>27</v>
      </c>
      <c r="E702" s="1">
        <v>45648</v>
      </c>
      <c r="F702" s="7" t="s">
        <v>11</v>
      </c>
      <c r="G702" s="6">
        <v>206.67</v>
      </c>
      <c r="H702">
        <v>14</v>
      </c>
      <c r="I702">
        <v>2</v>
      </c>
      <c r="J702" s="4">
        <v>88.83</v>
      </c>
      <c r="K702" s="11">
        <f t="shared" si="65"/>
        <v>207</v>
      </c>
      <c r="L702" s="2">
        <f t="shared" si="60"/>
        <v>88.83</v>
      </c>
      <c r="M702" s="11">
        <f t="shared" si="61"/>
        <v>207</v>
      </c>
      <c r="N702" s="11">
        <f t="shared" si="62"/>
        <v>89</v>
      </c>
      <c r="O702">
        <f t="shared" si="63"/>
        <v>2893.3799999999997</v>
      </c>
      <c r="P702">
        <f t="shared" si="64"/>
        <v>202.53659999999999</v>
      </c>
      <c r="R702" s="21">
        <v>710</v>
      </c>
      <c r="S702" s="21" t="str">
        <v>Henderson Barnard</v>
      </c>
      <c r="T702" s="21" t="str">
        <v>Prod2</v>
      </c>
      <c r="U702" s="21" t="str">
        <v>Microwave Oven</v>
      </c>
      <c r="V702" s="22">
        <v>45647</v>
      </c>
      <c r="W702" s="21">
        <v>0</v>
      </c>
      <c r="X702" s="21">
        <v>706.57</v>
      </c>
      <c r="Y702" s="21">
        <v>5</v>
      </c>
      <c r="Z702" s="21">
        <v>5</v>
      </c>
      <c r="AA702" s="21">
        <v>147.75</v>
      </c>
    </row>
    <row r="703" spans="1:27" x14ac:dyDescent="0.3">
      <c r="A703">
        <v>702</v>
      </c>
      <c r="B703" t="s">
        <v>723</v>
      </c>
      <c r="D703" t="s">
        <v>10</v>
      </c>
      <c r="E703" s="1">
        <v>45629</v>
      </c>
      <c r="G703" s="6">
        <v>955.19</v>
      </c>
      <c r="H703">
        <v>7</v>
      </c>
      <c r="I703">
        <v>17</v>
      </c>
      <c r="J703" s="4">
        <v>309.08999999999997</v>
      </c>
      <c r="K703" s="11">
        <f t="shared" si="65"/>
        <v>955</v>
      </c>
      <c r="L703" s="2">
        <f t="shared" si="60"/>
        <v>309.08999999999997</v>
      </c>
      <c r="M703" s="11">
        <f t="shared" si="61"/>
        <v>956</v>
      </c>
      <c r="N703" s="11">
        <f t="shared" si="62"/>
        <v>310</v>
      </c>
      <c r="O703">
        <f t="shared" si="63"/>
        <v>6686.33</v>
      </c>
      <c r="P703">
        <f t="shared" si="64"/>
        <v>792.80769999999995</v>
      </c>
      <c r="R703" s="21">
        <v>777</v>
      </c>
      <c r="S703" s="21" t="str">
        <v>Nessy Horrell</v>
      </c>
      <c r="T703" s="21" t="str">
        <v>Prod1</v>
      </c>
      <c r="U703" s="21" t="str">
        <v>Laptop</v>
      </c>
      <c r="V703" s="22">
        <v>45668</v>
      </c>
      <c r="W703" s="21">
        <v>0</v>
      </c>
      <c r="X703" s="21">
        <v>708.21</v>
      </c>
      <c r="Y703" s="21">
        <v>4</v>
      </c>
      <c r="Z703" s="21">
        <v>19</v>
      </c>
      <c r="AA703" s="21">
        <v>238.17</v>
      </c>
    </row>
    <row r="704" spans="1:27" x14ac:dyDescent="0.3">
      <c r="A704">
        <v>703</v>
      </c>
      <c r="B704" t="s">
        <v>724</v>
      </c>
      <c r="C704" t="s">
        <v>9</v>
      </c>
      <c r="D704" t="s">
        <v>10</v>
      </c>
      <c r="E704" s="1">
        <v>45639</v>
      </c>
      <c r="F704" s="7" t="s">
        <v>14</v>
      </c>
      <c r="G704" s="6">
        <v>408.87</v>
      </c>
      <c r="H704">
        <v>9</v>
      </c>
      <c r="I704">
        <v>2</v>
      </c>
      <c r="J704" s="4">
        <v>134.80000000000001</v>
      </c>
      <c r="K704" s="11">
        <f t="shared" si="65"/>
        <v>409</v>
      </c>
      <c r="L704" s="2">
        <f t="shared" si="60"/>
        <v>134.80000000000001</v>
      </c>
      <c r="M704" s="11">
        <f t="shared" si="61"/>
        <v>409</v>
      </c>
      <c r="N704" s="11">
        <f t="shared" si="62"/>
        <v>135</v>
      </c>
      <c r="O704">
        <f t="shared" si="63"/>
        <v>3679.83</v>
      </c>
      <c r="P704">
        <f t="shared" si="64"/>
        <v>400.69259999999997</v>
      </c>
      <c r="R704" s="21">
        <v>482</v>
      </c>
      <c r="S704" s="21" t="str">
        <v>Giselle Lotwich</v>
      </c>
      <c r="T704" s="21" t="str">
        <v>Prod3</v>
      </c>
      <c r="U704" s="21" t="str">
        <v>Winter Jacket</v>
      </c>
      <c r="V704" s="22">
        <v>45645</v>
      </c>
      <c r="W704" s="21">
        <v>0</v>
      </c>
      <c r="X704" s="21">
        <v>708.7</v>
      </c>
      <c r="Y704" s="21">
        <v>2</v>
      </c>
      <c r="Z704" s="21">
        <v>6</v>
      </c>
      <c r="AA704" s="21">
        <v>11.21</v>
      </c>
    </row>
    <row r="705" spans="1:27" x14ac:dyDescent="0.3">
      <c r="A705">
        <v>704</v>
      </c>
      <c r="B705" t="s">
        <v>725</v>
      </c>
      <c r="C705" t="s">
        <v>18</v>
      </c>
      <c r="D705" t="s">
        <v>13</v>
      </c>
      <c r="E705" s="1">
        <v>45672</v>
      </c>
      <c r="G705" s="6">
        <v>297.75</v>
      </c>
      <c r="H705">
        <v>2</v>
      </c>
      <c r="I705">
        <v>3</v>
      </c>
      <c r="J705" s="4">
        <v>445.5</v>
      </c>
      <c r="K705" s="11">
        <f t="shared" si="65"/>
        <v>298</v>
      </c>
      <c r="L705" s="2">
        <f t="shared" si="60"/>
        <v>445.5</v>
      </c>
      <c r="M705" s="11">
        <f t="shared" si="61"/>
        <v>298</v>
      </c>
      <c r="N705" s="11">
        <f t="shared" si="62"/>
        <v>446</v>
      </c>
      <c r="O705">
        <f t="shared" si="63"/>
        <v>595.5</v>
      </c>
      <c r="P705">
        <f t="shared" si="64"/>
        <v>288.8175</v>
      </c>
      <c r="R705" s="21">
        <v>123</v>
      </c>
      <c r="S705" s="21" t="str">
        <v>Brad Jukes</v>
      </c>
      <c r="T705" s="21">
        <v>0</v>
      </c>
      <c r="U705" s="21" t="str">
        <v>Smartphone</v>
      </c>
      <c r="V705" s="22">
        <v>45651</v>
      </c>
      <c r="W705" s="21">
        <v>0</v>
      </c>
      <c r="X705" s="21">
        <v>710.36</v>
      </c>
      <c r="Y705" s="21">
        <v>3</v>
      </c>
      <c r="Z705" s="21">
        <v>14</v>
      </c>
      <c r="AA705" s="21">
        <v>0.14000000000000001</v>
      </c>
    </row>
    <row r="706" spans="1:27" x14ac:dyDescent="0.3">
      <c r="A706">
        <v>705</v>
      </c>
      <c r="B706" t="s">
        <v>726</v>
      </c>
      <c r="C706" t="s">
        <v>24</v>
      </c>
      <c r="D706" t="s">
        <v>31</v>
      </c>
      <c r="E706" s="1">
        <v>45659</v>
      </c>
      <c r="F706" s="7" t="s">
        <v>11</v>
      </c>
      <c r="G706" s="6">
        <v>820.58</v>
      </c>
      <c r="H706">
        <v>12</v>
      </c>
      <c r="I706">
        <v>17</v>
      </c>
      <c r="J706" s="4">
        <v>73.62</v>
      </c>
      <c r="K706" s="11">
        <f t="shared" si="65"/>
        <v>821</v>
      </c>
      <c r="L706" s="2">
        <f t="shared" si="60"/>
        <v>73.62</v>
      </c>
      <c r="M706" s="11">
        <f t="shared" si="61"/>
        <v>821</v>
      </c>
      <c r="N706" s="11">
        <f t="shared" si="62"/>
        <v>74</v>
      </c>
      <c r="O706">
        <f t="shared" si="63"/>
        <v>9846.9600000000009</v>
      </c>
      <c r="P706">
        <f t="shared" si="64"/>
        <v>681.08140000000003</v>
      </c>
      <c r="R706" s="21">
        <v>555</v>
      </c>
      <c r="S706" s="21" t="str">
        <v>Stearn Attryde</v>
      </c>
      <c r="T706" s="21" t="str">
        <v>Prod1</v>
      </c>
      <c r="U706" s="21" t="str">
        <v>Office Chair</v>
      </c>
      <c r="V706" s="22">
        <v>45633</v>
      </c>
      <c r="W706" s="21">
        <v>0</v>
      </c>
      <c r="X706" s="21">
        <v>714.8</v>
      </c>
      <c r="Y706" s="21">
        <v>10</v>
      </c>
      <c r="Z706" s="21">
        <v>2</v>
      </c>
      <c r="AA706" s="21">
        <v>366.56</v>
      </c>
    </row>
    <row r="707" spans="1:27" x14ac:dyDescent="0.3">
      <c r="A707">
        <v>706</v>
      </c>
      <c r="B707" t="s">
        <v>727</v>
      </c>
      <c r="C707" t="s">
        <v>9</v>
      </c>
      <c r="D707" t="s">
        <v>27</v>
      </c>
      <c r="E707" s="1">
        <v>45643</v>
      </c>
      <c r="F707" s="7" t="s">
        <v>43</v>
      </c>
      <c r="G707" s="6">
        <v>729.92</v>
      </c>
      <c r="H707">
        <v>3</v>
      </c>
      <c r="I707">
        <v>5</v>
      </c>
      <c r="J707" s="4">
        <v>0.09</v>
      </c>
      <c r="K707" s="11">
        <f t="shared" si="65"/>
        <v>730</v>
      </c>
      <c r="L707" s="2">
        <f t="shared" ref="L707:L770" si="66">ROUND(J707,2)</f>
        <v>0.09</v>
      </c>
      <c r="M707" s="11">
        <f t="shared" ref="M707:M770" si="67">ROUNDUP(G707,0)</f>
        <v>730</v>
      </c>
      <c r="N707" s="11">
        <f t="shared" ref="N707:N770" si="68">ROUNDUP(J707,0)</f>
        <v>1</v>
      </c>
      <c r="O707">
        <f t="shared" ref="O707:O770" si="69">H707*G707</f>
        <v>2189.7599999999998</v>
      </c>
      <c r="P707">
        <f t="shared" ref="P707:P770" si="70">G707*(1-I707/100)</f>
        <v>693.42399999999998</v>
      </c>
      <c r="R707" s="21">
        <v>359</v>
      </c>
      <c r="S707" s="21" t="str">
        <v>Dareen Friary</v>
      </c>
      <c r="T707" s="21" t="str">
        <v>Prod1</v>
      </c>
      <c r="U707" s="21">
        <v>0</v>
      </c>
      <c r="V707" s="22">
        <v>45662</v>
      </c>
      <c r="W707" s="21" t="str">
        <v>East</v>
      </c>
      <c r="X707" s="21">
        <v>716.28</v>
      </c>
      <c r="Y707" s="21">
        <v>1</v>
      </c>
      <c r="Z707" s="21">
        <v>13</v>
      </c>
      <c r="AA707" s="21">
        <v>434.86</v>
      </c>
    </row>
    <row r="708" spans="1:27" x14ac:dyDescent="0.3">
      <c r="A708">
        <v>707</v>
      </c>
      <c r="B708" t="s">
        <v>728</v>
      </c>
      <c r="C708" t="s">
        <v>22</v>
      </c>
      <c r="D708" t="s">
        <v>13</v>
      </c>
      <c r="E708" s="1">
        <v>45659</v>
      </c>
      <c r="F708" s="7" t="s">
        <v>35</v>
      </c>
      <c r="G708" s="6">
        <v>931.81</v>
      </c>
      <c r="H708">
        <v>13</v>
      </c>
      <c r="I708">
        <v>0</v>
      </c>
      <c r="J708" s="4">
        <v>251.14</v>
      </c>
      <c r="K708" s="11">
        <f t="shared" ref="K708:K771" si="71">ROUND(G708,0)</f>
        <v>932</v>
      </c>
      <c r="L708" s="2">
        <f t="shared" si="66"/>
        <v>251.14</v>
      </c>
      <c r="M708" s="11">
        <f t="shared" si="67"/>
        <v>932</v>
      </c>
      <c r="N708" s="11">
        <f t="shared" si="68"/>
        <v>252</v>
      </c>
      <c r="O708">
        <f t="shared" si="69"/>
        <v>12113.529999999999</v>
      </c>
      <c r="P708">
        <f t="shared" si="70"/>
        <v>931.81</v>
      </c>
      <c r="R708" s="21">
        <v>429</v>
      </c>
      <c r="S708" s="21" t="str">
        <v>Aline Banford</v>
      </c>
      <c r="T708" s="21" t="str">
        <v>Prod2</v>
      </c>
      <c r="U708" s="21" t="str">
        <v>Office Chair</v>
      </c>
      <c r="V708" s="22">
        <v>45634</v>
      </c>
      <c r="W708" s="21" t="str">
        <v>East</v>
      </c>
      <c r="X708" s="21">
        <v>716.94</v>
      </c>
      <c r="Y708" s="21">
        <v>12</v>
      </c>
      <c r="Z708" s="21">
        <v>0</v>
      </c>
      <c r="AA708" s="21">
        <v>72.41</v>
      </c>
    </row>
    <row r="709" spans="1:27" x14ac:dyDescent="0.3">
      <c r="A709">
        <v>708</v>
      </c>
      <c r="B709" t="s">
        <v>729</v>
      </c>
      <c r="C709" t="s">
        <v>24</v>
      </c>
      <c r="D709" t="s">
        <v>31</v>
      </c>
      <c r="E709" s="1">
        <v>45643</v>
      </c>
      <c r="F709" s="7" t="s">
        <v>43</v>
      </c>
      <c r="G709" s="6">
        <v>663.93</v>
      </c>
      <c r="H709">
        <v>14</v>
      </c>
      <c r="I709">
        <v>9</v>
      </c>
      <c r="J709" s="4">
        <v>333.21</v>
      </c>
      <c r="K709" s="11">
        <f t="shared" si="71"/>
        <v>664</v>
      </c>
      <c r="L709" s="2">
        <f t="shared" si="66"/>
        <v>333.21</v>
      </c>
      <c r="M709" s="11">
        <f t="shared" si="67"/>
        <v>664</v>
      </c>
      <c r="N709" s="11">
        <f t="shared" si="68"/>
        <v>334</v>
      </c>
      <c r="O709">
        <f t="shared" si="69"/>
        <v>9295.0199999999986</v>
      </c>
      <c r="P709">
        <f t="shared" si="70"/>
        <v>604.17629999999997</v>
      </c>
      <c r="R709" s="21">
        <v>269</v>
      </c>
      <c r="S709" s="21" t="str">
        <v>Beverlie Dowman</v>
      </c>
      <c r="T709" s="21" t="str">
        <v>Prod3</v>
      </c>
      <c r="U709" s="21" t="str">
        <v>Laptop</v>
      </c>
      <c r="V709" s="22">
        <v>45658</v>
      </c>
      <c r="W709" s="21">
        <v>0</v>
      </c>
      <c r="X709" s="21">
        <v>716.97</v>
      </c>
      <c r="Y709" s="21">
        <v>11</v>
      </c>
      <c r="Z709" s="21">
        <v>20</v>
      </c>
      <c r="AA709" s="21">
        <v>262.57</v>
      </c>
    </row>
    <row r="710" spans="1:27" x14ac:dyDescent="0.3">
      <c r="A710">
        <v>709</v>
      </c>
      <c r="B710" t="s">
        <v>730</v>
      </c>
      <c r="C710" t="s">
        <v>24</v>
      </c>
      <c r="D710" t="s">
        <v>10</v>
      </c>
      <c r="E710" s="1">
        <v>45675</v>
      </c>
      <c r="G710" s="6">
        <v>901.93</v>
      </c>
      <c r="H710">
        <v>5</v>
      </c>
      <c r="I710">
        <v>19</v>
      </c>
      <c r="J710" s="4">
        <v>182.03</v>
      </c>
      <c r="K710" s="11">
        <f t="shared" si="71"/>
        <v>902</v>
      </c>
      <c r="L710" s="2">
        <f t="shared" si="66"/>
        <v>182.03</v>
      </c>
      <c r="M710" s="11">
        <f t="shared" si="67"/>
        <v>902</v>
      </c>
      <c r="N710" s="11">
        <f t="shared" si="68"/>
        <v>183</v>
      </c>
      <c r="O710">
        <f t="shared" si="69"/>
        <v>4509.6499999999996</v>
      </c>
      <c r="P710">
        <f t="shared" si="70"/>
        <v>730.56330000000003</v>
      </c>
      <c r="R710" s="21">
        <v>894</v>
      </c>
      <c r="S710" s="21" t="str">
        <v>Pincus Rawsthorne</v>
      </c>
      <c r="T710" s="21" t="str">
        <v>Prod5</v>
      </c>
      <c r="U710" s="21" t="str">
        <v>Office Chair</v>
      </c>
      <c r="V710" s="22">
        <v>45638</v>
      </c>
      <c r="W710" s="21" t="str">
        <v>North</v>
      </c>
      <c r="X710" s="21">
        <v>717.97</v>
      </c>
      <c r="Y710" s="21">
        <v>3</v>
      </c>
      <c r="Z710" s="21">
        <v>3</v>
      </c>
      <c r="AA710" s="21">
        <v>287.01</v>
      </c>
    </row>
    <row r="711" spans="1:27" x14ac:dyDescent="0.3">
      <c r="A711">
        <v>710</v>
      </c>
      <c r="B711" t="s">
        <v>731</v>
      </c>
      <c r="C711" t="s">
        <v>16</v>
      </c>
      <c r="D711" t="s">
        <v>20</v>
      </c>
      <c r="E711" s="1">
        <v>45647</v>
      </c>
      <c r="G711" s="6">
        <v>706.57</v>
      </c>
      <c r="H711">
        <v>5</v>
      </c>
      <c r="I711">
        <v>5</v>
      </c>
      <c r="J711" s="4">
        <v>147.75</v>
      </c>
      <c r="K711" s="11">
        <f t="shared" si="71"/>
        <v>707</v>
      </c>
      <c r="L711" s="2">
        <f t="shared" si="66"/>
        <v>147.75</v>
      </c>
      <c r="M711" s="11">
        <f t="shared" si="67"/>
        <v>707</v>
      </c>
      <c r="N711" s="11">
        <f t="shared" si="68"/>
        <v>148</v>
      </c>
      <c r="O711">
        <f t="shared" si="69"/>
        <v>3532.8500000000004</v>
      </c>
      <c r="P711">
        <f t="shared" si="70"/>
        <v>671.24149999999997</v>
      </c>
      <c r="R711" s="21">
        <v>246</v>
      </c>
      <c r="S711" s="21" t="str">
        <v>Harri Corsar</v>
      </c>
      <c r="T711" s="21">
        <v>0</v>
      </c>
      <c r="U711" s="21" t="str">
        <v>Microwave Oven</v>
      </c>
      <c r="V711" s="22">
        <v>45674</v>
      </c>
      <c r="W711" s="21" t="str">
        <v>West</v>
      </c>
      <c r="X711" s="21">
        <v>720.3</v>
      </c>
      <c r="Y711" s="21">
        <v>5</v>
      </c>
      <c r="Z711" s="21">
        <v>20</v>
      </c>
      <c r="AA711" s="21">
        <v>489.65</v>
      </c>
    </row>
    <row r="712" spans="1:27" x14ac:dyDescent="0.3">
      <c r="A712">
        <v>711</v>
      </c>
      <c r="B712" t="s">
        <v>732</v>
      </c>
      <c r="D712" t="s">
        <v>20</v>
      </c>
      <c r="E712" s="1">
        <v>45668</v>
      </c>
      <c r="F712" s="7" t="s">
        <v>14</v>
      </c>
      <c r="G712" s="6">
        <v>113.31</v>
      </c>
      <c r="H712">
        <v>13</v>
      </c>
      <c r="I712">
        <v>20</v>
      </c>
      <c r="J712" s="4">
        <v>114.5</v>
      </c>
      <c r="K712" s="11">
        <f t="shared" si="71"/>
        <v>113</v>
      </c>
      <c r="L712" s="2">
        <f t="shared" si="66"/>
        <v>114.5</v>
      </c>
      <c r="M712" s="11">
        <f t="shared" si="67"/>
        <v>114</v>
      </c>
      <c r="N712" s="11">
        <f t="shared" si="68"/>
        <v>115</v>
      </c>
      <c r="O712">
        <f t="shared" si="69"/>
        <v>1473.03</v>
      </c>
      <c r="P712">
        <f t="shared" si="70"/>
        <v>90.64800000000001</v>
      </c>
      <c r="R712" s="21">
        <v>737</v>
      </c>
      <c r="S712" s="21" t="str">
        <v>Jayne Hapgood</v>
      </c>
      <c r="T712" s="21" t="str">
        <v>Prod3</v>
      </c>
      <c r="U712" s="21" t="str">
        <v>Smartphone</v>
      </c>
      <c r="V712" s="22">
        <v>45646</v>
      </c>
      <c r="W712" s="21" t="str">
        <v>North</v>
      </c>
      <c r="X712" s="21">
        <v>720.67</v>
      </c>
      <c r="Y712" s="21">
        <v>7</v>
      </c>
      <c r="Z712" s="21">
        <v>8</v>
      </c>
      <c r="AA712" s="21">
        <v>65.91</v>
      </c>
    </row>
    <row r="713" spans="1:27" x14ac:dyDescent="0.3">
      <c r="A713">
        <v>712</v>
      </c>
      <c r="B713" t="s">
        <v>733</v>
      </c>
      <c r="C713" t="s">
        <v>22</v>
      </c>
      <c r="D713" t="s">
        <v>31</v>
      </c>
      <c r="E713" s="1">
        <v>45660</v>
      </c>
      <c r="G713" s="6">
        <v>670.08</v>
      </c>
      <c r="H713">
        <v>12</v>
      </c>
      <c r="I713">
        <v>6</v>
      </c>
      <c r="J713" s="4">
        <v>305.88</v>
      </c>
      <c r="K713" s="11">
        <f t="shared" si="71"/>
        <v>670</v>
      </c>
      <c r="L713" s="2">
        <f t="shared" si="66"/>
        <v>305.88</v>
      </c>
      <c r="M713" s="11">
        <f t="shared" si="67"/>
        <v>671</v>
      </c>
      <c r="N713" s="11">
        <f t="shared" si="68"/>
        <v>306</v>
      </c>
      <c r="O713">
        <f t="shared" si="69"/>
        <v>8040.9600000000009</v>
      </c>
      <c r="P713">
        <f t="shared" si="70"/>
        <v>629.87519999999995</v>
      </c>
      <c r="R713" s="21">
        <v>126</v>
      </c>
      <c r="S713" s="21" t="str">
        <v>Jeremie Wannop</v>
      </c>
      <c r="T713" s="21" t="str">
        <v>Prod3</v>
      </c>
      <c r="U713" s="21" t="str">
        <v>Smartphone</v>
      </c>
      <c r="V713" s="22">
        <v>45674</v>
      </c>
      <c r="W713" s="21">
        <v>0</v>
      </c>
      <c r="X713" s="21">
        <v>721.16</v>
      </c>
      <c r="Y713" s="21">
        <v>15</v>
      </c>
      <c r="Z713" s="21">
        <v>13</v>
      </c>
      <c r="AA713" s="21">
        <v>360.78</v>
      </c>
    </row>
    <row r="714" spans="1:27" x14ac:dyDescent="0.3">
      <c r="A714">
        <v>713</v>
      </c>
      <c r="B714" t="s">
        <v>734</v>
      </c>
      <c r="C714" t="s">
        <v>16</v>
      </c>
      <c r="D714" t="s">
        <v>20</v>
      </c>
      <c r="E714" s="1">
        <v>45659</v>
      </c>
      <c r="G714" s="6">
        <v>843.22</v>
      </c>
      <c r="H714">
        <v>4</v>
      </c>
      <c r="I714">
        <v>12</v>
      </c>
      <c r="J714" s="4">
        <v>29.25</v>
      </c>
      <c r="K714" s="11">
        <f t="shared" si="71"/>
        <v>843</v>
      </c>
      <c r="L714" s="2">
        <f t="shared" si="66"/>
        <v>29.25</v>
      </c>
      <c r="M714" s="11">
        <f t="shared" si="67"/>
        <v>844</v>
      </c>
      <c r="N714" s="11">
        <f t="shared" si="68"/>
        <v>30</v>
      </c>
      <c r="O714">
        <f t="shared" si="69"/>
        <v>3372.88</v>
      </c>
      <c r="P714">
        <f t="shared" si="70"/>
        <v>742.03359999999998</v>
      </c>
      <c r="R714" s="21">
        <v>118</v>
      </c>
      <c r="S714" s="21" t="str">
        <v>Harli Bravey</v>
      </c>
      <c r="T714" s="21" t="str">
        <v>Prod3</v>
      </c>
      <c r="U714" s="21" t="str">
        <v>Smartphone</v>
      </c>
      <c r="V714" s="22">
        <v>45662</v>
      </c>
      <c r="W714" s="21" t="str">
        <v>East</v>
      </c>
      <c r="X714" s="21">
        <v>722.82</v>
      </c>
      <c r="Y714" s="21">
        <v>15</v>
      </c>
      <c r="Z714" s="21">
        <v>9</v>
      </c>
      <c r="AA714" s="21">
        <v>205.59</v>
      </c>
    </row>
    <row r="715" spans="1:27" x14ac:dyDescent="0.3">
      <c r="A715">
        <v>714</v>
      </c>
      <c r="B715" t="s">
        <v>735</v>
      </c>
      <c r="C715" t="s">
        <v>16</v>
      </c>
      <c r="D715" t="s">
        <v>13</v>
      </c>
      <c r="E715" s="1">
        <v>45672</v>
      </c>
      <c r="G715" s="6">
        <v>385.23</v>
      </c>
      <c r="H715">
        <v>15</v>
      </c>
      <c r="I715">
        <v>18</v>
      </c>
      <c r="J715" s="4">
        <v>339.01</v>
      </c>
      <c r="K715" s="11">
        <f t="shared" si="71"/>
        <v>385</v>
      </c>
      <c r="L715" s="2">
        <f t="shared" si="66"/>
        <v>339.01</v>
      </c>
      <c r="M715" s="11">
        <f t="shared" si="67"/>
        <v>386</v>
      </c>
      <c r="N715" s="11">
        <f t="shared" si="68"/>
        <v>340</v>
      </c>
      <c r="O715">
        <f t="shared" si="69"/>
        <v>5778.4500000000007</v>
      </c>
      <c r="P715">
        <f t="shared" si="70"/>
        <v>315.88860000000005</v>
      </c>
      <c r="R715" s="21">
        <v>656</v>
      </c>
      <c r="S715" s="21" t="str">
        <v>Carlota Orrell</v>
      </c>
      <c r="T715" s="21" t="str">
        <v>Prod3</v>
      </c>
      <c r="U715" s="21" t="str">
        <v>Office Chair</v>
      </c>
      <c r="V715" s="22">
        <v>45655</v>
      </c>
      <c r="W715" s="21">
        <v>0</v>
      </c>
      <c r="X715" s="21">
        <v>723.22</v>
      </c>
      <c r="Y715" s="21">
        <v>8</v>
      </c>
      <c r="Z715" s="21">
        <v>11</v>
      </c>
      <c r="AA715" s="21">
        <v>283.24</v>
      </c>
    </row>
    <row r="716" spans="1:27" x14ac:dyDescent="0.3">
      <c r="A716">
        <v>715</v>
      </c>
      <c r="B716" t="s">
        <v>736</v>
      </c>
      <c r="C716" t="s">
        <v>24</v>
      </c>
      <c r="D716" t="s">
        <v>20</v>
      </c>
      <c r="E716" s="1">
        <v>45633</v>
      </c>
      <c r="G716" s="6">
        <v>325.3</v>
      </c>
      <c r="H716">
        <v>8</v>
      </c>
      <c r="I716">
        <v>5</v>
      </c>
      <c r="J716" s="4">
        <v>341.17</v>
      </c>
      <c r="K716" s="11">
        <f t="shared" si="71"/>
        <v>325</v>
      </c>
      <c r="L716" s="2">
        <f t="shared" si="66"/>
        <v>341.17</v>
      </c>
      <c r="M716" s="11">
        <f t="shared" si="67"/>
        <v>326</v>
      </c>
      <c r="N716" s="11">
        <f t="shared" si="68"/>
        <v>342</v>
      </c>
      <c r="O716">
        <f t="shared" si="69"/>
        <v>2602.4</v>
      </c>
      <c r="P716">
        <f t="shared" si="70"/>
        <v>309.03499999999997</v>
      </c>
      <c r="R716" s="21">
        <v>876</v>
      </c>
      <c r="S716" s="21" t="str">
        <v>Vivyan Peddowe</v>
      </c>
      <c r="T716" s="21" t="str">
        <v>Prod1</v>
      </c>
      <c r="U716" s="21">
        <v>0</v>
      </c>
      <c r="V716" s="22">
        <v>45640</v>
      </c>
      <c r="W716" s="21">
        <v>0</v>
      </c>
      <c r="X716" s="21">
        <v>724.04</v>
      </c>
      <c r="Y716" s="21">
        <v>3</v>
      </c>
      <c r="Z716" s="21">
        <v>11</v>
      </c>
      <c r="AA716" s="21">
        <v>457.3</v>
      </c>
    </row>
    <row r="717" spans="1:27" x14ac:dyDescent="0.3">
      <c r="A717">
        <v>716</v>
      </c>
      <c r="B717" t="s">
        <v>737</v>
      </c>
      <c r="C717" t="s">
        <v>22</v>
      </c>
      <c r="D717" t="s">
        <v>10</v>
      </c>
      <c r="E717" s="1">
        <v>45631</v>
      </c>
      <c r="G717" s="6">
        <v>588.22</v>
      </c>
      <c r="H717">
        <v>11</v>
      </c>
      <c r="I717">
        <v>1</v>
      </c>
      <c r="J717" s="4">
        <v>273.7</v>
      </c>
      <c r="K717" s="11">
        <f t="shared" si="71"/>
        <v>588</v>
      </c>
      <c r="L717" s="2">
        <f t="shared" si="66"/>
        <v>273.7</v>
      </c>
      <c r="M717" s="11">
        <f t="shared" si="67"/>
        <v>589</v>
      </c>
      <c r="N717" s="11">
        <f t="shared" si="68"/>
        <v>274</v>
      </c>
      <c r="O717">
        <f t="shared" si="69"/>
        <v>6470.42</v>
      </c>
      <c r="P717">
        <f t="shared" si="70"/>
        <v>582.33780000000002</v>
      </c>
      <c r="R717" s="21">
        <v>141</v>
      </c>
      <c r="S717" s="21" t="str">
        <v>Germaine Twitchett</v>
      </c>
      <c r="T717" s="21" t="str">
        <v>Prod5</v>
      </c>
      <c r="U717" s="21" t="str">
        <v>Office Chair</v>
      </c>
      <c r="V717" s="22">
        <v>45649</v>
      </c>
      <c r="W717" s="21">
        <v>0</v>
      </c>
      <c r="X717" s="21">
        <v>724.55</v>
      </c>
      <c r="Y717" s="21">
        <v>10</v>
      </c>
      <c r="Z717" s="21">
        <v>4</v>
      </c>
      <c r="AA717" s="21">
        <v>168.79</v>
      </c>
    </row>
    <row r="718" spans="1:27" x14ac:dyDescent="0.3">
      <c r="A718">
        <v>717</v>
      </c>
      <c r="B718" t="s">
        <v>738</v>
      </c>
      <c r="D718" t="s">
        <v>27</v>
      </c>
      <c r="E718" s="1">
        <v>45674</v>
      </c>
      <c r="G718" s="6">
        <v>251.58</v>
      </c>
      <c r="H718">
        <v>3</v>
      </c>
      <c r="I718">
        <v>6</v>
      </c>
      <c r="J718" s="4">
        <v>298.45</v>
      </c>
      <c r="K718" s="11">
        <f t="shared" si="71"/>
        <v>252</v>
      </c>
      <c r="L718" s="2">
        <f t="shared" si="66"/>
        <v>298.45</v>
      </c>
      <c r="M718" s="11">
        <f t="shared" si="67"/>
        <v>252</v>
      </c>
      <c r="N718" s="11">
        <f t="shared" si="68"/>
        <v>299</v>
      </c>
      <c r="O718">
        <f t="shared" si="69"/>
        <v>754.74</v>
      </c>
      <c r="P718">
        <f t="shared" si="70"/>
        <v>236.48519999999999</v>
      </c>
      <c r="R718" s="21">
        <v>129</v>
      </c>
      <c r="S718" s="21" t="str">
        <v>Dino Bodega</v>
      </c>
      <c r="T718" s="21" t="str">
        <v>Prod4</v>
      </c>
      <c r="U718" s="21" t="str">
        <v>Smartphone</v>
      </c>
      <c r="V718" s="22">
        <v>45659</v>
      </c>
      <c r="W718" s="21">
        <v>0</v>
      </c>
      <c r="X718" s="21">
        <v>725</v>
      </c>
      <c r="Y718" s="21">
        <v>9</v>
      </c>
      <c r="Z718" s="21">
        <v>9</v>
      </c>
      <c r="AA718" s="21">
        <v>469.73</v>
      </c>
    </row>
    <row r="719" spans="1:27" x14ac:dyDescent="0.3">
      <c r="A719">
        <v>718</v>
      </c>
      <c r="B719" t="s">
        <v>739</v>
      </c>
      <c r="C719" t="s">
        <v>22</v>
      </c>
      <c r="D719" t="s">
        <v>27</v>
      </c>
      <c r="E719" s="1">
        <v>45673</v>
      </c>
      <c r="G719" s="6">
        <v>762.04</v>
      </c>
      <c r="H719">
        <v>13</v>
      </c>
      <c r="I719">
        <v>14</v>
      </c>
      <c r="J719" s="4">
        <v>362.66</v>
      </c>
      <c r="K719" s="11">
        <f t="shared" si="71"/>
        <v>762</v>
      </c>
      <c r="L719" s="2">
        <f t="shared" si="66"/>
        <v>362.66</v>
      </c>
      <c r="M719" s="11">
        <f t="shared" si="67"/>
        <v>763</v>
      </c>
      <c r="N719" s="11">
        <f t="shared" si="68"/>
        <v>363</v>
      </c>
      <c r="O719">
        <f t="shared" si="69"/>
        <v>9906.52</v>
      </c>
      <c r="P719">
        <f t="shared" si="70"/>
        <v>655.35439999999994</v>
      </c>
      <c r="R719" s="21">
        <v>158</v>
      </c>
      <c r="S719" s="21" t="str">
        <v>Hobie Stanbrooke</v>
      </c>
      <c r="T719" s="21">
        <v>0</v>
      </c>
      <c r="U719" s="21" t="str">
        <v>Winter Jacket</v>
      </c>
      <c r="V719" s="22">
        <v>45675</v>
      </c>
      <c r="W719" s="21">
        <v>0</v>
      </c>
      <c r="X719" s="21">
        <v>725.39</v>
      </c>
      <c r="Y719" s="21">
        <v>12</v>
      </c>
      <c r="Z719" s="21">
        <v>2</v>
      </c>
      <c r="AA719" s="21">
        <v>165.38</v>
      </c>
    </row>
    <row r="720" spans="1:27" x14ac:dyDescent="0.3">
      <c r="A720">
        <v>719</v>
      </c>
      <c r="B720" t="s">
        <v>740</v>
      </c>
      <c r="C720" t="s">
        <v>16</v>
      </c>
      <c r="D720" t="s">
        <v>13</v>
      </c>
      <c r="E720" s="1">
        <v>45669</v>
      </c>
      <c r="G720" s="6">
        <v>339.68</v>
      </c>
      <c r="H720">
        <v>10</v>
      </c>
      <c r="I720">
        <v>11</v>
      </c>
      <c r="J720" s="4">
        <v>32.4</v>
      </c>
      <c r="K720" s="11">
        <f t="shared" si="71"/>
        <v>340</v>
      </c>
      <c r="L720" s="2">
        <f t="shared" si="66"/>
        <v>32.4</v>
      </c>
      <c r="M720" s="11">
        <f t="shared" si="67"/>
        <v>340</v>
      </c>
      <c r="N720" s="11">
        <f t="shared" si="68"/>
        <v>33</v>
      </c>
      <c r="O720">
        <f t="shared" si="69"/>
        <v>3396.8</v>
      </c>
      <c r="P720">
        <f t="shared" si="70"/>
        <v>302.3152</v>
      </c>
      <c r="R720" s="21">
        <v>508</v>
      </c>
      <c r="S720" s="21" t="str">
        <v>Godiva Heaps</v>
      </c>
      <c r="T720" s="21">
        <v>0</v>
      </c>
      <c r="U720" s="21" t="str">
        <v>Microwave Oven</v>
      </c>
      <c r="V720" s="22">
        <v>45634</v>
      </c>
      <c r="W720" s="21">
        <v>0</v>
      </c>
      <c r="X720" s="21">
        <v>725.73</v>
      </c>
      <c r="Y720" s="21">
        <v>2</v>
      </c>
      <c r="Z720" s="21">
        <v>16</v>
      </c>
      <c r="AA720" s="21">
        <v>5.96</v>
      </c>
    </row>
    <row r="721" spans="1:27" x14ac:dyDescent="0.3">
      <c r="A721">
        <v>720</v>
      </c>
      <c r="B721" t="s">
        <v>741</v>
      </c>
      <c r="D721" t="s">
        <v>20</v>
      </c>
      <c r="E721" s="1">
        <v>45641</v>
      </c>
      <c r="G721" s="6">
        <v>971.6</v>
      </c>
      <c r="H721">
        <v>3</v>
      </c>
      <c r="I721">
        <v>1</v>
      </c>
      <c r="J721" s="4">
        <v>100.02</v>
      </c>
      <c r="K721" s="11">
        <f t="shared" si="71"/>
        <v>972</v>
      </c>
      <c r="L721" s="2">
        <f t="shared" si="66"/>
        <v>100.02</v>
      </c>
      <c r="M721" s="11">
        <f t="shared" si="67"/>
        <v>972</v>
      </c>
      <c r="N721" s="11">
        <f t="shared" si="68"/>
        <v>101</v>
      </c>
      <c r="O721">
        <f t="shared" si="69"/>
        <v>2914.8</v>
      </c>
      <c r="P721">
        <f t="shared" si="70"/>
        <v>961.88400000000001</v>
      </c>
      <c r="R721" s="21">
        <v>872</v>
      </c>
      <c r="S721" s="21" t="str">
        <v>Rooney Gethings</v>
      </c>
      <c r="T721" s="21">
        <v>0</v>
      </c>
      <c r="U721" s="21" t="str">
        <v>Microwave Oven</v>
      </c>
      <c r="V721" s="22">
        <v>45628</v>
      </c>
      <c r="W721" s="21">
        <v>0</v>
      </c>
      <c r="X721" s="21">
        <v>726.16</v>
      </c>
      <c r="Y721" s="21">
        <v>2</v>
      </c>
      <c r="Z721" s="21">
        <v>18</v>
      </c>
      <c r="AA721" s="21">
        <v>348.7</v>
      </c>
    </row>
    <row r="722" spans="1:27" x14ac:dyDescent="0.3">
      <c r="A722">
        <v>721</v>
      </c>
      <c r="B722" t="s">
        <v>742</v>
      </c>
      <c r="C722" t="s">
        <v>24</v>
      </c>
      <c r="D722" t="s">
        <v>20</v>
      </c>
      <c r="E722" s="1">
        <v>45632</v>
      </c>
      <c r="G722" s="6">
        <v>311.58</v>
      </c>
      <c r="H722">
        <v>2</v>
      </c>
      <c r="I722">
        <v>8</v>
      </c>
      <c r="J722" s="4">
        <v>338.15</v>
      </c>
      <c r="K722" s="11">
        <f t="shared" si="71"/>
        <v>312</v>
      </c>
      <c r="L722" s="2">
        <f t="shared" si="66"/>
        <v>338.15</v>
      </c>
      <c r="M722" s="11">
        <f t="shared" si="67"/>
        <v>312</v>
      </c>
      <c r="N722" s="11">
        <f t="shared" si="68"/>
        <v>339</v>
      </c>
      <c r="O722">
        <f t="shared" si="69"/>
        <v>623.16</v>
      </c>
      <c r="P722">
        <f t="shared" si="70"/>
        <v>286.65359999999998</v>
      </c>
      <c r="R722" s="21">
        <v>393</v>
      </c>
      <c r="S722" s="21" t="str">
        <v>Farlee Callister</v>
      </c>
      <c r="T722" s="21" t="str">
        <v>Prod2</v>
      </c>
      <c r="U722" s="21" t="str">
        <v>Laptop</v>
      </c>
      <c r="V722" s="22">
        <v>45654</v>
      </c>
      <c r="W722" s="21">
        <v>0</v>
      </c>
      <c r="X722" s="21">
        <v>726.36</v>
      </c>
      <c r="Y722" s="21">
        <v>8</v>
      </c>
      <c r="Z722" s="21">
        <v>15</v>
      </c>
      <c r="AA722" s="21">
        <v>184.4</v>
      </c>
    </row>
    <row r="723" spans="1:27" x14ac:dyDescent="0.3">
      <c r="A723">
        <v>722</v>
      </c>
      <c r="B723" t="s">
        <v>743</v>
      </c>
      <c r="C723" t="s">
        <v>9</v>
      </c>
      <c r="D723" t="s">
        <v>10</v>
      </c>
      <c r="E723" s="1">
        <v>45631</v>
      </c>
      <c r="G723" s="6">
        <v>704.39</v>
      </c>
      <c r="H723">
        <v>5</v>
      </c>
      <c r="I723">
        <v>14</v>
      </c>
      <c r="J723" s="4">
        <v>69.150000000000006</v>
      </c>
      <c r="K723" s="11">
        <f t="shared" si="71"/>
        <v>704</v>
      </c>
      <c r="L723" s="2">
        <f t="shared" si="66"/>
        <v>69.150000000000006</v>
      </c>
      <c r="M723" s="11">
        <f t="shared" si="67"/>
        <v>705</v>
      </c>
      <c r="N723" s="11">
        <f t="shared" si="68"/>
        <v>70</v>
      </c>
      <c r="O723">
        <f t="shared" si="69"/>
        <v>3521.95</v>
      </c>
      <c r="P723">
        <f t="shared" si="70"/>
        <v>605.77539999999999</v>
      </c>
      <c r="R723" s="21">
        <v>62</v>
      </c>
      <c r="S723" s="21" t="str">
        <v>Flossie Snawdon</v>
      </c>
      <c r="T723" s="21" t="str">
        <v>Prod4</v>
      </c>
      <c r="U723" s="21" t="str">
        <v>Winter Jacket</v>
      </c>
      <c r="V723" s="22">
        <v>45645</v>
      </c>
      <c r="W723" s="21">
        <v>0</v>
      </c>
      <c r="X723" s="21">
        <v>727.17</v>
      </c>
      <c r="Y723" s="21">
        <v>10</v>
      </c>
      <c r="Z723" s="21">
        <v>13</v>
      </c>
      <c r="AA723" s="21">
        <v>423.71</v>
      </c>
    </row>
    <row r="724" spans="1:27" x14ac:dyDescent="0.3">
      <c r="A724">
        <v>723</v>
      </c>
      <c r="B724" t="s">
        <v>744</v>
      </c>
      <c r="D724" t="s">
        <v>31</v>
      </c>
      <c r="E724" s="1">
        <v>45667</v>
      </c>
      <c r="F724" s="7" t="s">
        <v>14</v>
      </c>
      <c r="G724" s="6">
        <v>480.97</v>
      </c>
      <c r="H724">
        <v>5</v>
      </c>
      <c r="I724">
        <v>7</v>
      </c>
      <c r="J724" s="4">
        <v>82.02</v>
      </c>
      <c r="K724" s="11">
        <f t="shared" si="71"/>
        <v>481</v>
      </c>
      <c r="L724" s="2">
        <f t="shared" si="66"/>
        <v>82.02</v>
      </c>
      <c r="M724" s="11">
        <f t="shared" si="67"/>
        <v>481</v>
      </c>
      <c r="N724" s="11">
        <f t="shared" si="68"/>
        <v>83</v>
      </c>
      <c r="O724">
        <f t="shared" si="69"/>
        <v>2404.8500000000004</v>
      </c>
      <c r="P724">
        <f t="shared" si="70"/>
        <v>447.3021</v>
      </c>
      <c r="R724" s="21">
        <v>371</v>
      </c>
      <c r="S724" s="21" t="str">
        <v>Oby Ledeker</v>
      </c>
      <c r="T724" s="21" t="str">
        <v>Prod5</v>
      </c>
      <c r="U724" s="21" t="str">
        <v>Winter Jacket</v>
      </c>
      <c r="V724" s="22">
        <v>45638</v>
      </c>
      <c r="W724" s="21">
        <v>0</v>
      </c>
      <c r="X724" s="21">
        <v>728.22</v>
      </c>
      <c r="Y724" s="21">
        <v>10</v>
      </c>
      <c r="Z724" s="21">
        <v>12</v>
      </c>
      <c r="AA724" s="21">
        <v>481.53</v>
      </c>
    </row>
    <row r="725" spans="1:27" x14ac:dyDescent="0.3">
      <c r="A725">
        <v>724</v>
      </c>
      <c r="B725" t="s">
        <v>745</v>
      </c>
      <c r="C725" t="s">
        <v>24</v>
      </c>
      <c r="D725" t="s">
        <v>31</v>
      </c>
      <c r="E725" s="1">
        <v>45637</v>
      </c>
      <c r="G725" s="6">
        <v>962.94</v>
      </c>
      <c r="H725">
        <v>8</v>
      </c>
      <c r="I725">
        <v>11</v>
      </c>
      <c r="J725" s="4">
        <v>311.02999999999997</v>
      </c>
      <c r="K725" s="11">
        <f t="shared" si="71"/>
        <v>963</v>
      </c>
      <c r="L725" s="2">
        <f t="shared" si="66"/>
        <v>311.02999999999997</v>
      </c>
      <c r="M725" s="11">
        <f t="shared" si="67"/>
        <v>963</v>
      </c>
      <c r="N725" s="11">
        <f t="shared" si="68"/>
        <v>312</v>
      </c>
      <c r="O725">
        <f t="shared" si="69"/>
        <v>7703.52</v>
      </c>
      <c r="P725">
        <f t="shared" si="70"/>
        <v>857.01660000000004</v>
      </c>
      <c r="R725" s="21">
        <v>743</v>
      </c>
      <c r="S725" s="21" t="str">
        <v>Gino Sorey</v>
      </c>
      <c r="T725" s="21" t="str">
        <v>Prod2</v>
      </c>
      <c r="U725" s="21" t="str">
        <v>Laptop</v>
      </c>
      <c r="V725" s="22">
        <v>45675</v>
      </c>
      <c r="W725" s="21" t="str">
        <v>South</v>
      </c>
      <c r="X725" s="21">
        <v>728.45</v>
      </c>
      <c r="Y725" s="21">
        <v>8</v>
      </c>
      <c r="Z725" s="21">
        <v>11</v>
      </c>
      <c r="AA725" s="21">
        <v>60.03</v>
      </c>
    </row>
    <row r="726" spans="1:27" x14ac:dyDescent="0.3">
      <c r="A726">
        <v>725</v>
      </c>
      <c r="B726" t="s">
        <v>746</v>
      </c>
      <c r="C726" t="s">
        <v>24</v>
      </c>
      <c r="D726" t="s">
        <v>13</v>
      </c>
      <c r="E726" s="1">
        <v>45630</v>
      </c>
      <c r="G726" s="6">
        <v>856.43</v>
      </c>
      <c r="H726">
        <v>4</v>
      </c>
      <c r="I726">
        <v>10</v>
      </c>
      <c r="J726" s="4">
        <v>272.08</v>
      </c>
      <c r="K726" s="11">
        <f t="shared" si="71"/>
        <v>856</v>
      </c>
      <c r="L726" s="2">
        <f t="shared" si="66"/>
        <v>272.08</v>
      </c>
      <c r="M726" s="11">
        <f t="shared" si="67"/>
        <v>857</v>
      </c>
      <c r="N726" s="11">
        <f t="shared" si="68"/>
        <v>273</v>
      </c>
      <c r="O726">
        <f t="shared" si="69"/>
        <v>3425.72</v>
      </c>
      <c r="P726">
        <f t="shared" si="70"/>
        <v>770.78699999999992</v>
      </c>
      <c r="R726" s="21">
        <v>689</v>
      </c>
      <c r="S726" s="21" t="str">
        <v>Mayor Swansbury</v>
      </c>
      <c r="T726" s="21" t="str">
        <v>Prod4</v>
      </c>
      <c r="U726" s="21" t="str">
        <v>Winter Jacket</v>
      </c>
      <c r="V726" s="22">
        <v>45642</v>
      </c>
      <c r="W726" s="21">
        <v>0</v>
      </c>
      <c r="X726" s="21">
        <v>729.14</v>
      </c>
      <c r="Y726" s="21">
        <v>5</v>
      </c>
      <c r="Z726" s="21">
        <v>7</v>
      </c>
      <c r="AA726" s="21">
        <v>284.77999999999997</v>
      </c>
    </row>
    <row r="727" spans="1:27" x14ac:dyDescent="0.3">
      <c r="A727">
        <v>726</v>
      </c>
      <c r="B727" t="s">
        <v>747</v>
      </c>
      <c r="C727" t="s">
        <v>22</v>
      </c>
      <c r="D727" t="s">
        <v>13</v>
      </c>
      <c r="E727" s="1">
        <v>45636</v>
      </c>
      <c r="G727" s="6">
        <v>868.01</v>
      </c>
      <c r="H727">
        <v>15</v>
      </c>
      <c r="I727">
        <v>17</v>
      </c>
      <c r="J727" s="4">
        <v>485.02</v>
      </c>
      <c r="K727" s="11">
        <f t="shared" si="71"/>
        <v>868</v>
      </c>
      <c r="L727" s="2">
        <f t="shared" si="66"/>
        <v>485.02</v>
      </c>
      <c r="M727" s="11">
        <f t="shared" si="67"/>
        <v>869</v>
      </c>
      <c r="N727" s="11">
        <f t="shared" si="68"/>
        <v>486</v>
      </c>
      <c r="O727">
        <f t="shared" si="69"/>
        <v>13020.15</v>
      </c>
      <c r="P727">
        <f t="shared" si="70"/>
        <v>720.4482999999999</v>
      </c>
      <c r="R727" s="21">
        <v>480</v>
      </c>
      <c r="S727" s="21" t="str">
        <v>Ajay Glynn</v>
      </c>
      <c r="T727" s="21" t="str">
        <v>Prod3</v>
      </c>
      <c r="U727" s="21">
        <v>0</v>
      </c>
      <c r="V727" s="22">
        <v>45630</v>
      </c>
      <c r="W727" s="21">
        <v>0</v>
      </c>
      <c r="X727" s="21">
        <v>729.28</v>
      </c>
      <c r="Y727" s="21">
        <v>1</v>
      </c>
      <c r="Z727" s="21">
        <v>12</v>
      </c>
      <c r="AA727" s="21">
        <v>488.98</v>
      </c>
    </row>
    <row r="728" spans="1:27" x14ac:dyDescent="0.3">
      <c r="A728">
        <v>727</v>
      </c>
      <c r="B728" t="s">
        <v>748</v>
      </c>
      <c r="C728" t="s">
        <v>18</v>
      </c>
      <c r="D728" t="s">
        <v>20</v>
      </c>
      <c r="E728" s="1">
        <v>45638</v>
      </c>
      <c r="G728" s="6">
        <v>385.17</v>
      </c>
      <c r="H728">
        <v>4</v>
      </c>
      <c r="I728">
        <v>2</v>
      </c>
      <c r="J728" s="4">
        <v>347.7</v>
      </c>
      <c r="K728" s="11">
        <f t="shared" si="71"/>
        <v>385</v>
      </c>
      <c r="L728" s="2">
        <f t="shared" si="66"/>
        <v>347.7</v>
      </c>
      <c r="M728" s="11">
        <f t="shared" si="67"/>
        <v>386</v>
      </c>
      <c r="N728" s="11">
        <f t="shared" si="68"/>
        <v>348</v>
      </c>
      <c r="O728">
        <f t="shared" si="69"/>
        <v>1540.68</v>
      </c>
      <c r="P728">
        <f t="shared" si="70"/>
        <v>377.46660000000003</v>
      </c>
      <c r="R728" s="21">
        <v>706</v>
      </c>
      <c r="S728" s="21" t="str">
        <v>Sylvia Linwood</v>
      </c>
      <c r="T728" s="21" t="str">
        <v>Prod3</v>
      </c>
      <c r="U728" s="21" t="str">
        <v>Laptop</v>
      </c>
      <c r="V728" s="22">
        <v>45643</v>
      </c>
      <c r="W728" s="21" t="str">
        <v>West</v>
      </c>
      <c r="X728" s="21">
        <v>729.92</v>
      </c>
      <c r="Y728" s="21">
        <v>3</v>
      </c>
      <c r="Z728" s="21">
        <v>5</v>
      </c>
      <c r="AA728" s="21">
        <v>0.09</v>
      </c>
    </row>
    <row r="729" spans="1:27" x14ac:dyDescent="0.3">
      <c r="A729">
        <v>728</v>
      </c>
      <c r="B729" t="s">
        <v>749</v>
      </c>
      <c r="C729" t="s">
        <v>16</v>
      </c>
      <c r="D729" t="s">
        <v>13</v>
      </c>
      <c r="E729" s="1">
        <v>45665</v>
      </c>
      <c r="F729" s="7" t="s">
        <v>14</v>
      </c>
      <c r="G729" s="6">
        <v>28.65</v>
      </c>
      <c r="H729">
        <v>1</v>
      </c>
      <c r="I729">
        <v>6</v>
      </c>
      <c r="J729" s="4">
        <v>431.12</v>
      </c>
      <c r="K729" s="11">
        <f t="shared" si="71"/>
        <v>29</v>
      </c>
      <c r="L729" s="2">
        <f t="shared" si="66"/>
        <v>431.12</v>
      </c>
      <c r="M729" s="11">
        <f t="shared" si="67"/>
        <v>29</v>
      </c>
      <c r="N729" s="11">
        <f t="shared" si="68"/>
        <v>432</v>
      </c>
      <c r="O729">
        <f t="shared" si="69"/>
        <v>28.65</v>
      </c>
      <c r="P729">
        <f t="shared" si="70"/>
        <v>26.930999999999997</v>
      </c>
      <c r="R729" s="21">
        <v>299</v>
      </c>
      <c r="S729" s="21" t="str">
        <v>Mose Gores</v>
      </c>
      <c r="T729" s="21">
        <v>0</v>
      </c>
      <c r="U729" s="21" t="str">
        <v>Smartphone</v>
      </c>
      <c r="V729" s="22">
        <v>45649</v>
      </c>
      <c r="W729" s="21">
        <v>0</v>
      </c>
      <c r="X729" s="21">
        <v>731.85</v>
      </c>
      <c r="Y729" s="21">
        <v>7</v>
      </c>
      <c r="Z729" s="21">
        <v>13</v>
      </c>
      <c r="AA729" s="21">
        <v>202.49</v>
      </c>
    </row>
    <row r="730" spans="1:27" x14ac:dyDescent="0.3">
      <c r="A730">
        <v>729</v>
      </c>
      <c r="B730" t="s">
        <v>750</v>
      </c>
      <c r="C730" t="s">
        <v>24</v>
      </c>
      <c r="D730" t="s">
        <v>20</v>
      </c>
      <c r="E730" s="1">
        <v>45630</v>
      </c>
      <c r="F730" s="7" t="s">
        <v>11</v>
      </c>
      <c r="G730" s="6">
        <v>643.47</v>
      </c>
      <c r="H730">
        <v>2</v>
      </c>
      <c r="I730">
        <v>14</v>
      </c>
      <c r="J730" s="4">
        <v>105.01</v>
      </c>
      <c r="K730" s="11">
        <f t="shared" si="71"/>
        <v>643</v>
      </c>
      <c r="L730" s="2">
        <f t="shared" si="66"/>
        <v>105.01</v>
      </c>
      <c r="M730" s="11">
        <f t="shared" si="67"/>
        <v>644</v>
      </c>
      <c r="N730" s="11">
        <f t="shared" si="68"/>
        <v>106</v>
      </c>
      <c r="O730">
        <f t="shared" si="69"/>
        <v>1286.94</v>
      </c>
      <c r="P730">
        <f t="shared" si="70"/>
        <v>553.38419999999996</v>
      </c>
      <c r="R730" s="21">
        <v>688</v>
      </c>
      <c r="S730" s="21" t="str">
        <v>Gussie Losselyong</v>
      </c>
      <c r="T730" s="21" t="str">
        <v>Prod1</v>
      </c>
      <c r="U730" s="21" t="str">
        <v>Winter Jacket</v>
      </c>
      <c r="V730" s="22">
        <v>45673</v>
      </c>
      <c r="W730" s="21">
        <v>0</v>
      </c>
      <c r="X730" s="21">
        <v>734.2</v>
      </c>
      <c r="Y730" s="21">
        <v>11</v>
      </c>
      <c r="Z730" s="21">
        <v>0</v>
      </c>
      <c r="AA730" s="21">
        <v>128.9</v>
      </c>
    </row>
    <row r="731" spans="1:27" x14ac:dyDescent="0.3">
      <c r="A731">
        <v>730</v>
      </c>
      <c r="B731" t="s">
        <v>751</v>
      </c>
      <c r="C731" t="s">
        <v>24</v>
      </c>
      <c r="D731" t="s">
        <v>31</v>
      </c>
      <c r="E731" s="1">
        <v>45674</v>
      </c>
      <c r="F731" s="7" t="s">
        <v>43</v>
      </c>
      <c r="G731" s="6">
        <v>110.7</v>
      </c>
      <c r="H731">
        <v>1</v>
      </c>
      <c r="I731">
        <v>19</v>
      </c>
      <c r="J731" s="4">
        <v>43.14</v>
      </c>
      <c r="K731" s="11">
        <f t="shared" si="71"/>
        <v>111</v>
      </c>
      <c r="L731" s="2">
        <f t="shared" si="66"/>
        <v>43.14</v>
      </c>
      <c r="M731" s="11">
        <f t="shared" si="67"/>
        <v>111</v>
      </c>
      <c r="N731" s="11">
        <f t="shared" si="68"/>
        <v>44</v>
      </c>
      <c r="O731">
        <f t="shared" si="69"/>
        <v>110.7</v>
      </c>
      <c r="P731">
        <f t="shared" si="70"/>
        <v>89.667000000000002</v>
      </c>
      <c r="R731" s="21">
        <v>486</v>
      </c>
      <c r="S731" s="21" t="str">
        <v>Krissy Barford</v>
      </c>
      <c r="T731" s="21" t="str">
        <v>Prod1</v>
      </c>
      <c r="U731" s="21" t="str">
        <v>Smartphone</v>
      </c>
      <c r="V731" s="22">
        <v>45661</v>
      </c>
      <c r="W731" s="21">
        <v>0</v>
      </c>
      <c r="X731" s="21">
        <v>736.95</v>
      </c>
      <c r="Y731" s="21">
        <v>11</v>
      </c>
      <c r="Z731" s="21">
        <v>6</v>
      </c>
      <c r="AA731" s="21">
        <v>100.56</v>
      </c>
    </row>
    <row r="732" spans="1:27" x14ac:dyDescent="0.3">
      <c r="A732">
        <v>731</v>
      </c>
      <c r="B732" t="s">
        <v>752</v>
      </c>
      <c r="E732" s="1">
        <v>45665</v>
      </c>
      <c r="F732" s="7" t="s">
        <v>35</v>
      </c>
      <c r="G732" s="6">
        <v>320.55</v>
      </c>
      <c r="H732">
        <v>13</v>
      </c>
      <c r="I732">
        <v>6</v>
      </c>
      <c r="J732" s="4">
        <v>20.68</v>
      </c>
      <c r="K732" s="11">
        <f t="shared" si="71"/>
        <v>321</v>
      </c>
      <c r="L732" s="2">
        <f t="shared" si="66"/>
        <v>20.68</v>
      </c>
      <c r="M732" s="11">
        <f t="shared" si="67"/>
        <v>321</v>
      </c>
      <c r="N732" s="11">
        <f t="shared" si="68"/>
        <v>21</v>
      </c>
      <c r="O732">
        <f t="shared" si="69"/>
        <v>4167.1500000000005</v>
      </c>
      <c r="P732">
        <f t="shared" si="70"/>
        <v>301.31700000000001</v>
      </c>
      <c r="R732" s="21">
        <v>3</v>
      </c>
      <c r="S732" s="21" t="str">
        <v>Isa Shevlin</v>
      </c>
      <c r="T732" s="21" t="str">
        <v>Prod2</v>
      </c>
      <c r="U732" s="21" t="str">
        <v>Office Chair</v>
      </c>
      <c r="V732" s="22">
        <v>45629</v>
      </c>
      <c r="W732" s="21">
        <v>0</v>
      </c>
      <c r="X732" s="21">
        <v>737.01</v>
      </c>
      <c r="Y732" s="21">
        <v>10</v>
      </c>
      <c r="Z732" s="21">
        <v>17</v>
      </c>
      <c r="AA732" s="21">
        <v>74.89</v>
      </c>
    </row>
    <row r="733" spans="1:27" x14ac:dyDescent="0.3">
      <c r="A733">
        <v>732</v>
      </c>
      <c r="B733" t="s">
        <v>753</v>
      </c>
      <c r="C733" t="s">
        <v>16</v>
      </c>
      <c r="D733" t="s">
        <v>13</v>
      </c>
      <c r="E733" s="1">
        <v>45641</v>
      </c>
      <c r="G733" s="6">
        <v>333.65</v>
      </c>
      <c r="H733">
        <v>15</v>
      </c>
      <c r="I733">
        <v>10</v>
      </c>
      <c r="J733" s="4">
        <v>415.91</v>
      </c>
      <c r="K733" s="11">
        <f t="shared" si="71"/>
        <v>334</v>
      </c>
      <c r="L733" s="2">
        <f t="shared" si="66"/>
        <v>415.91</v>
      </c>
      <c r="M733" s="11">
        <f t="shared" si="67"/>
        <v>334</v>
      </c>
      <c r="N733" s="11">
        <f t="shared" si="68"/>
        <v>416</v>
      </c>
      <c r="O733">
        <f t="shared" si="69"/>
        <v>5004.75</v>
      </c>
      <c r="P733">
        <f t="shared" si="70"/>
        <v>300.28499999999997</v>
      </c>
      <c r="R733" s="21">
        <v>953</v>
      </c>
      <c r="S733" s="21" t="str">
        <v>Othello Craufurd</v>
      </c>
      <c r="T733" s="21" t="str">
        <v>Prod3</v>
      </c>
      <c r="U733" s="21" t="str">
        <v>Smartphone</v>
      </c>
      <c r="V733" s="22">
        <v>45644</v>
      </c>
      <c r="W733" s="21">
        <v>0</v>
      </c>
      <c r="X733" s="21">
        <v>737.91</v>
      </c>
      <c r="Y733" s="21">
        <v>3</v>
      </c>
      <c r="Z733" s="21">
        <v>8</v>
      </c>
      <c r="AA733" s="21">
        <v>329.91</v>
      </c>
    </row>
    <row r="734" spans="1:27" x14ac:dyDescent="0.3">
      <c r="A734">
        <v>733</v>
      </c>
      <c r="B734" t="s">
        <v>754</v>
      </c>
      <c r="C734" t="s">
        <v>18</v>
      </c>
      <c r="D734" t="s">
        <v>31</v>
      </c>
      <c r="E734" s="1">
        <v>45651</v>
      </c>
      <c r="G734" s="6">
        <v>886.12</v>
      </c>
      <c r="H734">
        <v>1</v>
      </c>
      <c r="I734">
        <v>13</v>
      </c>
      <c r="J734" s="4">
        <v>93.86</v>
      </c>
      <c r="K734" s="11">
        <f t="shared" si="71"/>
        <v>886</v>
      </c>
      <c r="L734" s="2">
        <f t="shared" si="66"/>
        <v>93.86</v>
      </c>
      <c r="M734" s="11">
        <f t="shared" si="67"/>
        <v>887</v>
      </c>
      <c r="N734" s="11">
        <f t="shared" si="68"/>
        <v>94</v>
      </c>
      <c r="O734">
        <f t="shared" si="69"/>
        <v>886.12</v>
      </c>
      <c r="P734">
        <f t="shared" si="70"/>
        <v>770.92439999999999</v>
      </c>
      <c r="R734" s="21">
        <v>756</v>
      </c>
      <c r="S734" s="21" t="str">
        <v>Biddy Warhurst</v>
      </c>
      <c r="T734" s="21" t="str">
        <v>Prod5</v>
      </c>
      <c r="U734" s="21" t="str">
        <v>Laptop</v>
      </c>
      <c r="V734" s="22">
        <v>45629</v>
      </c>
      <c r="W734" s="21" t="str">
        <v>North</v>
      </c>
      <c r="X734" s="21">
        <v>738.17</v>
      </c>
      <c r="Y734" s="21">
        <v>9</v>
      </c>
      <c r="Z734" s="21">
        <v>11</v>
      </c>
      <c r="AA734" s="21">
        <v>281.54000000000002</v>
      </c>
    </row>
    <row r="735" spans="1:27" x14ac:dyDescent="0.3">
      <c r="A735">
        <v>734</v>
      </c>
      <c r="B735" t="s">
        <v>755</v>
      </c>
      <c r="C735" t="s">
        <v>24</v>
      </c>
      <c r="D735" t="s">
        <v>27</v>
      </c>
      <c r="E735" s="1">
        <v>45654</v>
      </c>
      <c r="G735" s="6">
        <v>273.8</v>
      </c>
      <c r="H735">
        <v>14</v>
      </c>
      <c r="I735">
        <v>1</v>
      </c>
      <c r="J735" s="4">
        <v>321.18</v>
      </c>
      <c r="K735" s="11">
        <f t="shared" si="71"/>
        <v>274</v>
      </c>
      <c r="L735" s="2">
        <f t="shared" si="66"/>
        <v>321.18</v>
      </c>
      <c r="M735" s="11">
        <f t="shared" si="67"/>
        <v>274</v>
      </c>
      <c r="N735" s="11">
        <f t="shared" si="68"/>
        <v>322</v>
      </c>
      <c r="O735">
        <f t="shared" si="69"/>
        <v>3833.2000000000003</v>
      </c>
      <c r="P735">
        <f t="shared" si="70"/>
        <v>271.06200000000001</v>
      </c>
      <c r="R735" s="21">
        <v>766</v>
      </c>
      <c r="S735" s="21" t="str">
        <v>Faythe Stare</v>
      </c>
      <c r="T735" s="21" t="str">
        <v>Prod1</v>
      </c>
      <c r="U735" s="21">
        <v>0</v>
      </c>
      <c r="V735" s="22">
        <v>45645</v>
      </c>
      <c r="W735" s="21">
        <v>0</v>
      </c>
      <c r="X735" s="21">
        <v>739.55</v>
      </c>
      <c r="Y735" s="21">
        <v>10</v>
      </c>
      <c r="Z735" s="21">
        <v>15</v>
      </c>
      <c r="AA735" s="21">
        <v>404.51</v>
      </c>
    </row>
    <row r="736" spans="1:27" x14ac:dyDescent="0.3">
      <c r="A736">
        <v>735</v>
      </c>
      <c r="B736" t="s">
        <v>756</v>
      </c>
      <c r="C736" t="s">
        <v>18</v>
      </c>
      <c r="E736" s="1">
        <v>45676</v>
      </c>
      <c r="F736" s="7" t="s">
        <v>11</v>
      </c>
      <c r="G736" s="6">
        <v>860.49</v>
      </c>
      <c r="H736">
        <v>1</v>
      </c>
      <c r="I736">
        <v>17</v>
      </c>
      <c r="J736" s="4">
        <v>378.26</v>
      </c>
      <c r="K736" s="11">
        <f t="shared" si="71"/>
        <v>860</v>
      </c>
      <c r="L736" s="2">
        <f t="shared" si="66"/>
        <v>378.26</v>
      </c>
      <c r="M736" s="11">
        <f t="shared" si="67"/>
        <v>861</v>
      </c>
      <c r="N736" s="11">
        <f t="shared" si="68"/>
        <v>379</v>
      </c>
      <c r="O736">
        <f t="shared" si="69"/>
        <v>860.49</v>
      </c>
      <c r="P736">
        <f t="shared" si="70"/>
        <v>714.20669999999996</v>
      </c>
      <c r="R736" s="21">
        <v>37</v>
      </c>
      <c r="S736" s="21" t="str">
        <v>Geno Snalom</v>
      </c>
      <c r="T736" s="21" t="str">
        <v>Prod5</v>
      </c>
      <c r="U736" s="21" t="str">
        <v>Winter Jacket</v>
      </c>
      <c r="V736" s="22">
        <v>45636</v>
      </c>
      <c r="W736" s="21">
        <v>0</v>
      </c>
      <c r="X736" s="21">
        <v>740.22</v>
      </c>
      <c r="Y736" s="21">
        <v>5</v>
      </c>
      <c r="Z736" s="21">
        <v>17</v>
      </c>
      <c r="AA736" s="21">
        <v>98.63</v>
      </c>
    </row>
    <row r="737" spans="1:27" x14ac:dyDescent="0.3">
      <c r="A737">
        <v>736</v>
      </c>
      <c r="B737" t="s">
        <v>757</v>
      </c>
      <c r="C737" t="s">
        <v>16</v>
      </c>
      <c r="E737" s="1">
        <v>45656</v>
      </c>
      <c r="G737" s="6">
        <v>55.17</v>
      </c>
      <c r="H737">
        <v>15</v>
      </c>
      <c r="I737">
        <v>8</v>
      </c>
      <c r="J737" s="4">
        <v>73.44</v>
      </c>
      <c r="K737" s="11">
        <f t="shared" si="71"/>
        <v>55</v>
      </c>
      <c r="L737" s="2">
        <f t="shared" si="66"/>
        <v>73.44</v>
      </c>
      <c r="M737" s="11">
        <f t="shared" si="67"/>
        <v>56</v>
      </c>
      <c r="N737" s="11">
        <f t="shared" si="68"/>
        <v>74</v>
      </c>
      <c r="O737">
        <f t="shared" si="69"/>
        <v>827.55000000000007</v>
      </c>
      <c r="P737">
        <f t="shared" si="70"/>
        <v>50.756400000000006</v>
      </c>
      <c r="R737" s="21">
        <v>635</v>
      </c>
      <c r="S737" s="21" t="str">
        <v>Emelen Hearsey</v>
      </c>
      <c r="T737" s="21" t="str">
        <v>Prod5</v>
      </c>
      <c r="U737" s="21">
        <v>0</v>
      </c>
      <c r="V737" s="22">
        <v>45658</v>
      </c>
      <c r="W737" s="21" t="str">
        <v>West</v>
      </c>
      <c r="X737" s="21">
        <v>740.26</v>
      </c>
      <c r="Y737" s="21">
        <v>7</v>
      </c>
      <c r="Z737" s="21">
        <v>15</v>
      </c>
      <c r="AA737" s="21">
        <v>441.27</v>
      </c>
    </row>
    <row r="738" spans="1:27" x14ac:dyDescent="0.3">
      <c r="A738">
        <v>737</v>
      </c>
      <c r="B738" t="s">
        <v>758</v>
      </c>
      <c r="C738" t="s">
        <v>9</v>
      </c>
      <c r="D738" t="s">
        <v>13</v>
      </c>
      <c r="E738" s="1">
        <v>45646</v>
      </c>
      <c r="F738" s="7" t="s">
        <v>35</v>
      </c>
      <c r="G738" s="6">
        <v>720.67</v>
      </c>
      <c r="H738">
        <v>7</v>
      </c>
      <c r="I738">
        <v>8</v>
      </c>
      <c r="J738" s="4">
        <v>65.91</v>
      </c>
      <c r="K738" s="11">
        <f t="shared" si="71"/>
        <v>721</v>
      </c>
      <c r="L738" s="2">
        <f t="shared" si="66"/>
        <v>65.91</v>
      </c>
      <c r="M738" s="11">
        <f t="shared" si="67"/>
        <v>721</v>
      </c>
      <c r="N738" s="11">
        <f t="shared" si="68"/>
        <v>66</v>
      </c>
      <c r="O738">
        <f t="shared" si="69"/>
        <v>5044.6899999999996</v>
      </c>
      <c r="P738">
        <f t="shared" si="70"/>
        <v>663.01639999999998</v>
      </c>
      <c r="R738" s="21">
        <v>795</v>
      </c>
      <c r="S738" s="21" t="str">
        <v>Stacy Tejada</v>
      </c>
      <c r="T738" s="21" t="str">
        <v>Prod5</v>
      </c>
      <c r="U738" s="21" t="str">
        <v>Laptop</v>
      </c>
      <c r="V738" s="22">
        <v>45647</v>
      </c>
      <c r="W738" s="21" t="str">
        <v>West</v>
      </c>
      <c r="X738" s="21">
        <v>740.37</v>
      </c>
      <c r="Y738" s="21">
        <v>2</v>
      </c>
      <c r="Z738" s="21">
        <v>13</v>
      </c>
      <c r="AA738" s="21">
        <v>82.72</v>
      </c>
    </row>
    <row r="739" spans="1:27" x14ac:dyDescent="0.3">
      <c r="A739">
        <v>738</v>
      </c>
      <c r="B739" t="s">
        <v>759</v>
      </c>
      <c r="D739" t="s">
        <v>10</v>
      </c>
      <c r="E739" s="1">
        <v>45674</v>
      </c>
      <c r="G739" s="6">
        <v>682.49</v>
      </c>
      <c r="H739">
        <v>5</v>
      </c>
      <c r="I739">
        <v>11</v>
      </c>
      <c r="J739" s="4">
        <v>492.38</v>
      </c>
      <c r="K739" s="11">
        <f t="shared" si="71"/>
        <v>682</v>
      </c>
      <c r="L739" s="2">
        <f t="shared" si="66"/>
        <v>492.38</v>
      </c>
      <c r="M739" s="11">
        <f t="shared" si="67"/>
        <v>683</v>
      </c>
      <c r="N739" s="11">
        <f t="shared" si="68"/>
        <v>493</v>
      </c>
      <c r="O739">
        <f t="shared" si="69"/>
        <v>3412.45</v>
      </c>
      <c r="P739">
        <f t="shared" si="70"/>
        <v>607.41610000000003</v>
      </c>
      <c r="R739" s="21">
        <v>313</v>
      </c>
      <c r="S739" s="21" t="str">
        <v>Miriam Duffie</v>
      </c>
      <c r="T739" s="21">
        <v>0</v>
      </c>
      <c r="U739" s="21" t="str">
        <v>Smartphone</v>
      </c>
      <c r="V739" s="22">
        <v>45653</v>
      </c>
      <c r="W739" s="21">
        <v>0</v>
      </c>
      <c r="X739" s="21">
        <v>740.39</v>
      </c>
      <c r="Y739" s="21">
        <v>3</v>
      </c>
      <c r="Z739" s="21">
        <v>2</v>
      </c>
      <c r="AA739" s="21">
        <v>94.58</v>
      </c>
    </row>
    <row r="740" spans="1:27" x14ac:dyDescent="0.3">
      <c r="A740">
        <v>739</v>
      </c>
      <c r="B740" t="s">
        <v>760</v>
      </c>
      <c r="C740" t="s">
        <v>24</v>
      </c>
      <c r="D740" t="s">
        <v>10</v>
      </c>
      <c r="E740" s="1">
        <v>45673</v>
      </c>
      <c r="G740" s="6">
        <v>868.75</v>
      </c>
      <c r="H740">
        <v>8</v>
      </c>
      <c r="I740">
        <v>9</v>
      </c>
      <c r="J740" s="4">
        <v>109.67</v>
      </c>
      <c r="K740" s="11">
        <f t="shared" si="71"/>
        <v>869</v>
      </c>
      <c r="L740" s="2">
        <f t="shared" si="66"/>
        <v>109.67</v>
      </c>
      <c r="M740" s="11">
        <f t="shared" si="67"/>
        <v>869</v>
      </c>
      <c r="N740" s="11">
        <f t="shared" si="68"/>
        <v>110</v>
      </c>
      <c r="O740">
        <f t="shared" si="69"/>
        <v>6950</v>
      </c>
      <c r="P740">
        <f t="shared" si="70"/>
        <v>790.5625</v>
      </c>
      <c r="R740" s="21">
        <v>74</v>
      </c>
      <c r="S740" s="21" t="str">
        <v>Roderic Scotland</v>
      </c>
      <c r="T740" s="21" t="str">
        <v>Prod5</v>
      </c>
      <c r="U740" s="21" t="str">
        <v>Office Chair</v>
      </c>
      <c r="V740" s="22">
        <v>45657</v>
      </c>
      <c r="W740" s="21">
        <v>0</v>
      </c>
      <c r="X740" s="21">
        <v>740.66</v>
      </c>
      <c r="Y740" s="21">
        <v>10</v>
      </c>
      <c r="Z740" s="21">
        <v>12</v>
      </c>
      <c r="AA740" s="21">
        <v>198.67</v>
      </c>
    </row>
    <row r="741" spans="1:27" x14ac:dyDescent="0.3">
      <c r="A741">
        <v>740</v>
      </c>
      <c r="B741" t="s">
        <v>761</v>
      </c>
      <c r="C741" t="s">
        <v>24</v>
      </c>
      <c r="E741" s="1">
        <v>45666</v>
      </c>
      <c r="G741" s="6">
        <v>531.75</v>
      </c>
      <c r="H741">
        <v>8</v>
      </c>
      <c r="I741">
        <v>12</v>
      </c>
      <c r="J741" s="4">
        <v>499.05</v>
      </c>
      <c r="K741" s="11">
        <f t="shared" si="71"/>
        <v>532</v>
      </c>
      <c r="L741" s="2">
        <f t="shared" si="66"/>
        <v>499.05</v>
      </c>
      <c r="M741" s="11">
        <f t="shared" si="67"/>
        <v>532</v>
      </c>
      <c r="N741" s="11">
        <f t="shared" si="68"/>
        <v>500</v>
      </c>
      <c r="O741">
        <f t="shared" si="69"/>
        <v>4254</v>
      </c>
      <c r="P741">
        <f t="shared" si="70"/>
        <v>467.94</v>
      </c>
      <c r="R741" s="21">
        <v>684</v>
      </c>
      <c r="S741" s="21" t="str">
        <v>Darla Bartolozzi</v>
      </c>
      <c r="T741" s="21" t="str">
        <v>Prod3</v>
      </c>
      <c r="U741" s="21" t="str">
        <v>Laptop</v>
      </c>
      <c r="V741" s="22">
        <v>45661</v>
      </c>
      <c r="W741" s="21">
        <v>0</v>
      </c>
      <c r="X741" s="21">
        <v>740.91</v>
      </c>
      <c r="Y741" s="21">
        <v>4</v>
      </c>
      <c r="Z741" s="21">
        <v>6</v>
      </c>
      <c r="AA741" s="21">
        <v>438.02</v>
      </c>
    </row>
    <row r="742" spans="1:27" x14ac:dyDescent="0.3">
      <c r="A742">
        <v>741</v>
      </c>
      <c r="B742" t="s">
        <v>762</v>
      </c>
      <c r="C742" t="s">
        <v>22</v>
      </c>
      <c r="D742" t="s">
        <v>27</v>
      </c>
      <c r="E742" s="1">
        <v>45665</v>
      </c>
      <c r="G742" s="6">
        <v>96.67</v>
      </c>
      <c r="H742">
        <v>13</v>
      </c>
      <c r="I742">
        <v>8</v>
      </c>
      <c r="J742" s="4">
        <v>393.98</v>
      </c>
      <c r="K742" s="11">
        <f t="shared" si="71"/>
        <v>97</v>
      </c>
      <c r="L742" s="2">
        <f t="shared" si="66"/>
        <v>393.98</v>
      </c>
      <c r="M742" s="11">
        <f t="shared" si="67"/>
        <v>97</v>
      </c>
      <c r="N742" s="11">
        <f t="shared" si="68"/>
        <v>394</v>
      </c>
      <c r="O742">
        <f t="shared" si="69"/>
        <v>1256.71</v>
      </c>
      <c r="P742">
        <f t="shared" si="70"/>
        <v>88.936400000000006</v>
      </c>
      <c r="R742" s="21">
        <v>473</v>
      </c>
      <c r="S742" s="21" t="str">
        <v>Karlan Bilton</v>
      </c>
      <c r="T742" s="21" t="str">
        <v>Prod4</v>
      </c>
      <c r="U742" s="21" t="str">
        <v>Winter Jacket</v>
      </c>
      <c r="V742" s="22">
        <v>45660</v>
      </c>
      <c r="W742" s="21">
        <v>0</v>
      </c>
      <c r="X742" s="21">
        <v>742.47</v>
      </c>
      <c r="Y742" s="21">
        <v>8</v>
      </c>
      <c r="Z742" s="21">
        <v>0</v>
      </c>
      <c r="AA742" s="21">
        <v>282.36</v>
      </c>
    </row>
    <row r="743" spans="1:27" x14ac:dyDescent="0.3">
      <c r="A743">
        <v>742</v>
      </c>
      <c r="B743" t="s">
        <v>763</v>
      </c>
      <c r="C743" t="s">
        <v>18</v>
      </c>
      <c r="D743" t="s">
        <v>13</v>
      </c>
      <c r="E743" s="1">
        <v>45666</v>
      </c>
      <c r="G743" s="6">
        <v>225.17</v>
      </c>
      <c r="H743">
        <v>4</v>
      </c>
      <c r="I743">
        <v>1</v>
      </c>
      <c r="J743" s="4">
        <v>339.21</v>
      </c>
      <c r="K743" s="11">
        <f t="shared" si="71"/>
        <v>225</v>
      </c>
      <c r="L743" s="2">
        <f t="shared" si="66"/>
        <v>339.21</v>
      </c>
      <c r="M743" s="11">
        <f t="shared" si="67"/>
        <v>226</v>
      </c>
      <c r="N743" s="11">
        <f t="shared" si="68"/>
        <v>340</v>
      </c>
      <c r="O743">
        <f t="shared" si="69"/>
        <v>900.68</v>
      </c>
      <c r="P743">
        <f t="shared" si="70"/>
        <v>222.91829999999999</v>
      </c>
      <c r="R743" s="21">
        <v>549</v>
      </c>
      <c r="S743" s="21" t="str">
        <v>Ingeborg Gander</v>
      </c>
      <c r="T743" s="21" t="str">
        <v>Prod5</v>
      </c>
      <c r="U743" s="21" t="str">
        <v>Microwave Oven</v>
      </c>
      <c r="V743" s="22">
        <v>45661</v>
      </c>
      <c r="W743" s="21">
        <v>0</v>
      </c>
      <c r="X743" s="21">
        <v>742.78</v>
      </c>
      <c r="Y743" s="21">
        <v>14</v>
      </c>
      <c r="Z743" s="21">
        <v>14</v>
      </c>
      <c r="AA743" s="21">
        <v>278.45</v>
      </c>
    </row>
    <row r="744" spans="1:27" x14ac:dyDescent="0.3">
      <c r="A744">
        <v>743</v>
      </c>
      <c r="B744" t="s">
        <v>764</v>
      </c>
      <c r="C744" t="s">
        <v>16</v>
      </c>
      <c r="D744" t="s">
        <v>27</v>
      </c>
      <c r="E744" s="1">
        <v>45675</v>
      </c>
      <c r="F744" s="7" t="s">
        <v>14</v>
      </c>
      <c r="G744" s="6">
        <v>728.45</v>
      </c>
      <c r="H744">
        <v>8</v>
      </c>
      <c r="I744">
        <v>11</v>
      </c>
      <c r="J744" s="4">
        <v>60.03</v>
      </c>
      <c r="K744" s="11">
        <f t="shared" si="71"/>
        <v>728</v>
      </c>
      <c r="L744" s="2">
        <f t="shared" si="66"/>
        <v>60.03</v>
      </c>
      <c r="M744" s="11">
        <f t="shared" si="67"/>
        <v>729</v>
      </c>
      <c r="N744" s="11">
        <f t="shared" si="68"/>
        <v>61</v>
      </c>
      <c r="O744">
        <f t="shared" si="69"/>
        <v>5827.6</v>
      </c>
      <c r="P744">
        <f t="shared" si="70"/>
        <v>648.32050000000004</v>
      </c>
      <c r="R744" s="21">
        <v>504</v>
      </c>
      <c r="S744" s="21" t="str">
        <v>Madelene Ferriman</v>
      </c>
      <c r="T744" s="21" t="str">
        <v>Prod5</v>
      </c>
      <c r="U744" s="21" t="str">
        <v>Smartphone</v>
      </c>
      <c r="V744" s="22">
        <v>45639</v>
      </c>
      <c r="W744" s="21">
        <v>0</v>
      </c>
      <c r="X744" s="21">
        <v>743.47</v>
      </c>
      <c r="Y744" s="21">
        <v>9</v>
      </c>
      <c r="Z744" s="21">
        <v>7</v>
      </c>
      <c r="AA744" s="21">
        <v>196.39</v>
      </c>
    </row>
    <row r="745" spans="1:27" x14ac:dyDescent="0.3">
      <c r="A745">
        <v>744</v>
      </c>
      <c r="B745" t="s">
        <v>765</v>
      </c>
      <c r="C745" t="s">
        <v>9</v>
      </c>
      <c r="D745" t="s">
        <v>13</v>
      </c>
      <c r="E745" s="1">
        <v>45646</v>
      </c>
      <c r="F745" s="7" t="s">
        <v>43</v>
      </c>
      <c r="G745" s="6">
        <v>668.79</v>
      </c>
      <c r="H745">
        <v>6</v>
      </c>
      <c r="I745">
        <v>19</v>
      </c>
      <c r="J745" s="4">
        <v>383.03</v>
      </c>
      <c r="K745" s="11">
        <f t="shared" si="71"/>
        <v>669</v>
      </c>
      <c r="L745" s="2">
        <f t="shared" si="66"/>
        <v>383.03</v>
      </c>
      <c r="M745" s="11">
        <f t="shared" si="67"/>
        <v>669</v>
      </c>
      <c r="N745" s="11">
        <f t="shared" si="68"/>
        <v>384</v>
      </c>
      <c r="O745">
        <f t="shared" si="69"/>
        <v>4012.74</v>
      </c>
      <c r="P745">
        <f t="shared" si="70"/>
        <v>541.71990000000005</v>
      </c>
      <c r="R745" s="21">
        <v>974</v>
      </c>
      <c r="S745" s="21" t="str">
        <v>Leoline Crossgrove</v>
      </c>
      <c r="T745" s="21" t="str">
        <v>Prod2</v>
      </c>
      <c r="U745" s="21" t="str">
        <v>Smartphone</v>
      </c>
      <c r="V745" s="22">
        <v>45651</v>
      </c>
      <c r="W745" s="21" t="str">
        <v>West</v>
      </c>
      <c r="X745" s="21">
        <v>743.82</v>
      </c>
      <c r="Y745" s="21">
        <v>12</v>
      </c>
      <c r="Z745" s="21">
        <v>16</v>
      </c>
      <c r="AA745" s="21">
        <v>106.05</v>
      </c>
    </row>
    <row r="746" spans="1:27" x14ac:dyDescent="0.3">
      <c r="A746">
        <v>745</v>
      </c>
      <c r="B746" t="s">
        <v>766</v>
      </c>
      <c r="C746" t="s">
        <v>22</v>
      </c>
      <c r="D746" t="s">
        <v>31</v>
      </c>
      <c r="E746" s="1">
        <v>45658</v>
      </c>
      <c r="G746" s="6">
        <v>407.45</v>
      </c>
      <c r="H746">
        <v>9</v>
      </c>
      <c r="I746">
        <v>12</v>
      </c>
      <c r="J746" s="4">
        <v>77.62</v>
      </c>
      <c r="K746" s="11">
        <f t="shared" si="71"/>
        <v>407</v>
      </c>
      <c r="L746" s="2">
        <f t="shared" si="66"/>
        <v>77.62</v>
      </c>
      <c r="M746" s="11">
        <f t="shared" si="67"/>
        <v>408</v>
      </c>
      <c r="N746" s="11">
        <f t="shared" si="68"/>
        <v>78</v>
      </c>
      <c r="O746">
        <f t="shared" si="69"/>
        <v>3667.0499999999997</v>
      </c>
      <c r="P746">
        <f t="shared" si="70"/>
        <v>358.55599999999998</v>
      </c>
      <c r="R746" s="21">
        <v>875</v>
      </c>
      <c r="S746" s="21" t="str">
        <v>Larisa Baggallay</v>
      </c>
      <c r="T746" s="21" t="str">
        <v>Prod1</v>
      </c>
      <c r="U746" s="21">
        <v>0</v>
      </c>
      <c r="V746" s="22">
        <v>45664</v>
      </c>
      <c r="W746" s="21">
        <v>0</v>
      </c>
      <c r="X746" s="21">
        <v>743.99</v>
      </c>
      <c r="Y746" s="21">
        <v>10</v>
      </c>
      <c r="Z746" s="21">
        <v>15</v>
      </c>
      <c r="AA746" s="21">
        <v>135.72999999999999</v>
      </c>
    </row>
    <row r="747" spans="1:27" x14ac:dyDescent="0.3">
      <c r="A747">
        <v>746</v>
      </c>
      <c r="B747" t="s">
        <v>767</v>
      </c>
      <c r="C747" t="s">
        <v>22</v>
      </c>
      <c r="D747" t="s">
        <v>27</v>
      </c>
      <c r="E747" s="1">
        <v>45655</v>
      </c>
      <c r="G747" s="6">
        <v>329.09</v>
      </c>
      <c r="H747">
        <v>9</v>
      </c>
      <c r="I747">
        <v>6</v>
      </c>
      <c r="J747" s="4">
        <v>52.55</v>
      </c>
      <c r="K747" s="11">
        <f t="shared" si="71"/>
        <v>329</v>
      </c>
      <c r="L747" s="2">
        <f t="shared" si="66"/>
        <v>52.55</v>
      </c>
      <c r="M747" s="11">
        <f t="shared" si="67"/>
        <v>330</v>
      </c>
      <c r="N747" s="11">
        <f t="shared" si="68"/>
        <v>53</v>
      </c>
      <c r="O747">
        <f t="shared" si="69"/>
        <v>2961.81</v>
      </c>
      <c r="P747">
        <f t="shared" si="70"/>
        <v>309.34459999999996</v>
      </c>
      <c r="R747" s="21">
        <v>525</v>
      </c>
      <c r="S747" s="21" t="str">
        <v>Kipp Filipyev</v>
      </c>
      <c r="T747" s="21" t="str">
        <v>Prod4</v>
      </c>
      <c r="U747" s="21" t="str">
        <v>Laptop</v>
      </c>
      <c r="V747" s="22">
        <v>45671</v>
      </c>
      <c r="W747" s="21">
        <v>0</v>
      </c>
      <c r="X747" s="21">
        <v>744.51</v>
      </c>
      <c r="Y747" s="21">
        <v>15</v>
      </c>
      <c r="Z747" s="21">
        <v>17</v>
      </c>
      <c r="AA747" s="21">
        <v>383.65</v>
      </c>
    </row>
    <row r="748" spans="1:27" x14ac:dyDescent="0.3">
      <c r="A748">
        <v>747</v>
      </c>
      <c r="B748" t="s">
        <v>768</v>
      </c>
      <c r="C748" t="s">
        <v>16</v>
      </c>
      <c r="D748" t="s">
        <v>13</v>
      </c>
      <c r="E748" s="1">
        <v>45664</v>
      </c>
      <c r="G748" s="6">
        <v>586.47</v>
      </c>
      <c r="H748">
        <v>2</v>
      </c>
      <c r="I748">
        <v>9</v>
      </c>
      <c r="J748" s="4">
        <v>443.55</v>
      </c>
      <c r="K748" s="11">
        <f t="shared" si="71"/>
        <v>586</v>
      </c>
      <c r="L748" s="2">
        <f t="shared" si="66"/>
        <v>443.55</v>
      </c>
      <c r="M748" s="11">
        <f t="shared" si="67"/>
        <v>587</v>
      </c>
      <c r="N748" s="11">
        <f t="shared" si="68"/>
        <v>444</v>
      </c>
      <c r="O748">
        <f t="shared" si="69"/>
        <v>1172.94</v>
      </c>
      <c r="P748">
        <f t="shared" si="70"/>
        <v>533.68770000000006</v>
      </c>
      <c r="R748" s="21">
        <v>662</v>
      </c>
      <c r="S748" s="21" t="str">
        <v>Nicoline Giamelli</v>
      </c>
      <c r="T748" s="21" t="str">
        <v>Prod3</v>
      </c>
      <c r="U748" s="21">
        <v>0</v>
      </c>
      <c r="V748" s="22">
        <v>45648</v>
      </c>
      <c r="W748" s="21" t="str">
        <v>East</v>
      </c>
      <c r="X748" s="21">
        <v>744.8</v>
      </c>
      <c r="Y748" s="21">
        <v>1</v>
      </c>
      <c r="Z748" s="21">
        <v>9</v>
      </c>
      <c r="AA748" s="21">
        <v>446.85</v>
      </c>
    </row>
    <row r="749" spans="1:27" x14ac:dyDescent="0.3">
      <c r="A749">
        <v>748</v>
      </c>
      <c r="B749" t="s">
        <v>769</v>
      </c>
      <c r="C749" t="s">
        <v>24</v>
      </c>
      <c r="D749" t="s">
        <v>31</v>
      </c>
      <c r="E749" s="1">
        <v>45672</v>
      </c>
      <c r="G749" s="6">
        <v>75.02</v>
      </c>
      <c r="H749">
        <v>3</v>
      </c>
      <c r="I749">
        <v>6</v>
      </c>
      <c r="J749" s="4">
        <v>478.17</v>
      </c>
      <c r="K749" s="11">
        <f t="shared" si="71"/>
        <v>75</v>
      </c>
      <c r="L749" s="2">
        <f t="shared" si="66"/>
        <v>478.17</v>
      </c>
      <c r="M749" s="11">
        <f t="shared" si="67"/>
        <v>76</v>
      </c>
      <c r="N749" s="11">
        <f t="shared" si="68"/>
        <v>479</v>
      </c>
      <c r="O749">
        <f t="shared" si="69"/>
        <v>225.06</v>
      </c>
      <c r="P749">
        <f t="shared" si="70"/>
        <v>70.518799999999999</v>
      </c>
      <c r="R749" s="21">
        <v>14</v>
      </c>
      <c r="S749" s="21" t="str">
        <v>Karel Bernade</v>
      </c>
      <c r="T749" s="21" t="str">
        <v>Prod3</v>
      </c>
      <c r="U749" s="21" t="str">
        <v>Smartphone</v>
      </c>
      <c r="V749" s="22">
        <v>45637</v>
      </c>
      <c r="W749" s="21" t="str">
        <v>East</v>
      </c>
      <c r="X749" s="21">
        <v>744.81</v>
      </c>
      <c r="Y749" s="21">
        <v>9</v>
      </c>
      <c r="Z749" s="21">
        <v>7</v>
      </c>
      <c r="AA749" s="21">
        <v>39.01</v>
      </c>
    </row>
    <row r="750" spans="1:27" x14ac:dyDescent="0.3">
      <c r="A750">
        <v>749</v>
      </c>
      <c r="B750" t="s">
        <v>770</v>
      </c>
      <c r="C750" t="s">
        <v>18</v>
      </c>
      <c r="D750" t="s">
        <v>10</v>
      </c>
      <c r="E750" s="1">
        <v>45658</v>
      </c>
      <c r="G750" s="6">
        <v>657.68</v>
      </c>
      <c r="H750">
        <v>12</v>
      </c>
      <c r="I750">
        <v>18</v>
      </c>
      <c r="J750" s="4">
        <v>424.61</v>
      </c>
      <c r="K750" s="11">
        <f t="shared" si="71"/>
        <v>658</v>
      </c>
      <c r="L750" s="2">
        <f t="shared" si="66"/>
        <v>424.61</v>
      </c>
      <c r="M750" s="11">
        <f t="shared" si="67"/>
        <v>658</v>
      </c>
      <c r="N750" s="11">
        <f t="shared" si="68"/>
        <v>425</v>
      </c>
      <c r="O750">
        <f t="shared" si="69"/>
        <v>7892.16</v>
      </c>
      <c r="P750">
        <f t="shared" si="70"/>
        <v>539.29759999999999</v>
      </c>
      <c r="R750" s="21">
        <v>404</v>
      </c>
      <c r="S750" s="21" t="str">
        <v>Layton Domico</v>
      </c>
      <c r="T750" s="21" t="str">
        <v>Prod3</v>
      </c>
      <c r="U750" s="21">
        <v>0</v>
      </c>
      <c r="V750" s="22">
        <v>45654</v>
      </c>
      <c r="W750" s="21">
        <v>0</v>
      </c>
      <c r="X750" s="21">
        <v>744.97</v>
      </c>
      <c r="Y750" s="21">
        <v>12</v>
      </c>
      <c r="Z750" s="21">
        <v>18</v>
      </c>
      <c r="AA750" s="21">
        <v>194.57</v>
      </c>
    </row>
    <row r="751" spans="1:27" x14ac:dyDescent="0.3">
      <c r="A751">
        <v>750</v>
      </c>
      <c r="B751" t="s">
        <v>771</v>
      </c>
      <c r="C751" t="s">
        <v>18</v>
      </c>
      <c r="D751" t="s">
        <v>31</v>
      </c>
      <c r="E751" s="1">
        <v>45656</v>
      </c>
      <c r="G751" s="6">
        <v>684.38</v>
      </c>
      <c r="H751">
        <v>8</v>
      </c>
      <c r="I751">
        <v>6</v>
      </c>
      <c r="J751" s="4">
        <v>164.26</v>
      </c>
      <c r="K751" s="11">
        <f t="shared" si="71"/>
        <v>684</v>
      </c>
      <c r="L751" s="2">
        <f t="shared" si="66"/>
        <v>164.26</v>
      </c>
      <c r="M751" s="11">
        <f t="shared" si="67"/>
        <v>685</v>
      </c>
      <c r="N751" s="11">
        <f t="shared" si="68"/>
        <v>165</v>
      </c>
      <c r="O751">
        <f t="shared" si="69"/>
        <v>5475.04</v>
      </c>
      <c r="P751">
        <f t="shared" si="70"/>
        <v>643.31719999999996</v>
      </c>
      <c r="R751" s="21">
        <v>580</v>
      </c>
      <c r="S751" s="21" t="str">
        <v>Brena Philpott</v>
      </c>
      <c r="T751" s="21">
        <v>0</v>
      </c>
      <c r="U751" s="21" t="str">
        <v>Winter Jacket</v>
      </c>
      <c r="V751" s="22">
        <v>45658</v>
      </c>
      <c r="W751" s="21" t="str">
        <v>North</v>
      </c>
      <c r="X751" s="21">
        <v>745.42</v>
      </c>
      <c r="Y751" s="21">
        <v>2</v>
      </c>
      <c r="Z751" s="21">
        <v>9</v>
      </c>
      <c r="AA751" s="21">
        <v>117.33</v>
      </c>
    </row>
    <row r="752" spans="1:27" x14ac:dyDescent="0.3">
      <c r="A752">
        <v>751</v>
      </c>
      <c r="B752" t="s">
        <v>772</v>
      </c>
      <c r="C752" t="s">
        <v>18</v>
      </c>
      <c r="D752" t="s">
        <v>27</v>
      </c>
      <c r="E752" s="1">
        <v>45676</v>
      </c>
      <c r="G752" s="6">
        <v>997.99</v>
      </c>
      <c r="H752">
        <v>1</v>
      </c>
      <c r="I752">
        <v>11</v>
      </c>
      <c r="J752" s="4">
        <v>370.04</v>
      </c>
      <c r="K752" s="11">
        <f t="shared" si="71"/>
        <v>998</v>
      </c>
      <c r="L752" s="2">
        <f t="shared" si="66"/>
        <v>370.04</v>
      </c>
      <c r="M752" s="11">
        <f t="shared" si="67"/>
        <v>998</v>
      </c>
      <c r="N752" s="11">
        <f t="shared" si="68"/>
        <v>371</v>
      </c>
      <c r="O752">
        <f t="shared" si="69"/>
        <v>997.99</v>
      </c>
      <c r="P752">
        <f t="shared" si="70"/>
        <v>888.21109999999999</v>
      </c>
      <c r="R752" s="21">
        <v>518</v>
      </c>
      <c r="S752" s="21" t="str">
        <v>Mara Sackler</v>
      </c>
      <c r="T752" s="21" t="str">
        <v>Prod4</v>
      </c>
      <c r="U752" s="21" t="str">
        <v>Laptop</v>
      </c>
      <c r="V752" s="22">
        <v>45650</v>
      </c>
      <c r="W752" s="21">
        <v>0</v>
      </c>
      <c r="X752" s="21">
        <v>746.84</v>
      </c>
      <c r="Y752" s="21">
        <v>9</v>
      </c>
      <c r="Z752" s="21">
        <v>1</v>
      </c>
      <c r="AA752" s="21">
        <v>113.59</v>
      </c>
    </row>
    <row r="753" spans="1:27" x14ac:dyDescent="0.3">
      <c r="A753">
        <v>752</v>
      </c>
      <c r="B753" t="s">
        <v>773</v>
      </c>
      <c r="D753" t="s">
        <v>27</v>
      </c>
      <c r="E753" s="1">
        <v>45646</v>
      </c>
      <c r="G753" s="6">
        <v>828.77</v>
      </c>
      <c r="H753">
        <v>3</v>
      </c>
      <c r="I753">
        <v>6</v>
      </c>
      <c r="J753" s="4">
        <v>134.41</v>
      </c>
      <c r="K753" s="11">
        <f t="shared" si="71"/>
        <v>829</v>
      </c>
      <c r="L753" s="2">
        <f t="shared" si="66"/>
        <v>134.41</v>
      </c>
      <c r="M753" s="11">
        <f t="shared" si="67"/>
        <v>829</v>
      </c>
      <c r="N753" s="11">
        <f t="shared" si="68"/>
        <v>135</v>
      </c>
      <c r="O753">
        <f t="shared" si="69"/>
        <v>2486.31</v>
      </c>
      <c r="P753">
        <f t="shared" si="70"/>
        <v>779.04379999999992</v>
      </c>
      <c r="R753" s="21">
        <v>537</v>
      </c>
      <c r="S753" s="21" t="str">
        <v>Camella McKibben</v>
      </c>
      <c r="T753" s="21" t="str">
        <v>Prod2</v>
      </c>
      <c r="U753" s="21" t="str">
        <v>Winter Jacket</v>
      </c>
      <c r="V753" s="22">
        <v>45647</v>
      </c>
      <c r="W753" s="21">
        <v>0</v>
      </c>
      <c r="X753" s="21">
        <v>748.67</v>
      </c>
      <c r="Y753" s="21">
        <v>4</v>
      </c>
      <c r="Z753" s="21">
        <v>11</v>
      </c>
      <c r="AA753" s="21">
        <v>347.78</v>
      </c>
    </row>
    <row r="754" spans="1:27" x14ac:dyDescent="0.3">
      <c r="A754">
        <v>753</v>
      </c>
      <c r="B754" t="s">
        <v>774</v>
      </c>
      <c r="C754" t="s">
        <v>22</v>
      </c>
      <c r="E754" s="1">
        <v>45675</v>
      </c>
      <c r="G754" s="6">
        <v>451.6</v>
      </c>
      <c r="H754">
        <v>15</v>
      </c>
      <c r="I754">
        <v>13</v>
      </c>
      <c r="J754" s="4">
        <v>237.11</v>
      </c>
      <c r="K754" s="11">
        <f t="shared" si="71"/>
        <v>452</v>
      </c>
      <c r="L754" s="2">
        <f t="shared" si="66"/>
        <v>237.11</v>
      </c>
      <c r="M754" s="11">
        <f t="shared" si="67"/>
        <v>452</v>
      </c>
      <c r="N754" s="11">
        <f t="shared" si="68"/>
        <v>238</v>
      </c>
      <c r="O754">
        <f t="shared" si="69"/>
        <v>6774</v>
      </c>
      <c r="P754">
        <f t="shared" si="70"/>
        <v>392.892</v>
      </c>
      <c r="R754" s="21">
        <v>49</v>
      </c>
      <c r="S754" s="21" t="str">
        <v>Florella Thorby</v>
      </c>
      <c r="T754" s="21" t="str">
        <v>Prod3</v>
      </c>
      <c r="U754" s="21">
        <v>0</v>
      </c>
      <c r="V754" s="22">
        <v>45634</v>
      </c>
      <c r="W754" s="21" t="str">
        <v>West</v>
      </c>
      <c r="X754" s="21">
        <v>748.87</v>
      </c>
      <c r="Y754" s="21">
        <v>10</v>
      </c>
      <c r="Z754" s="21">
        <v>6</v>
      </c>
      <c r="AA754" s="21">
        <v>240.67</v>
      </c>
    </row>
    <row r="755" spans="1:27" x14ac:dyDescent="0.3">
      <c r="A755">
        <v>754</v>
      </c>
      <c r="B755" t="s">
        <v>775</v>
      </c>
      <c r="C755" t="s">
        <v>18</v>
      </c>
      <c r="D755" t="s">
        <v>31</v>
      </c>
      <c r="E755" s="1">
        <v>45636</v>
      </c>
      <c r="G755" s="6">
        <v>542.94000000000005</v>
      </c>
      <c r="H755">
        <v>9</v>
      </c>
      <c r="I755">
        <v>9</v>
      </c>
      <c r="J755" s="4">
        <v>494.94</v>
      </c>
      <c r="K755" s="11">
        <f t="shared" si="71"/>
        <v>543</v>
      </c>
      <c r="L755" s="2">
        <f t="shared" si="66"/>
        <v>494.94</v>
      </c>
      <c r="M755" s="11">
        <f t="shared" si="67"/>
        <v>543</v>
      </c>
      <c r="N755" s="11">
        <f t="shared" si="68"/>
        <v>495</v>
      </c>
      <c r="O755">
        <f t="shared" si="69"/>
        <v>4886.4600000000009</v>
      </c>
      <c r="P755">
        <f t="shared" si="70"/>
        <v>494.07540000000006</v>
      </c>
      <c r="R755" s="21">
        <v>566</v>
      </c>
      <c r="S755" s="21" t="str">
        <v>Bethena Verdey</v>
      </c>
      <c r="T755" s="21" t="str">
        <v>Prod2</v>
      </c>
      <c r="U755" s="21" t="str">
        <v>Winter Jacket</v>
      </c>
      <c r="V755" s="22">
        <v>45644</v>
      </c>
      <c r="W755" s="21" t="str">
        <v>South</v>
      </c>
      <c r="X755" s="21">
        <v>750.96</v>
      </c>
      <c r="Y755" s="21">
        <v>13</v>
      </c>
      <c r="Z755" s="21">
        <v>5</v>
      </c>
      <c r="AA755" s="21">
        <v>466.95</v>
      </c>
    </row>
    <row r="756" spans="1:27" x14ac:dyDescent="0.3">
      <c r="A756">
        <v>755</v>
      </c>
      <c r="B756" t="s">
        <v>776</v>
      </c>
      <c r="C756" t="s">
        <v>22</v>
      </c>
      <c r="D756" t="s">
        <v>10</v>
      </c>
      <c r="E756" s="1">
        <v>45654</v>
      </c>
      <c r="G756" s="6">
        <v>929.44</v>
      </c>
      <c r="H756">
        <v>3</v>
      </c>
      <c r="I756">
        <v>0</v>
      </c>
      <c r="J756" s="4">
        <v>226.86</v>
      </c>
      <c r="K756" s="11">
        <f t="shared" si="71"/>
        <v>929</v>
      </c>
      <c r="L756" s="2">
        <f t="shared" si="66"/>
        <v>226.86</v>
      </c>
      <c r="M756" s="11">
        <f t="shared" si="67"/>
        <v>930</v>
      </c>
      <c r="N756" s="11">
        <f t="shared" si="68"/>
        <v>227</v>
      </c>
      <c r="O756">
        <f t="shared" si="69"/>
        <v>2788.32</v>
      </c>
      <c r="P756">
        <f t="shared" si="70"/>
        <v>929.44</v>
      </c>
      <c r="R756" s="21">
        <v>391</v>
      </c>
      <c r="S756" s="21" t="str">
        <v>Kailey Painter</v>
      </c>
      <c r="T756" s="21" t="str">
        <v>Prod2</v>
      </c>
      <c r="U756" s="21" t="str">
        <v>Microwave Oven</v>
      </c>
      <c r="V756" s="22">
        <v>45628</v>
      </c>
      <c r="W756" s="21" t="str">
        <v>North</v>
      </c>
      <c r="X756" s="21">
        <v>751.84</v>
      </c>
      <c r="Y756" s="21">
        <v>11</v>
      </c>
      <c r="Z756" s="21">
        <v>3</v>
      </c>
      <c r="AA756" s="21">
        <v>70.739999999999995</v>
      </c>
    </row>
    <row r="757" spans="1:27" x14ac:dyDescent="0.3">
      <c r="A757">
        <v>756</v>
      </c>
      <c r="B757" t="s">
        <v>777</v>
      </c>
      <c r="C757" t="s">
        <v>24</v>
      </c>
      <c r="D757" t="s">
        <v>27</v>
      </c>
      <c r="E757" s="1">
        <v>45629</v>
      </c>
      <c r="F757" s="7" t="s">
        <v>35</v>
      </c>
      <c r="G757" s="6">
        <v>738.17</v>
      </c>
      <c r="H757">
        <v>9</v>
      </c>
      <c r="I757">
        <v>11</v>
      </c>
      <c r="J757" s="4">
        <v>281.54000000000002</v>
      </c>
      <c r="K757" s="11">
        <f t="shared" si="71"/>
        <v>738</v>
      </c>
      <c r="L757" s="2">
        <f t="shared" si="66"/>
        <v>281.54000000000002</v>
      </c>
      <c r="M757" s="11">
        <f t="shared" si="67"/>
        <v>739</v>
      </c>
      <c r="N757" s="11">
        <f t="shared" si="68"/>
        <v>282</v>
      </c>
      <c r="O757">
        <f t="shared" si="69"/>
        <v>6643.53</v>
      </c>
      <c r="P757">
        <f t="shared" si="70"/>
        <v>656.97129999999993</v>
      </c>
      <c r="R757" s="21">
        <v>666</v>
      </c>
      <c r="S757" s="21" t="str">
        <v>Latisha Scamerdine</v>
      </c>
      <c r="T757" s="21" t="str">
        <v>Prod1</v>
      </c>
      <c r="U757" s="21" t="str">
        <v>Laptop</v>
      </c>
      <c r="V757" s="22">
        <v>45637</v>
      </c>
      <c r="W757" s="21" t="str">
        <v>South</v>
      </c>
      <c r="X757" s="21">
        <v>751.91</v>
      </c>
      <c r="Y757" s="21">
        <v>13</v>
      </c>
      <c r="Z757" s="21">
        <v>10</v>
      </c>
      <c r="AA757" s="21">
        <v>266.19</v>
      </c>
    </row>
    <row r="758" spans="1:27" x14ac:dyDescent="0.3">
      <c r="A758">
        <v>757</v>
      </c>
      <c r="B758" t="s">
        <v>778</v>
      </c>
      <c r="C758" t="s">
        <v>24</v>
      </c>
      <c r="D758" t="s">
        <v>27</v>
      </c>
      <c r="E758" s="1">
        <v>45634</v>
      </c>
      <c r="F758" s="7" t="s">
        <v>43</v>
      </c>
      <c r="G758" s="6">
        <v>319.88</v>
      </c>
      <c r="H758">
        <v>12</v>
      </c>
      <c r="I758">
        <v>3</v>
      </c>
      <c r="J758" s="4">
        <v>62.14</v>
      </c>
      <c r="K758" s="11">
        <f t="shared" si="71"/>
        <v>320</v>
      </c>
      <c r="L758" s="2">
        <f t="shared" si="66"/>
        <v>62.14</v>
      </c>
      <c r="M758" s="11">
        <f t="shared" si="67"/>
        <v>320</v>
      </c>
      <c r="N758" s="11">
        <f t="shared" si="68"/>
        <v>63</v>
      </c>
      <c r="O758">
        <f t="shared" si="69"/>
        <v>3838.56</v>
      </c>
      <c r="P758">
        <f t="shared" si="70"/>
        <v>310.28359999999998</v>
      </c>
      <c r="R758" s="21">
        <v>401</v>
      </c>
      <c r="S758" s="21" t="str">
        <v>Ryley Ashton</v>
      </c>
      <c r="T758" s="21" t="str">
        <v>Prod5</v>
      </c>
      <c r="U758" s="21" t="str">
        <v>Laptop</v>
      </c>
      <c r="V758" s="22">
        <v>45666</v>
      </c>
      <c r="W758" s="21" t="str">
        <v>North</v>
      </c>
      <c r="X758" s="21">
        <v>752.55</v>
      </c>
      <c r="Y758" s="21">
        <v>2</v>
      </c>
      <c r="Z758" s="21">
        <v>13</v>
      </c>
      <c r="AA758" s="21">
        <v>395.07</v>
      </c>
    </row>
    <row r="759" spans="1:27" x14ac:dyDescent="0.3">
      <c r="A759">
        <v>758</v>
      </c>
      <c r="B759" t="s">
        <v>779</v>
      </c>
      <c r="C759" t="s">
        <v>24</v>
      </c>
      <c r="D759" t="s">
        <v>10</v>
      </c>
      <c r="E759" s="1">
        <v>45672</v>
      </c>
      <c r="G759" s="6">
        <v>101.33</v>
      </c>
      <c r="H759">
        <v>10</v>
      </c>
      <c r="I759">
        <v>6</v>
      </c>
      <c r="J759" s="4">
        <v>54.49</v>
      </c>
      <c r="K759" s="11">
        <f t="shared" si="71"/>
        <v>101</v>
      </c>
      <c r="L759" s="2">
        <f t="shared" si="66"/>
        <v>54.49</v>
      </c>
      <c r="M759" s="11">
        <f t="shared" si="67"/>
        <v>102</v>
      </c>
      <c r="N759" s="11">
        <f t="shared" si="68"/>
        <v>55</v>
      </c>
      <c r="O759">
        <f t="shared" si="69"/>
        <v>1013.3</v>
      </c>
      <c r="P759">
        <f t="shared" si="70"/>
        <v>95.250199999999992</v>
      </c>
      <c r="R759" s="21">
        <v>770</v>
      </c>
      <c r="S759" s="21" t="str">
        <v>Hilda Ovett</v>
      </c>
      <c r="T759" s="21" t="str">
        <v>Prod3</v>
      </c>
      <c r="U759" s="21" t="str">
        <v>Winter Jacket</v>
      </c>
      <c r="V759" s="22">
        <v>45649</v>
      </c>
      <c r="W759" s="21">
        <v>0</v>
      </c>
      <c r="X759" s="21">
        <v>755.09</v>
      </c>
      <c r="Y759" s="21">
        <v>2</v>
      </c>
      <c r="Z759" s="21">
        <v>0</v>
      </c>
      <c r="AA759" s="21">
        <v>330.61</v>
      </c>
    </row>
    <row r="760" spans="1:27" x14ac:dyDescent="0.3">
      <c r="A760">
        <v>759</v>
      </c>
      <c r="B760" t="s">
        <v>780</v>
      </c>
      <c r="C760" t="s">
        <v>16</v>
      </c>
      <c r="D760" t="s">
        <v>31</v>
      </c>
      <c r="E760" s="1">
        <v>45637</v>
      </c>
      <c r="G760" s="6">
        <v>29.15</v>
      </c>
      <c r="H760">
        <v>15</v>
      </c>
      <c r="I760">
        <v>1</v>
      </c>
      <c r="J760" s="4">
        <v>162.56</v>
      </c>
      <c r="K760" s="11">
        <f t="shared" si="71"/>
        <v>29</v>
      </c>
      <c r="L760" s="2">
        <f t="shared" si="66"/>
        <v>162.56</v>
      </c>
      <c r="M760" s="11">
        <f t="shared" si="67"/>
        <v>30</v>
      </c>
      <c r="N760" s="11">
        <f t="shared" si="68"/>
        <v>163</v>
      </c>
      <c r="O760">
        <f t="shared" si="69"/>
        <v>437.25</v>
      </c>
      <c r="P760">
        <f t="shared" si="70"/>
        <v>28.858499999999999</v>
      </c>
      <c r="R760" s="21">
        <v>120</v>
      </c>
      <c r="S760" s="21" t="str">
        <v>Atlanta Solway</v>
      </c>
      <c r="T760" s="21" t="str">
        <v>Prod1</v>
      </c>
      <c r="U760" s="21" t="str">
        <v>Microwave Oven</v>
      </c>
      <c r="V760" s="22">
        <v>45663</v>
      </c>
      <c r="W760" s="21" t="str">
        <v>East</v>
      </c>
      <c r="X760" s="21">
        <v>756.15</v>
      </c>
      <c r="Y760" s="21">
        <v>12</v>
      </c>
      <c r="Z760" s="21">
        <v>5</v>
      </c>
      <c r="AA760" s="21">
        <v>158.37</v>
      </c>
    </row>
    <row r="761" spans="1:27" x14ac:dyDescent="0.3">
      <c r="A761">
        <v>760</v>
      </c>
      <c r="B761" t="s">
        <v>781</v>
      </c>
      <c r="D761" t="s">
        <v>13</v>
      </c>
      <c r="E761" s="1">
        <v>45638</v>
      </c>
      <c r="G761" s="6">
        <v>670.3</v>
      </c>
      <c r="H761">
        <v>3</v>
      </c>
      <c r="I761">
        <v>1</v>
      </c>
      <c r="J761" s="4">
        <v>8.6199999999999992</v>
      </c>
      <c r="K761" s="11">
        <f t="shared" si="71"/>
        <v>670</v>
      </c>
      <c r="L761" s="2">
        <f t="shared" si="66"/>
        <v>8.6199999999999992</v>
      </c>
      <c r="M761" s="11">
        <f t="shared" si="67"/>
        <v>671</v>
      </c>
      <c r="N761" s="11">
        <f t="shared" si="68"/>
        <v>9</v>
      </c>
      <c r="O761">
        <f t="shared" si="69"/>
        <v>2010.8999999999999</v>
      </c>
      <c r="P761">
        <f t="shared" si="70"/>
        <v>663.59699999999998</v>
      </c>
      <c r="R761" s="21">
        <v>765</v>
      </c>
      <c r="S761" s="21" t="str">
        <v>Marten McRill</v>
      </c>
      <c r="T761" s="21" t="str">
        <v>Prod4</v>
      </c>
      <c r="U761" s="21" t="str">
        <v>Winter Jacket</v>
      </c>
      <c r="V761" s="22">
        <v>45657</v>
      </c>
      <c r="W761" s="21">
        <v>0</v>
      </c>
      <c r="X761" s="21">
        <v>756.33</v>
      </c>
      <c r="Y761" s="21">
        <v>2</v>
      </c>
      <c r="Z761" s="21">
        <v>0</v>
      </c>
      <c r="AA761" s="21">
        <v>82.96</v>
      </c>
    </row>
    <row r="762" spans="1:27" x14ac:dyDescent="0.3">
      <c r="A762">
        <v>761</v>
      </c>
      <c r="B762" t="s">
        <v>782</v>
      </c>
      <c r="C762" t="s">
        <v>16</v>
      </c>
      <c r="D762" t="s">
        <v>31</v>
      </c>
      <c r="E762" s="1">
        <v>45650</v>
      </c>
      <c r="F762" s="7" t="s">
        <v>43</v>
      </c>
      <c r="G762" s="6">
        <v>780.82</v>
      </c>
      <c r="H762">
        <v>13</v>
      </c>
      <c r="I762">
        <v>11</v>
      </c>
      <c r="J762" s="4">
        <v>346.58</v>
      </c>
      <c r="K762" s="11">
        <f t="shared" si="71"/>
        <v>781</v>
      </c>
      <c r="L762" s="2">
        <f t="shared" si="66"/>
        <v>346.58</v>
      </c>
      <c r="M762" s="11">
        <f t="shared" si="67"/>
        <v>781</v>
      </c>
      <c r="N762" s="11">
        <f t="shared" si="68"/>
        <v>347</v>
      </c>
      <c r="O762">
        <f t="shared" si="69"/>
        <v>10150.66</v>
      </c>
      <c r="P762">
        <f t="shared" si="70"/>
        <v>694.9298</v>
      </c>
      <c r="R762" s="21">
        <v>839</v>
      </c>
      <c r="S762" s="21" t="str">
        <v>Faye Patton</v>
      </c>
      <c r="T762" s="21" t="str">
        <v>Prod2</v>
      </c>
      <c r="U762" s="21" t="str">
        <v>Microwave Oven</v>
      </c>
      <c r="V762" s="22">
        <v>45656</v>
      </c>
      <c r="W762" s="21">
        <v>0</v>
      </c>
      <c r="X762" s="21">
        <v>759.42</v>
      </c>
      <c r="Y762" s="21">
        <v>8</v>
      </c>
      <c r="Z762" s="21">
        <v>5</v>
      </c>
      <c r="AA762" s="21">
        <v>434.52</v>
      </c>
    </row>
    <row r="763" spans="1:27" x14ac:dyDescent="0.3">
      <c r="A763">
        <v>762</v>
      </c>
      <c r="B763" t="s">
        <v>783</v>
      </c>
      <c r="D763" t="s">
        <v>20</v>
      </c>
      <c r="E763" s="1">
        <v>45650</v>
      </c>
      <c r="G763" s="6">
        <v>983.43</v>
      </c>
      <c r="H763">
        <v>4</v>
      </c>
      <c r="I763">
        <v>20</v>
      </c>
      <c r="J763" s="4">
        <v>87.94</v>
      </c>
      <c r="K763" s="11">
        <f t="shared" si="71"/>
        <v>983</v>
      </c>
      <c r="L763" s="2">
        <f t="shared" si="66"/>
        <v>87.94</v>
      </c>
      <c r="M763" s="11">
        <f t="shared" si="67"/>
        <v>984</v>
      </c>
      <c r="N763" s="11">
        <f t="shared" si="68"/>
        <v>88</v>
      </c>
      <c r="O763">
        <f t="shared" si="69"/>
        <v>3933.72</v>
      </c>
      <c r="P763">
        <f t="shared" si="70"/>
        <v>786.74400000000003</v>
      </c>
      <c r="R763" s="21">
        <v>618</v>
      </c>
      <c r="S763" s="21" t="str">
        <v>Carlos Grimston</v>
      </c>
      <c r="T763" s="21" t="str">
        <v>Prod4</v>
      </c>
      <c r="U763" s="21" t="str">
        <v>Smartphone</v>
      </c>
      <c r="V763" s="22">
        <v>45639</v>
      </c>
      <c r="W763" s="21">
        <v>0</v>
      </c>
      <c r="X763" s="21">
        <v>760.57</v>
      </c>
      <c r="Y763" s="21">
        <v>10</v>
      </c>
      <c r="Z763" s="21">
        <v>19</v>
      </c>
      <c r="AA763" s="21">
        <v>429.24</v>
      </c>
    </row>
    <row r="764" spans="1:27" x14ac:dyDescent="0.3">
      <c r="A764">
        <v>763</v>
      </c>
      <c r="B764" t="s">
        <v>784</v>
      </c>
      <c r="C764" t="s">
        <v>9</v>
      </c>
      <c r="D764" t="s">
        <v>10</v>
      </c>
      <c r="E764" s="1">
        <v>45664</v>
      </c>
      <c r="G764" s="6">
        <v>120.12</v>
      </c>
      <c r="H764">
        <v>3</v>
      </c>
      <c r="I764">
        <v>6</v>
      </c>
      <c r="J764" s="4">
        <v>45.96</v>
      </c>
      <c r="K764" s="11">
        <f t="shared" si="71"/>
        <v>120</v>
      </c>
      <c r="L764" s="2">
        <f t="shared" si="66"/>
        <v>45.96</v>
      </c>
      <c r="M764" s="11">
        <f t="shared" si="67"/>
        <v>121</v>
      </c>
      <c r="N764" s="11">
        <f t="shared" si="68"/>
        <v>46</v>
      </c>
      <c r="O764">
        <f t="shared" si="69"/>
        <v>360.36</v>
      </c>
      <c r="P764">
        <f t="shared" si="70"/>
        <v>112.9128</v>
      </c>
      <c r="R764" s="21">
        <v>252</v>
      </c>
      <c r="S764" s="21" t="str">
        <v>Elmore Bette</v>
      </c>
      <c r="T764" s="21">
        <v>0</v>
      </c>
      <c r="U764" s="21" t="str">
        <v>Office Chair</v>
      </c>
      <c r="V764" s="22">
        <v>45673</v>
      </c>
      <c r="W764" s="21">
        <v>0</v>
      </c>
      <c r="X764" s="21">
        <v>761.25</v>
      </c>
      <c r="Y764" s="21">
        <v>5</v>
      </c>
      <c r="Z764" s="21">
        <v>19</v>
      </c>
      <c r="AA764" s="21">
        <v>427.78</v>
      </c>
    </row>
    <row r="765" spans="1:27" x14ac:dyDescent="0.3">
      <c r="A765">
        <v>764</v>
      </c>
      <c r="B765" t="s">
        <v>785</v>
      </c>
      <c r="C765" t="s">
        <v>24</v>
      </c>
      <c r="D765" t="s">
        <v>13</v>
      </c>
      <c r="E765" s="1">
        <v>45633</v>
      </c>
      <c r="F765" s="7" t="s">
        <v>11</v>
      </c>
      <c r="G765" s="6">
        <v>897.86</v>
      </c>
      <c r="H765">
        <v>10</v>
      </c>
      <c r="I765">
        <v>10</v>
      </c>
      <c r="J765" s="4">
        <v>318.45999999999998</v>
      </c>
      <c r="K765" s="11">
        <f t="shared" si="71"/>
        <v>898</v>
      </c>
      <c r="L765" s="2">
        <f t="shared" si="66"/>
        <v>318.45999999999998</v>
      </c>
      <c r="M765" s="11">
        <f t="shared" si="67"/>
        <v>898</v>
      </c>
      <c r="N765" s="11">
        <f t="shared" si="68"/>
        <v>319</v>
      </c>
      <c r="O765">
        <f t="shared" si="69"/>
        <v>8978.6</v>
      </c>
      <c r="P765">
        <f t="shared" si="70"/>
        <v>808.07400000000007</v>
      </c>
      <c r="R765" s="21">
        <v>481</v>
      </c>
      <c r="S765" s="21" t="str">
        <v>Daryl Bricksey</v>
      </c>
      <c r="T765" s="21" t="str">
        <v>Prod4</v>
      </c>
      <c r="U765" s="21">
        <v>0</v>
      </c>
      <c r="V765" s="22">
        <v>45650</v>
      </c>
      <c r="W765" s="21">
        <v>0</v>
      </c>
      <c r="X765" s="21">
        <v>761.36</v>
      </c>
      <c r="Y765" s="21">
        <v>14</v>
      </c>
      <c r="Z765" s="21">
        <v>20</v>
      </c>
      <c r="AA765" s="21">
        <v>462.21</v>
      </c>
    </row>
    <row r="766" spans="1:27" x14ac:dyDescent="0.3">
      <c r="A766">
        <v>765</v>
      </c>
      <c r="B766" t="s">
        <v>786</v>
      </c>
      <c r="C766" t="s">
        <v>22</v>
      </c>
      <c r="D766" t="s">
        <v>31</v>
      </c>
      <c r="E766" s="1">
        <v>45657</v>
      </c>
      <c r="G766" s="6">
        <v>756.33</v>
      </c>
      <c r="H766">
        <v>2</v>
      </c>
      <c r="I766">
        <v>0</v>
      </c>
      <c r="J766" s="4">
        <v>82.96</v>
      </c>
      <c r="K766" s="11">
        <f t="shared" si="71"/>
        <v>756</v>
      </c>
      <c r="L766" s="2">
        <f t="shared" si="66"/>
        <v>82.96</v>
      </c>
      <c r="M766" s="11">
        <f t="shared" si="67"/>
        <v>757</v>
      </c>
      <c r="N766" s="11">
        <f t="shared" si="68"/>
        <v>83</v>
      </c>
      <c r="O766">
        <f t="shared" si="69"/>
        <v>1512.66</v>
      </c>
      <c r="P766">
        <f t="shared" si="70"/>
        <v>756.33</v>
      </c>
      <c r="R766" s="21">
        <v>718</v>
      </c>
      <c r="S766" s="21" t="str">
        <v>Raychel Karlolczak</v>
      </c>
      <c r="T766" s="21" t="str">
        <v>Prod4</v>
      </c>
      <c r="U766" s="21" t="str">
        <v>Laptop</v>
      </c>
      <c r="V766" s="22">
        <v>45673</v>
      </c>
      <c r="W766" s="21">
        <v>0</v>
      </c>
      <c r="X766" s="21">
        <v>762.04</v>
      </c>
      <c r="Y766" s="21">
        <v>13</v>
      </c>
      <c r="Z766" s="21">
        <v>14</v>
      </c>
      <c r="AA766" s="21">
        <v>362.66</v>
      </c>
    </row>
    <row r="767" spans="1:27" x14ac:dyDescent="0.3">
      <c r="A767">
        <v>766</v>
      </c>
      <c r="B767" t="s">
        <v>787</v>
      </c>
      <c r="C767" t="s">
        <v>18</v>
      </c>
      <c r="E767" s="1">
        <v>45645</v>
      </c>
      <c r="G767" s="6">
        <v>739.55</v>
      </c>
      <c r="H767">
        <v>10</v>
      </c>
      <c r="I767">
        <v>15</v>
      </c>
      <c r="J767" s="4">
        <v>404.51</v>
      </c>
      <c r="K767" s="11">
        <f t="shared" si="71"/>
        <v>740</v>
      </c>
      <c r="L767" s="2">
        <f t="shared" si="66"/>
        <v>404.51</v>
      </c>
      <c r="M767" s="11">
        <f t="shared" si="67"/>
        <v>740</v>
      </c>
      <c r="N767" s="11">
        <f t="shared" si="68"/>
        <v>405</v>
      </c>
      <c r="O767">
        <f t="shared" si="69"/>
        <v>7395.5</v>
      </c>
      <c r="P767">
        <f t="shared" si="70"/>
        <v>628.61749999999995</v>
      </c>
      <c r="R767" s="21">
        <v>272</v>
      </c>
      <c r="S767" s="21" t="str">
        <v>Kissie Buckingham</v>
      </c>
      <c r="T767" s="21" t="str">
        <v>Prod2</v>
      </c>
      <c r="U767" s="21" t="str">
        <v>Microwave Oven</v>
      </c>
      <c r="V767" s="22">
        <v>45640</v>
      </c>
      <c r="W767" s="21" t="str">
        <v>East</v>
      </c>
      <c r="X767" s="21">
        <v>763.03</v>
      </c>
      <c r="Y767" s="21">
        <v>11</v>
      </c>
      <c r="Z767" s="21">
        <v>16</v>
      </c>
      <c r="AA767" s="21">
        <v>426.3</v>
      </c>
    </row>
    <row r="768" spans="1:27" x14ac:dyDescent="0.3">
      <c r="A768">
        <v>767</v>
      </c>
      <c r="B768" t="s">
        <v>788</v>
      </c>
      <c r="C768" t="s">
        <v>9</v>
      </c>
      <c r="D768" t="s">
        <v>10</v>
      </c>
      <c r="E768" s="1">
        <v>45644</v>
      </c>
      <c r="G768" s="6">
        <v>818.43</v>
      </c>
      <c r="H768">
        <v>9</v>
      </c>
      <c r="I768">
        <v>0</v>
      </c>
      <c r="J768" s="4">
        <v>239.95</v>
      </c>
      <c r="K768" s="11">
        <f t="shared" si="71"/>
        <v>818</v>
      </c>
      <c r="L768" s="2">
        <f t="shared" si="66"/>
        <v>239.95</v>
      </c>
      <c r="M768" s="11">
        <f t="shared" si="67"/>
        <v>819</v>
      </c>
      <c r="N768" s="11">
        <f t="shared" si="68"/>
        <v>240</v>
      </c>
      <c r="O768">
        <f t="shared" si="69"/>
        <v>7365.87</v>
      </c>
      <c r="P768">
        <f t="shared" si="70"/>
        <v>818.43</v>
      </c>
      <c r="R768" s="21">
        <v>901</v>
      </c>
      <c r="S768" s="21" t="str">
        <v>Glennie Cambling</v>
      </c>
      <c r="T768" s="21" t="str">
        <v>Prod5</v>
      </c>
      <c r="U768" s="21" t="str">
        <v>Microwave Oven</v>
      </c>
      <c r="V768" s="22">
        <v>45634</v>
      </c>
      <c r="W768" s="21" t="str">
        <v>South</v>
      </c>
      <c r="X768" s="21">
        <v>763.57</v>
      </c>
      <c r="Y768" s="21">
        <v>5</v>
      </c>
      <c r="Z768" s="21">
        <v>1</v>
      </c>
      <c r="AA768" s="21">
        <v>454.67</v>
      </c>
    </row>
    <row r="769" spans="1:27" x14ac:dyDescent="0.3">
      <c r="A769">
        <v>768</v>
      </c>
      <c r="B769" t="s">
        <v>789</v>
      </c>
      <c r="C769" t="s">
        <v>18</v>
      </c>
      <c r="D769" t="s">
        <v>20</v>
      </c>
      <c r="E769" s="1">
        <v>45666</v>
      </c>
      <c r="G769" s="6">
        <v>563.98</v>
      </c>
      <c r="H769">
        <v>7</v>
      </c>
      <c r="I769">
        <v>11</v>
      </c>
      <c r="J769" s="4">
        <v>343.72</v>
      </c>
      <c r="K769" s="11">
        <f t="shared" si="71"/>
        <v>564</v>
      </c>
      <c r="L769" s="2">
        <f t="shared" si="66"/>
        <v>343.72</v>
      </c>
      <c r="M769" s="11">
        <f t="shared" si="67"/>
        <v>564</v>
      </c>
      <c r="N769" s="11">
        <f t="shared" si="68"/>
        <v>344</v>
      </c>
      <c r="O769">
        <f t="shared" si="69"/>
        <v>3947.86</v>
      </c>
      <c r="P769">
        <f t="shared" si="70"/>
        <v>501.94220000000001</v>
      </c>
      <c r="R769" s="21">
        <v>879</v>
      </c>
      <c r="S769" s="21" t="str">
        <v>Mortie Lilbourne</v>
      </c>
      <c r="T769" s="21">
        <v>0</v>
      </c>
      <c r="U769" s="21" t="str">
        <v>Winter Jacket</v>
      </c>
      <c r="V769" s="22">
        <v>45629</v>
      </c>
      <c r="W769" s="21" t="str">
        <v>East</v>
      </c>
      <c r="X769" s="21">
        <v>763.7</v>
      </c>
      <c r="Y769" s="21">
        <v>14</v>
      </c>
      <c r="Z769" s="21">
        <v>5</v>
      </c>
      <c r="AA769" s="21">
        <v>205.86</v>
      </c>
    </row>
    <row r="770" spans="1:27" x14ac:dyDescent="0.3">
      <c r="A770">
        <v>769</v>
      </c>
      <c r="B770" t="s">
        <v>790</v>
      </c>
      <c r="C770" t="s">
        <v>18</v>
      </c>
      <c r="D770" t="s">
        <v>10</v>
      </c>
      <c r="E770" s="1">
        <v>45642</v>
      </c>
      <c r="G770" s="6">
        <v>860.66</v>
      </c>
      <c r="H770">
        <v>13</v>
      </c>
      <c r="I770">
        <v>11</v>
      </c>
      <c r="J770" s="4">
        <v>31.58</v>
      </c>
      <c r="K770" s="11">
        <f t="shared" si="71"/>
        <v>861</v>
      </c>
      <c r="L770" s="2">
        <f t="shared" si="66"/>
        <v>31.58</v>
      </c>
      <c r="M770" s="11">
        <f t="shared" si="67"/>
        <v>861</v>
      </c>
      <c r="N770" s="11">
        <f t="shared" si="68"/>
        <v>32</v>
      </c>
      <c r="O770">
        <f t="shared" si="69"/>
        <v>11188.58</v>
      </c>
      <c r="P770">
        <f t="shared" si="70"/>
        <v>765.98739999999998</v>
      </c>
      <c r="R770" s="21">
        <v>210</v>
      </c>
      <c r="S770" s="21" t="str">
        <v>Persis Woodrough</v>
      </c>
      <c r="T770" s="21" t="str">
        <v>Prod4</v>
      </c>
      <c r="U770" s="21">
        <v>0</v>
      </c>
      <c r="V770" s="22">
        <v>45666</v>
      </c>
      <c r="W770" s="21">
        <v>0</v>
      </c>
      <c r="X770" s="21">
        <v>765.1</v>
      </c>
      <c r="Y770" s="21">
        <v>6</v>
      </c>
      <c r="Z770" s="21">
        <v>14</v>
      </c>
      <c r="AA770" s="21">
        <v>497.09</v>
      </c>
    </row>
    <row r="771" spans="1:27" x14ac:dyDescent="0.3">
      <c r="A771">
        <v>770</v>
      </c>
      <c r="B771" t="s">
        <v>791</v>
      </c>
      <c r="C771" t="s">
        <v>9</v>
      </c>
      <c r="D771" t="s">
        <v>31</v>
      </c>
      <c r="E771" s="1">
        <v>45649</v>
      </c>
      <c r="G771" s="6">
        <v>755.09</v>
      </c>
      <c r="H771">
        <v>2</v>
      </c>
      <c r="I771">
        <v>0</v>
      </c>
      <c r="J771" s="4">
        <v>330.61</v>
      </c>
      <c r="K771" s="11">
        <f t="shared" si="71"/>
        <v>755</v>
      </c>
      <c r="L771" s="2">
        <f t="shared" ref="L771:L834" si="72">ROUND(J771,2)</f>
        <v>330.61</v>
      </c>
      <c r="M771" s="11">
        <f t="shared" ref="M771:M834" si="73">ROUNDUP(G771,0)</f>
        <v>756</v>
      </c>
      <c r="N771" s="11">
        <f t="shared" ref="N771:N834" si="74">ROUNDUP(J771,0)</f>
        <v>331</v>
      </c>
      <c r="O771">
        <f t="shared" ref="O771:O834" si="75">H771*G771</f>
        <v>1510.18</v>
      </c>
      <c r="P771">
        <f t="shared" ref="P771:P834" si="76">G771*(1-I771/100)</f>
        <v>755.09</v>
      </c>
      <c r="R771" s="21">
        <v>680</v>
      </c>
      <c r="S771" s="21" t="str">
        <v>Rorie Fogt</v>
      </c>
      <c r="T771" s="21" t="str">
        <v>Prod1</v>
      </c>
      <c r="U771" s="21" t="str">
        <v>Winter Jacket</v>
      </c>
      <c r="V771" s="22">
        <v>45669</v>
      </c>
      <c r="W771" s="21" t="str">
        <v>North</v>
      </c>
      <c r="X771" s="21">
        <v>768.47</v>
      </c>
      <c r="Y771" s="21">
        <v>3</v>
      </c>
      <c r="Z771" s="21">
        <v>10</v>
      </c>
      <c r="AA771" s="21">
        <v>274.37</v>
      </c>
    </row>
    <row r="772" spans="1:27" x14ac:dyDescent="0.3">
      <c r="A772">
        <v>771</v>
      </c>
      <c r="B772" t="s">
        <v>792</v>
      </c>
      <c r="C772" t="s">
        <v>9</v>
      </c>
      <c r="E772" s="1">
        <v>45635</v>
      </c>
      <c r="G772" s="6">
        <v>47.28</v>
      </c>
      <c r="H772">
        <v>7</v>
      </c>
      <c r="I772">
        <v>8</v>
      </c>
      <c r="J772" s="4">
        <v>154.08000000000001</v>
      </c>
      <c r="K772" s="11">
        <f t="shared" ref="K772:K835" si="77">ROUND(G772,0)</f>
        <v>47</v>
      </c>
      <c r="L772" s="2">
        <f t="shared" si="72"/>
        <v>154.08000000000001</v>
      </c>
      <c r="M772" s="11">
        <f t="shared" si="73"/>
        <v>48</v>
      </c>
      <c r="N772" s="11">
        <f t="shared" si="74"/>
        <v>155</v>
      </c>
      <c r="O772">
        <f t="shared" si="75"/>
        <v>330.96000000000004</v>
      </c>
      <c r="P772">
        <f t="shared" si="76"/>
        <v>43.497600000000006</v>
      </c>
      <c r="R772" s="21">
        <v>415</v>
      </c>
      <c r="S772" s="21" t="str">
        <v>Ambros Willimott</v>
      </c>
      <c r="T772" s="21" t="str">
        <v>Prod4</v>
      </c>
      <c r="U772" s="21" t="str">
        <v>Smartphone</v>
      </c>
      <c r="V772" s="22">
        <v>45651</v>
      </c>
      <c r="W772" s="21">
        <v>0</v>
      </c>
      <c r="X772" s="21">
        <v>768.7</v>
      </c>
      <c r="Y772" s="21">
        <v>3</v>
      </c>
      <c r="Z772" s="21">
        <v>13</v>
      </c>
      <c r="AA772" s="21">
        <v>366.72</v>
      </c>
    </row>
    <row r="773" spans="1:27" x14ac:dyDescent="0.3">
      <c r="A773">
        <v>772</v>
      </c>
      <c r="B773" t="s">
        <v>793</v>
      </c>
      <c r="C773" t="s">
        <v>16</v>
      </c>
      <c r="D773" t="s">
        <v>13</v>
      </c>
      <c r="E773" s="1">
        <v>45644</v>
      </c>
      <c r="G773" s="6">
        <v>946.53</v>
      </c>
      <c r="H773">
        <v>11</v>
      </c>
      <c r="I773">
        <v>4</v>
      </c>
      <c r="J773" s="4">
        <v>399.73</v>
      </c>
      <c r="K773" s="11">
        <f t="shared" si="77"/>
        <v>947</v>
      </c>
      <c r="L773" s="2">
        <f t="shared" si="72"/>
        <v>399.73</v>
      </c>
      <c r="M773" s="11">
        <f t="shared" si="73"/>
        <v>947</v>
      </c>
      <c r="N773" s="11">
        <f t="shared" si="74"/>
        <v>400</v>
      </c>
      <c r="O773">
        <f t="shared" si="75"/>
        <v>10411.83</v>
      </c>
      <c r="P773">
        <f t="shared" si="76"/>
        <v>908.66879999999992</v>
      </c>
      <c r="R773" s="21">
        <v>200</v>
      </c>
      <c r="S773" s="21" t="str">
        <v>Morris Ashlin</v>
      </c>
      <c r="T773" s="21" t="str">
        <v>Prod3</v>
      </c>
      <c r="U773" s="21" t="str">
        <v>Winter Jacket</v>
      </c>
      <c r="V773" s="22">
        <v>45664</v>
      </c>
      <c r="W773" s="21">
        <v>0</v>
      </c>
      <c r="X773" s="21">
        <v>770.26</v>
      </c>
      <c r="Y773" s="21">
        <v>14</v>
      </c>
      <c r="Z773" s="21">
        <v>13</v>
      </c>
      <c r="AA773" s="21">
        <v>21.89</v>
      </c>
    </row>
    <row r="774" spans="1:27" x14ac:dyDescent="0.3">
      <c r="A774">
        <v>773</v>
      </c>
      <c r="B774" t="s">
        <v>794</v>
      </c>
      <c r="C774" t="s">
        <v>16</v>
      </c>
      <c r="D774" t="s">
        <v>27</v>
      </c>
      <c r="E774" s="1">
        <v>45666</v>
      </c>
      <c r="G774" s="6">
        <v>647.58000000000004</v>
      </c>
      <c r="H774">
        <v>1</v>
      </c>
      <c r="I774">
        <v>18</v>
      </c>
      <c r="J774" s="4">
        <v>121.52</v>
      </c>
      <c r="K774" s="11">
        <f t="shared" si="77"/>
        <v>648</v>
      </c>
      <c r="L774" s="2">
        <f t="shared" si="72"/>
        <v>121.52</v>
      </c>
      <c r="M774" s="11">
        <f t="shared" si="73"/>
        <v>648</v>
      </c>
      <c r="N774" s="11">
        <f t="shared" si="74"/>
        <v>122</v>
      </c>
      <c r="O774">
        <f t="shared" si="75"/>
        <v>647.58000000000004</v>
      </c>
      <c r="P774">
        <f t="shared" si="76"/>
        <v>531.01560000000006</v>
      </c>
      <c r="R774" s="21">
        <v>625</v>
      </c>
      <c r="S774" s="21" t="str">
        <v>Moe Standrin</v>
      </c>
      <c r="T774" s="21" t="str">
        <v>Prod5</v>
      </c>
      <c r="U774" s="21" t="str">
        <v>Office Chair</v>
      </c>
      <c r="V774" s="22">
        <v>45638</v>
      </c>
      <c r="W774" s="21">
        <v>0</v>
      </c>
      <c r="X774" s="21">
        <v>771.35</v>
      </c>
      <c r="Y774" s="21">
        <v>4</v>
      </c>
      <c r="Z774" s="21">
        <v>9</v>
      </c>
      <c r="AA774" s="21">
        <v>494.1</v>
      </c>
    </row>
    <row r="775" spans="1:27" x14ac:dyDescent="0.3">
      <c r="A775">
        <v>774</v>
      </c>
      <c r="B775" t="s">
        <v>795</v>
      </c>
      <c r="D775" t="s">
        <v>27</v>
      </c>
      <c r="E775" s="1">
        <v>45650</v>
      </c>
      <c r="G775" s="6">
        <v>620.98</v>
      </c>
      <c r="H775">
        <v>6</v>
      </c>
      <c r="I775">
        <v>18</v>
      </c>
      <c r="J775" s="4">
        <v>499.43</v>
      </c>
      <c r="K775" s="11">
        <f t="shared" si="77"/>
        <v>621</v>
      </c>
      <c r="L775" s="2">
        <f t="shared" si="72"/>
        <v>499.43</v>
      </c>
      <c r="M775" s="11">
        <f t="shared" si="73"/>
        <v>621</v>
      </c>
      <c r="N775" s="11">
        <f t="shared" si="74"/>
        <v>500</v>
      </c>
      <c r="O775">
        <f t="shared" si="75"/>
        <v>3725.88</v>
      </c>
      <c r="P775">
        <f t="shared" si="76"/>
        <v>509.20360000000005</v>
      </c>
      <c r="R775" s="21">
        <v>128</v>
      </c>
      <c r="S775" s="21" t="str">
        <v>Tandy Kinder</v>
      </c>
      <c r="T775" s="21" t="str">
        <v>Prod2</v>
      </c>
      <c r="U775" s="21" t="str">
        <v>Office Chair</v>
      </c>
      <c r="V775" s="22">
        <v>45659</v>
      </c>
      <c r="W775" s="21">
        <v>0</v>
      </c>
      <c r="X775" s="21">
        <v>771.99</v>
      </c>
      <c r="Y775" s="21">
        <v>10</v>
      </c>
      <c r="Z775" s="21">
        <v>3</v>
      </c>
      <c r="AA775" s="21">
        <v>31.35</v>
      </c>
    </row>
    <row r="776" spans="1:27" x14ac:dyDescent="0.3">
      <c r="A776">
        <v>775</v>
      </c>
      <c r="B776" t="s">
        <v>796</v>
      </c>
      <c r="C776" t="s">
        <v>18</v>
      </c>
      <c r="E776" s="1">
        <v>45637</v>
      </c>
      <c r="G776" s="6">
        <v>922.49</v>
      </c>
      <c r="H776">
        <v>1</v>
      </c>
      <c r="I776">
        <v>13</v>
      </c>
      <c r="J776" s="4">
        <v>320.98</v>
      </c>
      <c r="K776" s="11">
        <f t="shared" si="77"/>
        <v>922</v>
      </c>
      <c r="L776" s="2">
        <f t="shared" si="72"/>
        <v>320.98</v>
      </c>
      <c r="M776" s="11">
        <f t="shared" si="73"/>
        <v>923</v>
      </c>
      <c r="N776" s="11">
        <f t="shared" si="74"/>
        <v>321</v>
      </c>
      <c r="O776">
        <f t="shared" si="75"/>
        <v>922.49</v>
      </c>
      <c r="P776">
        <f t="shared" si="76"/>
        <v>802.56629999999996</v>
      </c>
      <c r="R776" s="21">
        <v>648</v>
      </c>
      <c r="S776" s="21" t="str">
        <v>Cal Terrazzo</v>
      </c>
      <c r="T776" s="21">
        <v>0</v>
      </c>
      <c r="U776" s="21" t="str">
        <v>Laptop</v>
      </c>
      <c r="V776" s="22">
        <v>45639</v>
      </c>
      <c r="W776" s="21">
        <v>0</v>
      </c>
      <c r="X776" s="21">
        <v>772.13</v>
      </c>
      <c r="Y776" s="21">
        <v>7</v>
      </c>
      <c r="Z776" s="21">
        <v>17</v>
      </c>
      <c r="AA776" s="21">
        <v>40.9</v>
      </c>
    </row>
    <row r="777" spans="1:27" x14ac:dyDescent="0.3">
      <c r="A777">
        <v>776</v>
      </c>
      <c r="B777" t="s">
        <v>797</v>
      </c>
      <c r="C777" t="s">
        <v>22</v>
      </c>
      <c r="D777" t="s">
        <v>10</v>
      </c>
      <c r="E777" s="1">
        <v>45665</v>
      </c>
      <c r="F777" s="7" t="s">
        <v>43</v>
      </c>
      <c r="G777" s="6">
        <v>901.13</v>
      </c>
      <c r="H777">
        <v>15</v>
      </c>
      <c r="I777">
        <v>14</v>
      </c>
      <c r="J777" s="4">
        <v>89.24</v>
      </c>
      <c r="K777" s="11">
        <f t="shared" si="77"/>
        <v>901</v>
      </c>
      <c r="L777" s="2">
        <f t="shared" si="72"/>
        <v>89.24</v>
      </c>
      <c r="M777" s="11">
        <f t="shared" si="73"/>
        <v>902</v>
      </c>
      <c r="N777" s="11">
        <f t="shared" si="74"/>
        <v>90</v>
      </c>
      <c r="O777">
        <f t="shared" si="75"/>
        <v>13516.95</v>
      </c>
      <c r="P777">
        <f t="shared" si="76"/>
        <v>774.97180000000003</v>
      </c>
      <c r="R777" s="21">
        <v>584</v>
      </c>
      <c r="S777" s="21" t="str">
        <v>Anselma Pears</v>
      </c>
      <c r="T777" s="21" t="str">
        <v>Prod1</v>
      </c>
      <c r="U777" s="21" t="str">
        <v>Office Chair</v>
      </c>
      <c r="V777" s="22">
        <v>45649</v>
      </c>
      <c r="W777" s="21">
        <v>0</v>
      </c>
      <c r="X777" s="21">
        <v>772.28</v>
      </c>
      <c r="Y777" s="21">
        <v>13</v>
      </c>
      <c r="Z777" s="21">
        <v>14</v>
      </c>
      <c r="AA777" s="21">
        <v>58.32</v>
      </c>
    </row>
    <row r="778" spans="1:27" x14ac:dyDescent="0.3">
      <c r="A778">
        <v>777</v>
      </c>
      <c r="B778" t="s">
        <v>798</v>
      </c>
      <c r="C778" t="s">
        <v>18</v>
      </c>
      <c r="D778" t="s">
        <v>27</v>
      </c>
      <c r="E778" s="1">
        <v>45668</v>
      </c>
      <c r="G778" s="6">
        <v>708.21</v>
      </c>
      <c r="H778">
        <v>4</v>
      </c>
      <c r="I778">
        <v>19</v>
      </c>
      <c r="J778" s="4">
        <v>238.17</v>
      </c>
      <c r="K778" s="11">
        <f t="shared" si="77"/>
        <v>708</v>
      </c>
      <c r="L778" s="2">
        <f t="shared" si="72"/>
        <v>238.17</v>
      </c>
      <c r="M778" s="11">
        <f t="shared" si="73"/>
        <v>709</v>
      </c>
      <c r="N778" s="11">
        <f t="shared" si="74"/>
        <v>239</v>
      </c>
      <c r="O778">
        <f t="shared" si="75"/>
        <v>2832.84</v>
      </c>
      <c r="P778">
        <f t="shared" si="76"/>
        <v>573.65010000000007</v>
      </c>
      <c r="R778" s="21">
        <v>312</v>
      </c>
      <c r="S778" s="21" t="str">
        <v>Edee Broadberry</v>
      </c>
      <c r="T778" s="21" t="str">
        <v>Prod3</v>
      </c>
      <c r="U778" s="21" t="str">
        <v>Smartphone</v>
      </c>
      <c r="V778" s="22">
        <v>45637</v>
      </c>
      <c r="W778" s="21">
        <v>0</v>
      </c>
      <c r="X778" s="21">
        <v>773.78</v>
      </c>
      <c r="Y778" s="21">
        <v>9</v>
      </c>
      <c r="Z778" s="21">
        <v>13</v>
      </c>
      <c r="AA778" s="21">
        <v>354.97</v>
      </c>
    </row>
    <row r="779" spans="1:27" x14ac:dyDescent="0.3">
      <c r="A779">
        <v>778</v>
      </c>
      <c r="B779" t="s">
        <v>799</v>
      </c>
      <c r="C779" t="s">
        <v>24</v>
      </c>
      <c r="D779" t="s">
        <v>10</v>
      </c>
      <c r="E779" s="1">
        <v>45665</v>
      </c>
      <c r="G779" s="6">
        <v>830.09</v>
      </c>
      <c r="H779">
        <v>12</v>
      </c>
      <c r="I779">
        <v>18</v>
      </c>
      <c r="J779" s="4">
        <v>205.74</v>
      </c>
      <c r="K779" s="11">
        <f t="shared" si="77"/>
        <v>830</v>
      </c>
      <c r="L779" s="2">
        <f t="shared" si="72"/>
        <v>205.74</v>
      </c>
      <c r="M779" s="11">
        <f t="shared" si="73"/>
        <v>831</v>
      </c>
      <c r="N779" s="11">
        <f t="shared" si="74"/>
        <v>206</v>
      </c>
      <c r="O779">
        <f t="shared" si="75"/>
        <v>9961.08</v>
      </c>
      <c r="P779">
        <f t="shared" si="76"/>
        <v>680.67380000000003</v>
      </c>
      <c r="R779" s="21">
        <v>445</v>
      </c>
      <c r="S779" s="21" t="str">
        <v>Aura Golborne</v>
      </c>
      <c r="T779" s="21" t="str">
        <v>Prod2</v>
      </c>
      <c r="U779" s="21" t="str">
        <v>Office Chair</v>
      </c>
      <c r="V779" s="22">
        <v>45638</v>
      </c>
      <c r="W779" s="21">
        <v>0</v>
      </c>
      <c r="X779" s="21">
        <v>773.78</v>
      </c>
      <c r="Y779" s="21">
        <v>6</v>
      </c>
      <c r="Z779" s="21">
        <v>2</v>
      </c>
      <c r="AA779" s="21">
        <v>83.9</v>
      </c>
    </row>
    <row r="780" spans="1:27" x14ac:dyDescent="0.3">
      <c r="A780">
        <v>779</v>
      </c>
      <c r="B780" t="s">
        <v>800</v>
      </c>
      <c r="D780" t="s">
        <v>20</v>
      </c>
      <c r="E780" s="1">
        <v>45667</v>
      </c>
      <c r="G780" s="6">
        <v>104.22</v>
      </c>
      <c r="H780">
        <v>9</v>
      </c>
      <c r="I780">
        <v>0</v>
      </c>
      <c r="J780" s="4">
        <v>88.58</v>
      </c>
      <c r="K780" s="11">
        <f t="shared" si="77"/>
        <v>104</v>
      </c>
      <c r="L780" s="2">
        <f t="shared" si="72"/>
        <v>88.58</v>
      </c>
      <c r="M780" s="11">
        <f t="shared" si="73"/>
        <v>105</v>
      </c>
      <c r="N780" s="11">
        <f t="shared" si="74"/>
        <v>89</v>
      </c>
      <c r="O780">
        <f t="shared" si="75"/>
        <v>937.98</v>
      </c>
      <c r="P780">
        <f t="shared" si="76"/>
        <v>104.22</v>
      </c>
      <c r="R780" s="21">
        <v>999</v>
      </c>
      <c r="S780" s="21" t="str">
        <v>Conny Hoble</v>
      </c>
      <c r="T780" s="21" t="str">
        <v>Prod1</v>
      </c>
      <c r="U780" s="21" t="str">
        <v>Laptop</v>
      </c>
      <c r="V780" s="22">
        <v>45649</v>
      </c>
      <c r="W780" s="21">
        <v>0</v>
      </c>
      <c r="X780" s="21">
        <v>774</v>
      </c>
      <c r="Y780" s="21">
        <v>3</v>
      </c>
      <c r="Z780" s="21">
        <v>10</v>
      </c>
      <c r="AA780" s="21">
        <v>484.7</v>
      </c>
    </row>
    <row r="781" spans="1:27" x14ac:dyDescent="0.3">
      <c r="A781">
        <v>780</v>
      </c>
      <c r="B781" t="s">
        <v>801</v>
      </c>
      <c r="C781" t="s">
        <v>16</v>
      </c>
      <c r="D781" t="s">
        <v>20</v>
      </c>
      <c r="E781" s="1">
        <v>45657</v>
      </c>
      <c r="G781" s="6">
        <v>502.56</v>
      </c>
      <c r="H781">
        <v>14</v>
      </c>
      <c r="I781">
        <v>17</v>
      </c>
      <c r="J781" s="4">
        <v>100.41</v>
      </c>
      <c r="K781" s="11">
        <f t="shared" si="77"/>
        <v>503</v>
      </c>
      <c r="L781" s="2">
        <f t="shared" si="72"/>
        <v>100.41</v>
      </c>
      <c r="M781" s="11">
        <f t="shared" si="73"/>
        <v>503</v>
      </c>
      <c r="N781" s="11">
        <f t="shared" si="74"/>
        <v>101</v>
      </c>
      <c r="O781">
        <f t="shared" si="75"/>
        <v>7035.84</v>
      </c>
      <c r="P781">
        <f t="shared" si="76"/>
        <v>417.12479999999999</v>
      </c>
      <c r="R781" s="21">
        <v>302</v>
      </c>
      <c r="S781" s="21" t="str">
        <v>Bernelle Cristofano</v>
      </c>
      <c r="T781" s="21">
        <v>0</v>
      </c>
      <c r="U781" s="21" t="str">
        <v>Winter Jacket</v>
      </c>
      <c r="V781" s="22">
        <v>45650</v>
      </c>
      <c r="W781" s="21">
        <v>0</v>
      </c>
      <c r="X781" s="21">
        <v>774.03</v>
      </c>
      <c r="Y781" s="21">
        <v>9</v>
      </c>
      <c r="Z781" s="21">
        <v>12</v>
      </c>
      <c r="AA781" s="21">
        <v>79.59</v>
      </c>
    </row>
    <row r="782" spans="1:27" x14ac:dyDescent="0.3">
      <c r="A782">
        <v>781</v>
      </c>
      <c r="B782" t="s">
        <v>802</v>
      </c>
      <c r="C782" t="s">
        <v>24</v>
      </c>
      <c r="D782" t="s">
        <v>20</v>
      </c>
      <c r="E782" s="1">
        <v>45639</v>
      </c>
      <c r="G782" s="6">
        <v>528.73</v>
      </c>
      <c r="H782">
        <v>2</v>
      </c>
      <c r="I782">
        <v>18</v>
      </c>
      <c r="J782" s="4">
        <v>128.36000000000001</v>
      </c>
      <c r="K782" s="11">
        <f t="shared" si="77"/>
        <v>529</v>
      </c>
      <c r="L782" s="2">
        <f t="shared" si="72"/>
        <v>128.36000000000001</v>
      </c>
      <c r="M782" s="11">
        <f t="shared" si="73"/>
        <v>529</v>
      </c>
      <c r="N782" s="11">
        <f t="shared" si="74"/>
        <v>129</v>
      </c>
      <c r="O782">
        <f t="shared" si="75"/>
        <v>1057.46</v>
      </c>
      <c r="P782">
        <f t="shared" si="76"/>
        <v>433.55860000000007</v>
      </c>
      <c r="R782" s="21">
        <v>184</v>
      </c>
      <c r="S782" s="21" t="str">
        <v>Wakefield Wattingham</v>
      </c>
      <c r="T782" s="21" t="str">
        <v>Prod5</v>
      </c>
      <c r="U782" s="21" t="str">
        <v>Office Chair</v>
      </c>
      <c r="V782" s="22">
        <v>45635</v>
      </c>
      <c r="W782" s="21">
        <v>0</v>
      </c>
      <c r="X782" s="21">
        <v>774.57</v>
      </c>
      <c r="Y782" s="21">
        <v>12</v>
      </c>
      <c r="Z782" s="21">
        <v>16</v>
      </c>
      <c r="AA782" s="21">
        <v>353.51</v>
      </c>
    </row>
    <row r="783" spans="1:27" x14ac:dyDescent="0.3">
      <c r="A783">
        <v>782</v>
      </c>
      <c r="B783" t="s">
        <v>803</v>
      </c>
      <c r="C783" t="s">
        <v>9</v>
      </c>
      <c r="D783" t="s">
        <v>20</v>
      </c>
      <c r="E783" s="1">
        <v>45647</v>
      </c>
      <c r="F783" s="7" t="s">
        <v>35</v>
      </c>
      <c r="G783" s="6">
        <v>464.14</v>
      </c>
      <c r="H783">
        <v>10</v>
      </c>
      <c r="I783">
        <v>20</v>
      </c>
      <c r="J783" s="4">
        <v>351.08</v>
      </c>
      <c r="K783" s="11">
        <f t="shared" si="77"/>
        <v>464</v>
      </c>
      <c r="L783" s="2">
        <f t="shared" si="72"/>
        <v>351.08</v>
      </c>
      <c r="M783" s="11">
        <f t="shared" si="73"/>
        <v>465</v>
      </c>
      <c r="N783" s="11">
        <f t="shared" si="74"/>
        <v>352</v>
      </c>
      <c r="O783">
        <f t="shared" si="75"/>
        <v>4641.3999999999996</v>
      </c>
      <c r="P783">
        <f t="shared" si="76"/>
        <v>371.31200000000001</v>
      </c>
      <c r="R783" s="21">
        <v>611</v>
      </c>
      <c r="S783" s="21" t="str">
        <v>Willabella Donegan</v>
      </c>
      <c r="T783" s="21" t="str">
        <v>Prod5</v>
      </c>
      <c r="U783" s="21" t="str">
        <v>Office Chair</v>
      </c>
      <c r="V783" s="22">
        <v>45644</v>
      </c>
      <c r="W783" s="21">
        <v>0</v>
      </c>
      <c r="X783" s="21">
        <v>775.45</v>
      </c>
      <c r="Y783" s="21">
        <v>14</v>
      </c>
      <c r="Z783" s="21">
        <v>15</v>
      </c>
      <c r="AA783" s="21">
        <v>98</v>
      </c>
    </row>
    <row r="784" spans="1:27" x14ac:dyDescent="0.3">
      <c r="A784">
        <v>783</v>
      </c>
      <c r="B784" t="s">
        <v>804</v>
      </c>
      <c r="C784" t="s">
        <v>9</v>
      </c>
      <c r="D784" t="s">
        <v>27</v>
      </c>
      <c r="E784" s="1">
        <v>45650</v>
      </c>
      <c r="G784" s="6">
        <v>435.99</v>
      </c>
      <c r="H784">
        <v>11</v>
      </c>
      <c r="I784">
        <v>18</v>
      </c>
      <c r="J784" s="4">
        <v>298.75</v>
      </c>
      <c r="K784" s="11">
        <f t="shared" si="77"/>
        <v>436</v>
      </c>
      <c r="L784" s="2">
        <f t="shared" si="72"/>
        <v>298.75</v>
      </c>
      <c r="M784" s="11">
        <f t="shared" si="73"/>
        <v>436</v>
      </c>
      <c r="N784" s="11">
        <f t="shared" si="74"/>
        <v>299</v>
      </c>
      <c r="O784">
        <f t="shared" si="75"/>
        <v>4795.8900000000003</v>
      </c>
      <c r="P784">
        <f t="shared" si="76"/>
        <v>357.51180000000005</v>
      </c>
      <c r="R784" s="21">
        <v>959</v>
      </c>
      <c r="S784" s="21" t="str">
        <v>Orton Spaule</v>
      </c>
      <c r="T784" s="21" t="str">
        <v>Prod2</v>
      </c>
      <c r="U784" s="21">
        <v>0</v>
      </c>
      <c r="V784" s="22">
        <v>45632</v>
      </c>
      <c r="W784" s="21">
        <v>0</v>
      </c>
      <c r="X784" s="21">
        <v>777.44</v>
      </c>
      <c r="Y784" s="21">
        <v>4</v>
      </c>
      <c r="Z784" s="21">
        <v>4</v>
      </c>
      <c r="AA784" s="21">
        <v>256.02999999999997</v>
      </c>
    </row>
    <row r="785" spans="1:27" x14ac:dyDescent="0.3">
      <c r="A785">
        <v>784</v>
      </c>
      <c r="B785" t="s">
        <v>805</v>
      </c>
      <c r="C785" t="s">
        <v>24</v>
      </c>
      <c r="D785" t="s">
        <v>13</v>
      </c>
      <c r="E785" s="1">
        <v>45673</v>
      </c>
      <c r="F785" s="7" t="s">
        <v>14</v>
      </c>
      <c r="G785" s="6">
        <v>474.47</v>
      </c>
      <c r="H785">
        <v>12</v>
      </c>
      <c r="I785">
        <v>15</v>
      </c>
      <c r="J785" s="4">
        <v>153.29</v>
      </c>
      <c r="K785" s="11">
        <f t="shared" si="77"/>
        <v>474</v>
      </c>
      <c r="L785" s="2">
        <f t="shared" si="72"/>
        <v>153.29</v>
      </c>
      <c r="M785" s="11">
        <f t="shared" si="73"/>
        <v>475</v>
      </c>
      <c r="N785" s="11">
        <f t="shared" si="74"/>
        <v>154</v>
      </c>
      <c r="O785">
        <f t="shared" si="75"/>
        <v>5693.64</v>
      </c>
      <c r="P785">
        <f t="shared" si="76"/>
        <v>403.29950000000002</v>
      </c>
      <c r="R785" s="21">
        <v>98</v>
      </c>
      <c r="S785" s="21" t="str">
        <v>Benn Midghall</v>
      </c>
      <c r="T785" s="21" t="str">
        <v>Prod5</v>
      </c>
      <c r="U785" s="21" t="str">
        <v>Winter Jacket</v>
      </c>
      <c r="V785" s="22">
        <v>45653</v>
      </c>
      <c r="W785" s="21">
        <v>0</v>
      </c>
      <c r="X785" s="21">
        <v>777.64</v>
      </c>
      <c r="Y785" s="21">
        <v>7</v>
      </c>
      <c r="Z785" s="21">
        <v>9</v>
      </c>
      <c r="AA785" s="21">
        <v>365.76</v>
      </c>
    </row>
    <row r="786" spans="1:27" x14ac:dyDescent="0.3">
      <c r="A786">
        <v>785</v>
      </c>
      <c r="B786" t="s">
        <v>806</v>
      </c>
      <c r="C786" t="s">
        <v>16</v>
      </c>
      <c r="D786" t="s">
        <v>10</v>
      </c>
      <c r="E786" s="1">
        <v>45627</v>
      </c>
      <c r="G786" s="6">
        <v>373.48</v>
      </c>
      <c r="H786">
        <v>10</v>
      </c>
      <c r="I786">
        <v>1</v>
      </c>
      <c r="J786" s="4">
        <v>493.74</v>
      </c>
      <c r="K786" s="11">
        <f t="shared" si="77"/>
        <v>373</v>
      </c>
      <c r="L786" s="2">
        <f t="shared" si="72"/>
        <v>493.74</v>
      </c>
      <c r="M786" s="11">
        <f t="shared" si="73"/>
        <v>374</v>
      </c>
      <c r="N786" s="11">
        <f t="shared" si="74"/>
        <v>494</v>
      </c>
      <c r="O786">
        <f t="shared" si="75"/>
        <v>3734.8</v>
      </c>
      <c r="P786">
        <f t="shared" si="76"/>
        <v>369.74520000000001</v>
      </c>
      <c r="R786" s="21">
        <v>353</v>
      </c>
      <c r="S786" s="21" t="str">
        <v>Wenona Swatheridge</v>
      </c>
      <c r="T786" s="21" t="str">
        <v>Prod3</v>
      </c>
      <c r="U786" s="21" t="str">
        <v>Winter Jacket</v>
      </c>
      <c r="V786" s="22">
        <v>45641</v>
      </c>
      <c r="W786" s="21">
        <v>0</v>
      </c>
      <c r="X786" s="21">
        <v>779.3</v>
      </c>
      <c r="Y786" s="21">
        <v>9</v>
      </c>
      <c r="Z786" s="21">
        <v>16</v>
      </c>
      <c r="AA786" s="21">
        <v>18.11</v>
      </c>
    </row>
    <row r="787" spans="1:27" x14ac:dyDescent="0.3">
      <c r="A787">
        <v>786</v>
      </c>
      <c r="B787" t="s">
        <v>807</v>
      </c>
      <c r="C787" t="s">
        <v>24</v>
      </c>
      <c r="E787" s="1">
        <v>45672</v>
      </c>
      <c r="F787" s="7" t="s">
        <v>43</v>
      </c>
      <c r="G787" s="6">
        <v>144.6</v>
      </c>
      <c r="H787">
        <v>4</v>
      </c>
      <c r="I787">
        <v>4</v>
      </c>
      <c r="J787" s="4">
        <v>273.94</v>
      </c>
      <c r="K787" s="11">
        <f t="shared" si="77"/>
        <v>145</v>
      </c>
      <c r="L787" s="2">
        <f t="shared" si="72"/>
        <v>273.94</v>
      </c>
      <c r="M787" s="11">
        <f t="shared" si="73"/>
        <v>145</v>
      </c>
      <c r="N787" s="11">
        <f t="shared" si="74"/>
        <v>274</v>
      </c>
      <c r="O787">
        <f t="shared" si="75"/>
        <v>578.4</v>
      </c>
      <c r="P787">
        <f t="shared" si="76"/>
        <v>138.816</v>
      </c>
      <c r="R787" s="21">
        <v>42</v>
      </c>
      <c r="S787" s="21" t="str">
        <v>Merrill Touhig</v>
      </c>
      <c r="T787" s="21">
        <v>0</v>
      </c>
      <c r="U787" s="21" t="str">
        <v>Microwave Oven</v>
      </c>
      <c r="V787" s="22">
        <v>45648</v>
      </c>
      <c r="W787" s="21" t="str">
        <v>North</v>
      </c>
      <c r="X787" s="21">
        <v>779.56</v>
      </c>
      <c r="Y787" s="21">
        <v>1</v>
      </c>
      <c r="Z787" s="21">
        <v>9</v>
      </c>
      <c r="AA787" s="21">
        <v>368.75</v>
      </c>
    </row>
    <row r="788" spans="1:27" x14ac:dyDescent="0.3">
      <c r="A788">
        <v>787</v>
      </c>
      <c r="B788" t="s">
        <v>808</v>
      </c>
      <c r="C788" t="s">
        <v>24</v>
      </c>
      <c r="D788" t="s">
        <v>31</v>
      </c>
      <c r="E788" s="1">
        <v>45628</v>
      </c>
      <c r="G788" s="6">
        <v>331.22</v>
      </c>
      <c r="H788">
        <v>15</v>
      </c>
      <c r="I788">
        <v>4</v>
      </c>
      <c r="J788" s="4">
        <v>103.34</v>
      </c>
      <c r="K788" s="11">
        <f t="shared" si="77"/>
        <v>331</v>
      </c>
      <c r="L788" s="2">
        <f t="shared" si="72"/>
        <v>103.34</v>
      </c>
      <c r="M788" s="11">
        <f t="shared" si="73"/>
        <v>332</v>
      </c>
      <c r="N788" s="11">
        <f t="shared" si="74"/>
        <v>104</v>
      </c>
      <c r="O788">
        <f t="shared" si="75"/>
        <v>4968.3</v>
      </c>
      <c r="P788">
        <f t="shared" si="76"/>
        <v>317.97120000000001</v>
      </c>
      <c r="R788" s="21">
        <v>154</v>
      </c>
      <c r="S788" s="21" t="str">
        <v>Leonore Darycott</v>
      </c>
      <c r="T788" s="21">
        <v>0</v>
      </c>
      <c r="U788" s="21" t="str">
        <v>Office Chair</v>
      </c>
      <c r="V788" s="22">
        <v>45647</v>
      </c>
      <c r="W788" s="21">
        <v>0</v>
      </c>
      <c r="X788" s="21">
        <v>780.28</v>
      </c>
      <c r="Y788" s="21">
        <v>12</v>
      </c>
      <c r="Z788" s="21">
        <v>8</v>
      </c>
      <c r="AA788" s="21">
        <v>180.61</v>
      </c>
    </row>
    <row r="789" spans="1:27" x14ac:dyDescent="0.3">
      <c r="A789">
        <v>788</v>
      </c>
      <c r="B789" t="s">
        <v>809</v>
      </c>
      <c r="C789" t="s">
        <v>16</v>
      </c>
      <c r="D789" t="s">
        <v>31</v>
      </c>
      <c r="E789" s="1">
        <v>45659</v>
      </c>
      <c r="F789" s="7" t="s">
        <v>43</v>
      </c>
      <c r="G789" s="6">
        <v>39.15</v>
      </c>
      <c r="H789">
        <v>5</v>
      </c>
      <c r="I789">
        <v>16</v>
      </c>
      <c r="J789" s="4">
        <v>414.97</v>
      </c>
      <c r="K789" s="11">
        <f t="shared" si="77"/>
        <v>39</v>
      </c>
      <c r="L789" s="2">
        <f t="shared" si="72"/>
        <v>414.97</v>
      </c>
      <c r="M789" s="11">
        <f t="shared" si="73"/>
        <v>40</v>
      </c>
      <c r="N789" s="11">
        <f t="shared" si="74"/>
        <v>415</v>
      </c>
      <c r="O789">
        <f t="shared" si="75"/>
        <v>195.75</v>
      </c>
      <c r="P789">
        <f t="shared" si="76"/>
        <v>32.885999999999996</v>
      </c>
      <c r="R789" s="21">
        <v>7</v>
      </c>
      <c r="S789" s="21" t="str">
        <v>Averill Bull</v>
      </c>
      <c r="T789" s="21" t="str">
        <v>Prod5</v>
      </c>
      <c r="U789" s="21" t="str">
        <v>Smartphone</v>
      </c>
      <c r="V789" s="22">
        <v>45638</v>
      </c>
      <c r="W789" s="21">
        <v>0</v>
      </c>
      <c r="X789" s="21">
        <v>780.66</v>
      </c>
      <c r="Y789" s="21">
        <v>4</v>
      </c>
      <c r="Z789" s="21">
        <v>17</v>
      </c>
      <c r="AA789" s="21">
        <v>442.21</v>
      </c>
    </row>
    <row r="790" spans="1:27" x14ac:dyDescent="0.3">
      <c r="A790">
        <v>789</v>
      </c>
      <c r="B790" t="s">
        <v>810</v>
      </c>
      <c r="C790" t="s">
        <v>24</v>
      </c>
      <c r="D790" t="s">
        <v>20</v>
      </c>
      <c r="E790" s="1">
        <v>45676</v>
      </c>
      <c r="G790" s="6">
        <v>385.11</v>
      </c>
      <c r="H790">
        <v>9</v>
      </c>
      <c r="I790">
        <v>12</v>
      </c>
      <c r="J790" s="4">
        <v>102.71</v>
      </c>
      <c r="K790" s="11">
        <f t="shared" si="77"/>
        <v>385</v>
      </c>
      <c r="L790" s="2">
        <f t="shared" si="72"/>
        <v>102.71</v>
      </c>
      <c r="M790" s="11">
        <f t="shared" si="73"/>
        <v>386</v>
      </c>
      <c r="N790" s="11">
        <f t="shared" si="74"/>
        <v>103</v>
      </c>
      <c r="O790">
        <f t="shared" si="75"/>
        <v>3465.9900000000002</v>
      </c>
      <c r="P790">
        <f t="shared" si="76"/>
        <v>338.89680000000004</v>
      </c>
      <c r="R790" s="21">
        <v>761</v>
      </c>
      <c r="S790" s="21" t="str">
        <v>Ned Farren</v>
      </c>
      <c r="T790" s="21" t="str">
        <v>Prod2</v>
      </c>
      <c r="U790" s="21" t="str">
        <v>Winter Jacket</v>
      </c>
      <c r="V790" s="22">
        <v>45650</v>
      </c>
      <c r="W790" s="21" t="str">
        <v>West</v>
      </c>
      <c r="X790" s="21">
        <v>780.82</v>
      </c>
      <c r="Y790" s="21">
        <v>13</v>
      </c>
      <c r="Z790" s="21">
        <v>11</v>
      </c>
      <c r="AA790" s="21">
        <v>346.58</v>
      </c>
    </row>
    <row r="791" spans="1:27" x14ac:dyDescent="0.3">
      <c r="A791">
        <v>790</v>
      </c>
      <c r="B791" t="s">
        <v>811</v>
      </c>
      <c r="C791" t="s">
        <v>18</v>
      </c>
      <c r="D791" t="s">
        <v>27</v>
      </c>
      <c r="E791" s="1">
        <v>45630</v>
      </c>
      <c r="G791" s="6">
        <v>681.82</v>
      </c>
      <c r="H791">
        <v>10</v>
      </c>
      <c r="I791">
        <v>17</v>
      </c>
      <c r="J791" s="4">
        <v>422.83</v>
      </c>
      <c r="K791" s="11">
        <f t="shared" si="77"/>
        <v>682</v>
      </c>
      <c r="L791" s="2">
        <f t="shared" si="72"/>
        <v>422.83</v>
      </c>
      <c r="M791" s="11">
        <f t="shared" si="73"/>
        <v>682</v>
      </c>
      <c r="N791" s="11">
        <f t="shared" si="74"/>
        <v>423</v>
      </c>
      <c r="O791">
        <f t="shared" si="75"/>
        <v>6818.2000000000007</v>
      </c>
      <c r="P791">
        <f t="shared" si="76"/>
        <v>565.91060000000004</v>
      </c>
      <c r="R791" s="21">
        <v>282</v>
      </c>
      <c r="S791" s="21" t="str">
        <v>Maighdiln Wooland</v>
      </c>
      <c r="T791" s="21" t="str">
        <v>Prod4</v>
      </c>
      <c r="U791" s="21" t="str">
        <v>Winter Jacket</v>
      </c>
      <c r="V791" s="22">
        <v>45641</v>
      </c>
      <c r="W791" s="21">
        <v>0</v>
      </c>
      <c r="X791" s="21">
        <v>782.03</v>
      </c>
      <c r="Y791" s="21">
        <v>7</v>
      </c>
      <c r="Z791" s="21">
        <v>12</v>
      </c>
      <c r="AA791" s="21">
        <v>85.42</v>
      </c>
    </row>
    <row r="792" spans="1:27" x14ac:dyDescent="0.3">
      <c r="A792">
        <v>791</v>
      </c>
      <c r="B792" t="s">
        <v>812</v>
      </c>
      <c r="C792" t="s">
        <v>22</v>
      </c>
      <c r="D792" t="s">
        <v>31</v>
      </c>
      <c r="E792" s="1">
        <v>45640</v>
      </c>
      <c r="G792" s="6">
        <v>553.34</v>
      </c>
      <c r="H792">
        <v>14</v>
      </c>
      <c r="I792">
        <v>18</v>
      </c>
      <c r="J792" s="4">
        <v>436.98</v>
      </c>
      <c r="K792" s="11">
        <f t="shared" si="77"/>
        <v>553</v>
      </c>
      <c r="L792" s="2">
        <f t="shared" si="72"/>
        <v>436.98</v>
      </c>
      <c r="M792" s="11">
        <f t="shared" si="73"/>
        <v>554</v>
      </c>
      <c r="N792" s="11">
        <f t="shared" si="74"/>
        <v>437</v>
      </c>
      <c r="O792">
        <f t="shared" si="75"/>
        <v>7746.76</v>
      </c>
      <c r="P792">
        <f t="shared" si="76"/>
        <v>453.73880000000008</v>
      </c>
      <c r="R792" s="21">
        <v>366</v>
      </c>
      <c r="S792" s="21" t="str">
        <v>Kandy Wisniowski</v>
      </c>
      <c r="T792" s="21">
        <v>0</v>
      </c>
      <c r="U792" s="21" t="str">
        <v>Laptop</v>
      </c>
      <c r="V792" s="22">
        <v>45670</v>
      </c>
      <c r="W792" s="21" t="str">
        <v>West</v>
      </c>
      <c r="X792" s="21">
        <v>782.84</v>
      </c>
      <c r="Y792" s="21">
        <v>9</v>
      </c>
      <c r="Z792" s="21">
        <v>16</v>
      </c>
      <c r="AA792" s="21">
        <v>103.06</v>
      </c>
    </row>
    <row r="793" spans="1:27" x14ac:dyDescent="0.3">
      <c r="A793">
        <v>792</v>
      </c>
      <c r="B793" t="s">
        <v>813</v>
      </c>
      <c r="C793" t="s">
        <v>9</v>
      </c>
      <c r="D793" t="s">
        <v>27</v>
      </c>
      <c r="E793" s="1">
        <v>45661</v>
      </c>
      <c r="G793" s="6">
        <v>648.42999999999995</v>
      </c>
      <c r="H793">
        <v>9</v>
      </c>
      <c r="I793">
        <v>2</v>
      </c>
      <c r="J793" s="4">
        <v>128.36000000000001</v>
      </c>
      <c r="K793" s="11">
        <f t="shared" si="77"/>
        <v>648</v>
      </c>
      <c r="L793" s="2">
        <f t="shared" si="72"/>
        <v>128.36000000000001</v>
      </c>
      <c r="M793" s="11">
        <f t="shared" si="73"/>
        <v>649</v>
      </c>
      <c r="N793" s="11">
        <f t="shared" si="74"/>
        <v>129</v>
      </c>
      <c r="O793">
        <f t="shared" si="75"/>
        <v>5835.87</v>
      </c>
      <c r="P793">
        <f t="shared" si="76"/>
        <v>635.46139999999991</v>
      </c>
      <c r="R793" s="21">
        <v>844</v>
      </c>
      <c r="S793" s="21" t="str">
        <v>Gradeigh Nand</v>
      </c>
      <c r="T793" s="21" t="str">
        <v>Prod5</v>
      </c>
      <c r="U793" s="21" t="str">
        <v>Office Chair</v>
      </c>
      <c r="V793" s="22">
        <v>45652</v>
      </c>
      <c r="W793" s="21" t="str">
        <v>South</v>
      </c>
      <c r="X793" s="21">
        <v>784.18</v>
      </c>
      <c r="Y793" s="21">
        <v>15</v>
      </c>
      <c r="Z793" s="21">
        <v>7</v>
      </c>
      <c r="AA793" s="21">
        <v>450.71</v>
      </c>
    </row>
    <row r="794" spans="1:27" x14ac:dyDescent="0.3">
      <c r="A794">
        <v>793</v>
      </c>
      <c r="B794" t="s">
        <v>814</v>
      </c>
      <c r="C794" t="s">
        <v>18</v>
      </c>
      <c r="D794" t="s">
        <v>20</v>
      </c>
      <c r="E794" s="1">
        <v>45648</v>
      </c>
      <c r="G794" s="6">
        <v>245.37</v>
      </c>
      <c r="H794">
        <v>7</v>
      </c>
      <c r="I794">
        <v>2</v>
      </c>
      <c r="J794" s="4">
        <v>480.39</v>
      </c>
      <c r="K794" s="11">
        <f t="shared" si="77"/>
        <v>245</v>
      </c>
      <c r="L794" s="2">
        <f t="shared" si="72"/>
        <v>480.39</v>
      </c>
      <c r="M794" s="11">
        <f t="shared" si="73"/>
        <v>246</v>
      </c>
      <c r="N794" s="11">
        <f t="shared" si="74"/>
        <v>481</v>
      </c>
      <c r="O794">
        <f t="shared" si="75"/>
        <v>1717.5900000000001</v>
      </c>
      <c r="P794">
        <f t="shared" si="76"/>
        <v>240.46260000000001</v>
      </c>
      <c r="R794" s="21">
        <v>418</v>
      </c>
      <c r="S794" s="21" t="str">
        <v>Krista Lorrimer</v>
      </c>
      <c r="T794" s="21" t="str">
        <v>Prod2</v>
      </c>
      <c r="U794" s="21" t="str">
        <v>Microwave Oven</v>
      </c>
      <c r="V794" s="22">
        <v>45633</v>
      </c>
      <c r="W794" s="21">
        <v>0</v>
      </c>
      <c r="X794" s="21">
        <v>785.68</v>
      </c>
      <c r="Y794" s="21">
        <v>8</v>
      </c>
      <c r="Z794" s="21">
        <v>17</v>
      </c>
      <c r="AA794" s="21">
        <v>388.16</v>
      </c>
    </row>
    <row r="795" spans="1:27" x14ac:dyDescent="0.3">
      <c r="A795">
        <v>794</v>
      </c>
      <c r="B795" t="s">
        <v>815</v>
      </c>
      <c r="C795" t="s">
        <v>24</v>
      </c>
      <c r="D795" t="s">
        <v>20</v>
      </c>
      <c r="E795" s="1">
        <v>45633</v>
      </c>
      <c r="G795" s="6">
        <v>819.13</v>
      </c>
      <c r="H795">
        <v>12</v>
      </c>
      <c r="I795">
        <v>5</v>
      </c>
      <c r="J795" s="4">
        <v>134.62</v>
      </c>
      <c r="K795" s="11">
        <f t="shared" si="77"/>
        <v>819</v>
      </c>
      <c r="L795" s="2">
        <f t="shared" si="72"/>
        <v>134.62</v>
      </c>
      <c r="M795" s="11">
        <f t="shared" si="73"/>
        <v>820</v>
      </c>
      <c r="N795" s="11">
        <f t="shared" si="74"/>
        <v>135</v>
      </c>
      <c r="O795">
        <f t="shared" si="75"/>
        <v>9829.56</v>
      </c>
      <c r="P795">
        <f t="shared" si="76"/>
        <v>778.17349999999999</v>
      </c>
      <c r="R795" s="21">
        <v>96</v>
      </c>
      <c r="S795" s="21" t="str">
        <v>Cynde Limming</v>
      </c>
      <c r="T795" s="21" t="str">
        <v>Prod5</v>
      </c>
      <c r="U795" s="21" t="str">
        <v>Office Chair</v>
      </c>
      <c r="V795" s="22">
        <v>45642</v>
      </c>
      <c r="W795" s="21">
        <v>0</v>
      </c>
      <c r="X795" s="21">
        <v>786.32</v>
      </c>
      <c r="Y795" s="21">
        <v>4</v>
      </c>
      <c r="Z795" s="21">
        <v>1</v>
      </c>
      <c r="AA795" s="21">
        <v>279.43</v>
      </c>
    </row>
    <row r="796" spans="1:27" x14ac:dyDescent="0.3">
      <c r="A796">
        <v>795</v>
      </c>
      <c r="B796" t="s">
        <v>816</v>
      </c>
      <c r="C796" t="s">
        <v>24</v>
      </c>
      <c r="D796" t="s">
        <v>27</v>
      </c>
      <c r="E796" s="1">
        <v>45647</v>
      </c>
      <c r="F796" s="7" t="s">
        <v>43</v>
      </c>
      <c r="G796" s="6">
        <v>740.37</v>
      </c>
      <c r="H796">
        <v>2</v>
      </c>
      <c r="I796">
        <v>13</v>
      </c>
      <c r="J796" s="4">
        <v>82.72</v>
      </c>
      <c r="K796" s="11">
        <f t="shared" si="77"/>
        <v>740</v>
      </c>
      <c r="L796" s="2">
        <f t="shared" si="72"/>
        <v>82.72</v>
      </c>
      <c r="M796" s="11">
        <f t="shared" si="73"/>
        <v>741</v>
      </c>
      <c r="N796" s="11">
        <f t="shared" si="74"/>
        <v>83</v>
      </c>
      <c r="O796">
        <f t="shared" si="75"/>
        <v>1480.74</v>
      </c>
      <c r="P796">
        <f t="shared" si="76"/>
        <v>644.12189999999998</v>
      </c>
      <c r="R796" s="21">
        <v>577</v>
      </c>
      <c r="S796" s="21" t="str">
        <v>Evania Mattusov</v>
      </c>
      <c r="T796" s="21" t="str">
        <v>Prod1</v>
      </c>
      <c r="U796" s="21" t="str">
        <v>Smartphone</v>
      </c>
      <c r="V796" s="22">
        <v>45671</v>
      </c>
      <c r="W796" s="21">
        <v>0</v>
      </c>
      <c r="X796" s="21">
        <v>786.42</v>
      </c>
      <c r="Y796" s="21">
        <v>2</v>
      </c>
      <c r="Z796" s="21">
        <v>13</v>
      </c>
      <c r="AA796" s="21">
        <v>301.05</v>
      </c>
    </row>
    <row r="797" spans="1:27" x14ac:dyDescent="0.3">
      <c r="A797">
        <v>796</v>
      </c>
      <c r="B797" t="s">
        <v>817</v>
      </c>
      <c r="C797" t="s">
        <v>9</v>
      </c>
      <c r="E797" s="1">
        <v>45650</v>
      </c>
      <c r="G797" s="6">
        <v>281.18</v>
      </c>
      <c r="H797">
        <v>2</v>
      </c>
      <c r="I797">
        <v>8</v>
      </c>
      <c r="J797" s="4">
        <v>106.51</v>
      </c>
      <c r="K797" s="11">
        <f t="shared" si="77"/>
        <v>281</v>
      </c>
      <c r="L797" s="2">
        <f t="shared" si="72"/>
        <v>106.51</v>
      </c>
      <c r="M797" s="11">
        <f t="shared" si="73"/>
        <v>282</v>
      </c>
      <c r="N797" s="11">
        <f t="shared" si="74"/>
        <v>107</v>
      </c>
      <c r="O797">
        <f t="shared" si="75"/>
        <v>562.36</v>
      </c>
      <c r="P797">
        <f t="shared" si="76"/>
        <v>258.68560000000002</v>
      </c>
      <c r="R797" s="21">
        <v>289</v>
      </c>
      <c r="S797" s="21" t="str">
        <v>Simona Lowder</v>
      </c>
      <c r="T797" s="21">
        <v>0</v>
      </c>
      <c r="U797" s="21" t="str">
        <v>Laptop</v>
      </c>
      <c r="V797" s="22">
        <v>45628</v>
      </c>
      <c r="W797" s="21">
        <v>0</v>
      </c>
      <c r="X797" s="21">
        <v>789.32</v>
      </c>
      <c r="Y797" s="21">
        <v>14</v>
      </c>
      <c r="Z797" s="21">
        <v>4</v>
      </c>
      <c r="AA797" s="21">
        <v>487.39</v>
      </c>
    </row>
    <row r="798" spans="1:27" x14ac:dyDescent="0.3">
      <c r="A798">
        <v>797</v>
      </c>
      <c r="B798" t="s">
        <v>818</v>
      </c>
      <c r="D798" t="s">
        <v>10</v>
      </c>
      <c r="E798" s="1">
        <v>45657</v>
      </c>
      <c r="G798" s="6">
        <v>357.52</v>
      </c>
      <c r="H798">
        <v>6</v>
      </c>
      <c r="I798">
        <v>6</v>
      </c>
      <c r="J798" s="4">
        <v>138.01</v>
      </c>
      <c r="K798" s="11">
        <f t="shared" si="77"/>
        <v>358</v>
      </c>
      <c r="L798" s="2">
        <f t="shared" si="72"/>
        <v>138.01</v>
      </c>
      <c r="M798" s="11">
        <f t="shared" si="73"/>
        <v>358</v>
      </c>
      <c r="N798" s="11">
        <f t="shared" si="74"/>
        <v>139</v>
      </c>
      <c r="O798">
        <f t="shared" si="75"/>
        <v>2145.12</v>
      </c>
      <c r="P798">
        <f t="shared" si="76"/>
        <v>336.06879999999995</v>
      </c>
      <c r="R798" s="21">
        <v>390</v>
      </c>
      <c r="S798" s="21" t="str">
        <v>Lyell Hebron</v>
      </c>
      <c r="T798" s="21" t="str">
        <v>Prod4</v>
      </c>
      <c r="U798" s="21">
        <v>0</v>
      </c>
      <c r="V798" s="22">
        <v>45651</v>
      </c>
      <c r="W798" s="21">
        <v>0</v>
      </c>
      <c r="X798" s="21">
        <v>791.64</v>
      </c>
      <c r="Y798" s="21">
        <v>14</v>
      </c>
      <c r="Z798" s="21">
        <v>2</v>
      </c>
      <c r="AA798" s="21">
        <v>139.91</v>
      </c>
    </row>
    <row r="799" spans="1:27" x14ac:dyDescent="0.3">
      <c r="A799">
        <v>798</v>
      </c>
      <c r="B799" t="s">
        <v>819</v>
      </c>
      <c r="C799" t="s">
        <v>16</v>
      </c>
      <c r="D799" t="s">
        <v>20</v>
      </c>
      <c r="E799" s="1">
        <v>45660</v>
      </c>
      <c r="G799" s="6">
        <v>862.38</v>
      </c>
      <c r="H799">
        <v>11</v>
      </c>
      <c r="I799">
        <v>15</v>
      </c>
      <c r="J799" s="4">
        <v>321.85000000000002</v>
      </c>
      <c r="K799" s="11">
        <f t="shared" si="77"/>
        <v>862</v>
      </c>
      <c r="L799" s="2">
        <f t="shared" si="72"/>
        <v>321.85000000000002</v>
      </c>
      <c r="M799" s="11">
        <f t="shared" si="73"/>
        <v>863</v>
      </c>
      <c r="N799" s="11">
        <f t="shared" si="74"/>
        <v>322</v>
      </c>
      <c r="O799">
        <f t="shared" si="75"/>
        <v>9486.18</v>
      </c>
      <c r="P799">
        <f t="shared" si="76"/>
        <v>733.02300000000002</v>
      </c>
      <c r="R799" s="21">
        <v>341</v>
      </c>
      <c r="S799" s="21" t="str">
        <v>Vachel Wellwood</v>
      </c>
      <c r="T799" s="21" t="str">
        <v>Prod5</v>
      </c>
      <c r="U799" s="21" t="str">
        <v>Smartphone</v>
      </c>
      <c r="V799" s="22">
        <v>45650</v>
      </c>
      <c r="W799" s="21">
        <v>0</v>
      </c>
      <c r="X799" s="21">
        <v>791.74</v>
      </c>
      <c r="Y799" s="21">
        <v>4</v>
      </c>
      <c r="Z799" s="21">
        <v>13</v>
      </c>
      <c r="AA799" s="21">
        <v>338.21</v>
      </c>
    </row>
    <row r="800" spans="1:27" x14ac:dyDescent="0.3">
      <c r="A800">
        <v>799</v>
      </c>
      <c r="B800" t="s">
        <v>820</v>
      </c>
      <c r="C800" t="s">
        <v>9</v>
      </c>
      <c r="D800" t="s">
        <v>27</v>
      </c>
      <c r="E800" s="1">
        <v>45651</v>
      </c>
      <c r="G800" s="6">
        <v>155.62</v>
      </c>
      <c r="H800">
        <v>12</v>
      </c>
      <c r="I800">
        <v>15</v>
      </c>
      <c r="J800" s="4">
        <v>389.36</v>
      </c>
      <c r="K800" s="11">
        <f t="shared" si="77"/>
        <v>156</v>
      </c>
      <c r="L800" s="2">
        <f t="shared" si="72"/>
        <v>389.36</v>
      </c>
      <c r="M800" s="11">
        <f t="shared" si="73"/>
        <v>156</v>
      </c>
      <c r="N800" s="11">
        <f t="shared" si="74"/>
        <v>390</v>
      </c>
      <c r="O800">
        <f t="shared" si="75"/>
        <v>1867.44</v>
      </c>
      <c r="P800">
        <f t="shared" si="76"/>
        <v>132.27699999999999</v>
      </c>
      <c r="R800" s="21">
        <v>416</v>
      </c>
      <c r="S800" s="21" t="str">
        <v>Lanie Ritchman</v>
      </c>
      <c r="T800" s="21" t="str">
        <v>Prod5</v>
      </c>
      <c r="U800" s="21">
        <v>0</v>
      </c>
      <c r="V800" s="22">
        <v>45661</v>
      </c>
      <c r="W800" s="21">
        <v>0</v>
      </c>
      <c r="X800" s="21">
        <v>792.12</v>
      </c>
      <c r="Y800" s="21">
        <v>1</v>
      </c>
      <c r="Z800" s="21">
        <v>19</v>
      </c>
      <c r="AA800" s="21">
        <v>305.05</v>
      </c>
    </row>
    <row r="801" spans="1:27" x14ac:dyDescent="0.3">
      <c r="A801">
        <v>800</v>
      </c>
      <c r="B801" t="s">
        <v>821</v>
      </c>
      <c r="C801" t="s">
        <v>24</v>
      </c>
      <c r="D801" t="s">
        <v>13</v>
      </c>
      <c r="E801" s="1">
        <v>45647</v>
      </c>
      <c r="F801" s="7" t="s">
        <v>14</v>
      </c>
      <c r="G801" s="6">
        <v>908.75</v>
      </c>
      <c r="H801">
        <v>13</v>
      </c>
      <c r="I801">
        <v>2</v>
      </c>
      <c r="J801" s="4">
        <v>324.27</v>
      </c>
      <c r="K801" s="11">
        <f t="shared" si="77"/>
        <v>909</v>
      </c>
      <c r="L801" s="2">
        <f t="shared" si="72"/>
        <v>324.27</v>
      </c>
      <c r="M801" s="11">
        <f t="shared" si="73"/>
        <v>909</v>
      </c>
      <c r="N801" s="11">
        <f t="shared" si="74"/>
        <v>325</v>
      </c>
      <c r="O801">
        <f t="shared" si="75"/>
        <v>11813.75</v>
      </c>
      <c r="P801">
        <f t="shared" si="76"/>
        <v>890.57499999999993</v>
      </c>
      <c r="R801" s="21">
        <v>300</v>
      </c>
      <c r="S801" s="21" t="str">
        <v>Etienne Konmann</v>
      </c>
      <c r="T801" s="21" t="str">
        <v>Prod1</v>
      </c>
      <c r="U801" s="21" t="str">
        <v>Office Chair</v>
      </c>
      <c r="V801" s="22">
        <v>45659</v>
      </c>
      <c r="W801" s="21">
        <v>0</v>
      </c>
      <c r="X801" s="21">
        <v>792.55</v>
      </c>
      <c r="Y801" s="21">
        <v>1</v>
      </c>
      <c r="Z801" s="21">
        <v>15</v>
      </c>
      <c r="AA801" s="21">
        <v>214.11</v>
      </c>
    </row>
    <row r="802" spans="1:27" x14ac:dyDescent="0.3">
      <c r="A802">
        <v>801</v>
      </c>
      <c r="B802" t="s">
        <v>822</v>
      </c>
      <c r="C802" t="s">
        <v>16</v>
      </c>
      <c r="D802" t="s">
        <v>13</v>
      </c>
      <c r="E802" s="1">
        <v>45669</v>
      </c>
      <c r="G802" s="6">
        <v>48.43</v>
      </c>
      <c r="H802">
        <v>9</v>
      </c>
      <c r="I802">
        <v>8</v>
      </c>
      <c r="J802" s="4">
        <v>248.84</v>
      </c>
      <c r="K802" s="11">
        <f t="shared" si="77"/>
        <v>48</v>
      </c>
      <c r="L802" s="2">
        <f t="shared" si="72"/>
        <v>248.84</v>
      </c>
      <c r="M802" s="11">
        <f t="shared" si="73"/>
        <v>49</v>
      </c>
      <c r="N802" s="11">
        <f t="shared" si="74"/>
        <v>249</v>
      </c>
      <c r="O802">
        <f t="shared" si="75"/>
        <v>435.87</v>
      </c>
      <c r="P802">
        <f t="shared" si="76"/>
        <v>44.555599999999998</v>
      </c>
      <c r="R802" s="21">
        <v>868</v>
      </c>
      <c r="S802" s="21" t="str">
        <v>Donia Bellham</v>
      </c>
      <c r="T802" s="21" t="str">
        <v>Prod4</v>
      </c>
      <c r="U802" s="21">
        <v>0</v>
      </c>
      <c r="V802" s="22">
        <v>45672</v>
      </c>
      <c r="W802" s="21" t="str">
        <v>East</v>
      </c>
      <c r="X802" s="21">
        <v>795.11</v>
      </c>
      <c r="Y802" s="21">
        <v>2</v>
      </c>
      <c r="Z802" s="21">
        <v>20</v>
      </c>
      <c r="AA802" s="21">
        <v>307.93</v>
      </c>
    </row>
    <row r="803" spans="1:27" x14ac:dyDescent="0.3">
      <c r="A803">
        <v>802</v>
      </c>
      <c r="B803" t="s">
        <v>823</v>
      </c>
      <c r="D803" t="s">
        <v>10</v>
      </c>
      <c r="E803" s="1">
        <v>45631</v>
      </c>
      <c r="G803" s="6">
        <v>828.16</v>
      </c>
      <c r="H803">
        <v>14</v>
      </c>
      <c r="I803">
        <v>14</v>
      </c>
      <c r="J803" s="4">
        <v>373.01</v>
      </c>
      <c r="K803" s="11">
        <f t="shared" si="77"/>
        <v>828</v>
      </c>
      <c r="L803" s="2">
        <f t="shared" si="72"/>
        <v>373.01</v>
      </c>
      <c r="M803" s="11">
        <f t="shared" si="73"/>
        <v>829</v>
      </c>
      <c r="N803" s="11">
        <f t="shared" si="74"/>
        <v>374</v>
      </c>
      <c r="O803">
        <f t="shared" si="75"/>
        <v>11594.24</v>
      </c>
      <c r="P803">
        <f t="shared" si="76"/>
        <v>712.21759999999995</v>
      </c>
      <c r="R803" s="21">
        <v>509</v>
      </c>
      <c r="S803" s="21" t="str">
        <v>Stanfield Limpricht</v>
      </c>
      <c r="T803" s="21" t="str">
        <v>Prod2</v>
      </c>
      <c r="U803" s="21" t="str">
        <v>Smartphone</v>
      </c>
      <c r="V803" s="22">
        <v>45663</v>
      </c>
      <c r="W803" s="21" t="str">
        <v>West</v>
      </c>
      <c r="X803" s="21">
        <v>796.68</v>
      </c>
      <c r="Y803" s="21">
        <v>13</v>
      </c>
      <c r="Z803" s="21">
        <v>0</v>
      </c>
      <c r="AA803" s="21">
        <v>421.32</v>
      </c>
    </row>
    <row r="804" spans="1:27" x14ac:dyDescent="0.3">
      <c r="A804">
        <v>803</v>
      </c>
      <c r="B804" t="s">
        <v>824</v>
      </c>
      <c r="C804" t="s">
        <v>24</v>
      </c>
      <c r="D804" t="s">
        <v>27</v>
      </c>
      <c r="E804" s="1">
        <v>45656</v>
      </c>
      <c r="G804" s="6">
        <v>991.23</v>
      </c>
      <c r="H804">
        <v>11</v>
      </c>
      <c r="I804">
        <v>17</v>
      </c>
      <c r="J804" s="4">
        <v>192.36</v>
      </c>
      <c r="K804" s="11">
        <f t="shared" si="77"/>
        <v>991</v>
      </c>
      <c r="L804" s="2">
        <f t="shared" si="72"/>
        <v>192.36</v>
      </c>
      <c r="M804" s="11">
        <f t="shared" si="73"/>
        <v>992</v>
      </c>
      <c r="N804" s="11">
        <f t="shared" si="74"/>
        <v>193</v>
      </c>
      <c r="O804">
        <f t="shared" si="75"/>
        <v>10903.53</v>
      </c>
      <c r="P804">
        <f t="shared" si="76"/>
        <v>822.72090000000003</v>
      </c>
      <c r="R804" s="21">
        <v>579</v>
      </c>
      <c r="S804" s="21" t="str">
        <v>Reyna Gregorace</v>
      </c>
      <c r="T804" s="21" t="str">
        <v>Prod5</v>
      </c>
      <c r="U804" s="21">
        <v>0</v>
      </c>
      <c r="V804" s="22">
        <v>45664</v>
      </c>
      <c r="W804" s="21">
        <v>0</v>
      </c>
      <c r="X804" s="21">
        <v>797.2</v>
      </c>
      <c r="Y804" s="21">
        <v>12</v>
      </c>
      <c r="Z804" s="21">
        <v>19</v>
      </c>
      <c r="AA804" s="21">
        <v>432.68</v>
      </c>
    </row>
    <row r="805" spans="1:27" x14ac:dyDescent="0.3">
      <c r="A805">
        <v>804</v>
      </c>
      <c r="B805" t="s">
        <v>825</v>
      </c>
      <c r="C805" t="s">
        <v>9</v>
      </c>
      <c r="E805" s="1">
        <v>45649</v>
      </c>
      <c r="G805" s="6">
        <v>115.56</v>
      </c>
      <c r="H805">
        <v>10</v>
      </c>
      <c r="I805">
        <v>1</v>
      </c>
      <c r="J805" s="4">
        <v>368.76</v>
      </c>
      <c r="K805" s="11">
        <f t="shared" si="77"/>
        <v>116</v>
      </c>
      <c r="L805" s="2">
        <f t="shared" si="72"/>
        <v>368.76</v>
      </c>
      <c r="M805" s="11">
        <f t="shared" si="73"/>
        <v>116</v>
      </c>
      <c r="N805" s="11">
        <f t="shared" si="74"/>
        <v>369</v>
      </c>
      <c r="O805">
        <f t="shared" si="75"/>
        <v>1155.5999999999999</v>
      </c>
      <c r="P805">
        <f t="shared" si="76"/>
        <v>114.4044</v>
      </c>
      <c r="R805" s="21">
        <v>916</v>
      </c>
      <c r="S805" s="21" t="str">
        <v>Preston Trapp</v>
      </c>
      <c r="T805" s="21" t="str">
        <v>Prod2</v>
      </c>
      <c r="U805" s="21" t="str">
        <v>Smartphone</v>
      </c>
      <c r="V805" s="22">
        <v>45675</v>
      </c>
      <c r="W805" s="21">
        <v>0</v>
      </c>
      <c r="X805" s="21">
        <v>797.88</v>
      </c>
      <c r="Y805" s="21">
        <v>6</v>
      </c>
      <c r="Z805" s="21">
        <v>6</v>
      </c>
      <c r="AA805" s="21">
        <v>46.4</v>
      </c>
    </row>
    <row r="806" spans="1:27" x14ac:dyDescent="0.3">
      <c r="A806">
        <v>805</v>
      </c>
      <c r="B806" t="s">
        <v>826</v>
      </c>
      <c r="D806" t="s">
        <v>10</v>
      </c>
      <c r="E806" s="1">
        <v>45634</v>
      </c>
      <c r="F806" s="7" t="s">
        <v>11</v>
      </c>
      <c r="G806" s="6">
        <v>497.42</v>
      </c>
      <c r="H806">
        <v>3</v>
      </c>
      <c r="I806">
        <v>2</v>
      </c>
      <c r="J806" s="4">
        <v>147.33000000000001</v>
      </c>
      <c r="K806" s="11">
        <f t="shared" si="77"/>
        <v>497</v>
      </c>
      <c r="L806" s="2">
        <f t="shared" si="72"/>
        <v>147.33000000000001</v>
      </c>
      <c r="M806" s="11">
        <f t="shared" si="73"/>
        <v>498</v>
      </c>
      <c r="N806" s="11">
        <f t="shared" si="74"/>
        <v>148</v>
      </c>
      <c r="O806">
        <f t="shared" si="75"/>
        <v>1492.26</v>
      </c>
      <c r="P806">
        <f t="shared" si="76"/>
        <v>487.47160000000002</v>
      </c>
      <c r="R806" s="21">
        <v>937</v>
      </c>
      <c r="S806" s="21" t="str">
        <v>Ruggiero Brownsmith</v>
      </c>
      <c r="T806" s="21" t="str">
        <v>Prod5</v>
      </c>
      <c r="U806" s="21" t="str">
        <v>Winter Jacket</v>
      </c>
      <c r="V806" s="22">
        <v>45654</v>
      </c>
      <c r="W806" s="21" t="str">
        <v>East</v>
      </c>
      <c r="X806" s="21">
        <v>798.87</v>
      </c>
      <c r="Y806" s="21">
        <v>5</v>
      </c>
      <c r="Z806" s="21">
        <v>13</v>
      </c>
      <c r="AA806" s="21">
        <v>371.47</v>
      </c>
    </row>
    <row r="807" spans="1:27" x14ac:dyDescent="0.3">
      <c r="A807">
        <v>806</v>
      </c>
      <c r="B807" t="s">
        <v>827</v>
      </c>
      <c r="C807" t="s">
        <v>18</v>
      </c>
      <c r="D807" t="s">
        <v>27</v>
      </c>
      <c r="E807" s="1">
        <v>45629</v>
      </c>
      <c r="G807" s="6">
        <v>426.71</v>
      </c>
      <c r="H807">
        <v>1</v>
      </c>
      <c r="I807">
        <v>9</v>
      </c>
      <c r="J807" s="4">
        <v>35.47</v>
      </c>
      <c r="K807" s="11">
        <f t="shared" si="77"/>
        <v>427</v>
      </c>
      <c r="L807" s="2">
        <f t="shared" si="72"/>
        <v>35.47</v>
      </c>
      <c r="M807" s="11">
        <f t="shared" si="73"/>
        <v>427</v>
      </c>
      <c r="N807" s="11">
        <f t="shared" si="74"/>
        <v>36</v>
      </c>
      <c r="O807">
        <f t="shared" si="75"/>
        <v>426.71</v>
      </c>
      <c r="P807">
        <f t="shared" si="76"/>
        <v>388.30610000000001</v>
      </c>
      <c r="R807" s="21">
        <v>938</v>
      </c>
      <c r="S807" s="21" t="str">
        <v>Rutledge Finneran</v>
      </c>
      <c r="T807" s="21" t="str">
        <v>Prod3</v>
      </c>
      <c r="U807" s="21">
        <v>0</v>
      </c>
      <c r="V807" s="22">
        <v>45671</v>
      </c>
      <c r="W807" s="21">
        <v>0</v>
      </c>
      <c r="X807" s="21">
        <v>799.85</v>
      </c>
      <c r="Y807" s="21">
        <v>6</v>
      </c>
      <c r="Z807" s="21">
        <v>16</v>
      </c>
      <c r="AA807" s="21">
        <v>496.86</v>
      </c>
    </row>
    <row r="808" spans="1:27" x14ac:dyDescent="0.3">
      <c r="A808">
        <v>807</v>
      </c>
      <c r="B808" t="s">
        <v>828</v>
      </c>
      <c r="C808" t="s">
        <v>16</v>
      </c>
      <c r="D808" t="s">
        <v>10</v>
      </c>
      <c r="E808" s="1">
        <v>45640</v>
      </c>
      <c r="F808" s="7" t="s">
        <v>14</v>
      </c>
      <c r="G808" s="6">
        <v>850.32</v>
      </c>
      <c r="H808">
        <v>7</v>
      </c>
      <c r="I808">
        <v>6</v>
      </c>
      <c r="J808" s="4">
        <v>246.5</v>
      </c>
      <c r="K808" s="11">
        <f t="shared" si="77"/>
        <v>850</v>
      </c>
      <c r="L808" s="2">
        <f t="shared" si="72"/>
        <v>246.5</v>
      </c>
      <c r="M808" s="11">
        <f t="shared" si="73"/>
        <v>851</v>
      </c>
      <c r="N808" s="11">
        <f t="shared" si="74"/>
        <v>247</v>
      </c>
      <c r="O808">
        <f t="shared" si="75"/>
        <v>5952.2400000000007</v>
      </c>
      <c r="P808">
        <f t="shared" si="76"/>
        <v>799.30079999999998</v>
      </c>
      <c r="R808" s="21">
        <v>211</v>
      </c>
      <c r="S808" s="21" t="str">
        <v>Fern Josilevich</v>
      </c>
      <c r="T808" s="21" t="str">
        <v>Prod3</v>
      </c>
      <c r="U808" s="21">
        <v>0</v>
      </c>
      <c r="V808" s="22">
        <v>45672</v>
      </c>
      <c r="W808" s="21" t="str">
        <v>West</v>
      </c>
      <c r="X808" s="21">
        <v>800.18</v>
      </c>
      <c r="Y808" s="21">
        <v>14</v>
      </c>
      <c r="Z808" s="21">
        <v>9</v>
      </c>
      <c r="AA808" s="21">
        <v>55.5</v>
      </c>
    </row>
    <row r="809" spans="1:27" x14ac:dyDescent="0.3">
      <c r="A809">
        <v>808</v>
      </c>
      <c r="B809" t="s">
        <v>829</v>
      </c>
      <c r="C809" t="s">
        <v>16</v>
      </c>
      <c r="D809" t="s">
        <v>20</v>
      </c>
      <c r="E809" s="1">
        <v>45667</v>
      </c>
      <c r="F809" s="7" t="s">
        <v>11</v>
      </c>
      <c r="G809" s="6">
        <v>999.89</v>
      </c>
      <c r="H809">
        <v>5</v>
      </c>
      <c r="I809">
        <v>10</v>
      </c>
      <c r="J809" s="4">
        <v>186.83</v>
      </c>
      <c r="K809" s="11">
        <f t="shared" si="77"/>
        <v>1000</v>
      </c>
      <c r="L809" s="2">
        <f t="shared" si="72"/>
        <v>186.83</v>
      </c>
      <c r="M809" s="11">
        <f t="shared" si="73"/>
        <v>1000</v>
      </c>
      <c r="N809" s="11">
        <f t="shared" si="74"/>
        <v>187</v>
      </c>
      <c r="O809">
        <f t="shared" si="75"/>
        <v>4999.45</v>
      </c>
      <c r="P809">
        <f t="shared" si="76"/>
        <v>899.90099999999995</v>
      </c>
      <c r="R809" s="21">
        <v>121</v>
      </c>
      <c r="S809" s="21" t="str">
        <v>Ernest Tincombe</v>
      </c>
      <c r="T809" s="21">
        <v>0</v>
      </c>
      <c r="U809" s="21" t="str">
        <v>Microwave Oven</v>
      </c>
      <c r="V809" s="22">
        <v>45642</v>
      </c>
      <c r="W809" s="21">
        <v>0</v>
      </c>
      <c r="X809" s="21">
        <v>800.3</v>
      </c>
      <c r="Y809" s="21">
        <v>6</v>
      </c>
      <c r="Z809" s="21">
        <v>14</v>
      </c>
      <c r="AA809" s="21">
        <v>54.86</v>
      </c>
    </row>
    <row r="810" spans="1:27" x14ac:dyDescent="0.3">
      <c r="A810">
        <v>809</v>
      </c>
      <c r="B810" t="s">
        <v>830</v>
      </c>
      <c r="D810" t="s">
        <v>27</v>
      </c>
      <c r="E810" s="1">
        <v>45636</v>
      </c>
      <c r="G810" s="6">
        <v>561.4</v>
      </c>
      <c r="H810">
        <v>5</v>
      </c>
      <c r="I810">
        <v>15</v>
      </c>
      <c r="J810" s="4">
        <v>459.87</v>
      </c>
      <c r="K810" s="11">
        <f t="shared" si="77"/>
        <v>561</v>
      </c>
      <c r="L810" s="2">
        <f t="shared" si="72"/>
        <v>459.87</v>
      </c>
      <c r="M810" s="11">
        <f t="shared" si="73"/>
        <v>562</v>
      </c>
      <c r="N810" s="11">
        <f t="shared" si="74"/>
        <v>460</v>
      </c>
      <c r="O810">
        <f t="shared" si="75"/>
        <v>2807</v>
      </c>
      <c r="P810">
        <f t="shared" si="76"/>
        <v>477.18999999999994</v>
      </c>
      <c r="R810" s="21">
        <v>347</v>
      </c>
      <c r="S810" s="21" t="str">
        <v>Heriberto Garritley</v>
      </c>
      <c r="T810" s="21">
        <v>0</v>
      </c>
      <c r="U810" s="21" t="str">
        <v>Office Chair</v>
      </c>
      <c r="V810" s="22">
        <v>45659</v>
      </c>
      <c r="W810" s="21" t="str">
        <v>North</v>
      </c>
      <c r="X810" s="21">
        <v>800.71</v>
      </c>
      <c r="Y810" s="21">
        <v>5</v>
      </c>
      <c r="Z810" s="21">
        <v>13</v>
      </c>
      <c r="AA810" s="21">
        <v>148.29</v>
      </c>
    </row>
    <row r="811" spans="1:27" x14ac:dyDescent="0.3">
      <c r="A811">
        <v>810</v>
      </c>
      <c r="B811" t="s">
        <v>831</v>
      </c>
      <c r="C811" t="s">
        <v>22</v>
      </c>
      <c r="E811" s="1">
        <v>45640</v>
      </c>
      <c r="G811" s="6">
        <v>990.04</v>
      </c>
      <c r="H811">
        <v>4</v>
      </c>
      <c r="I811">
        <v>12</v>
      </c>
      <c r="J811" s="4">
        <v>309.75</v>
      </c>
      <c r="K811" s="11">
        <f t="shared" si="77"/>
        <v>990</v>
      </c>
      <c r="L811" s="2">
        <f t="shared" si="72"/>
        <v>309.75</v>
      </c>
      <c r="M811" s="11">
        <f t="shared" si="73"/>
        <v>991</v>
      </c>
      <c r="N811" s="11">
        <f t="shared" si="74"/>
        <v>310</v>
      </c>
      <c r="O811">
        <f t="shared" si="75"/>
        <v>3960.16</v>
      </c>
      <c r="P811">
        <f t="shared" si="76"/>
        <v>871.23519999999996</v>
      </c>
      <c r="R811" s="21">
        <v>905</v>
      </c>
      <c r="S811" s="21" t="str">
        <v>Dido Tasseler</v>
      </c>
      <c r="T811" s="21">
        <v>0</v>
      </c>
      <c r="U811" s="21" t="str">
        <v>Smartphone</v>
      </c>
      <c r="V811" s="22">
        <v>45647</v>
      </c>
      <c r="W811" s="21">
        <v>0</v>
      </c>
      <c r="X811" s="21">
        <v>803.73</v>
      </c>
      <c r="Y811" s="21">
        <v>1</v>
      </c>
      <c r="Z811" s="21">
        <v>0</v>
      </c>
      <c r="AA811" s="21">
        <v>320.31</v>
      </c>
    </row>
    <row r="812" spans="1:27" x14ac:dyDescent="0.3">
      <c r="A812">
        <v>811</v>
      </c>
      <c r="B812" t="s">
        <v>832</v>
      </c>
      <c r="C812" t="s">
        <v>9</v>
      </c>
      <c r="D812" t="s">
        <v>31</v>
      </c>
      <c r="E812" s="1">
        <v>45672</v>
      </c>
      <c r="G812" s="6">
        <v>483.23</v>
      </c>
      <c r="H812">
        <v>4</v>
      </c>
      <c r="I812">
        <v>1</v>
      </c>
      <c r="J812" s="4">
        <v>187.48</v>
      </c>
      <c r="K812" s="11">
        <f t="shared" si="77"/>
        <v>483</v>
      </c>
      <c r="L812" s="2">
        <f t="shared" si="72"/>
        <v>187.48</v>
      </c>
      <c r="M812" s="11">
        <f t="shared" si="73"/>
        <v>484</v>
      </c>
      <c r="N812" s="11">
        <f t="shared" si="74"/>
        <v>188</v>
      </c>
      <c r="O812">
        <f t="shared" si="75"/>
        <v>1932.92</v>
      </c>
      <c r="P812">
        <f t="shared" si="76"/>
        <v>478.39769999999999</v>
      </c>
      <c r="R812" s="21">
        <v>608</v>
      </c>
      <c r="S812" s="21" t="str">
        <v>Jobina Banghe</v>
      </c>
      <c r="T812" s="21">
        <v>0</v>
      </c>
      <c r="U812" s="21">
        <v>0</v>
      </c>
      <c r="V812" s="22">
        <v>45665</v>
      </c>
      <c r="W812" s="21" t="str">
        <v>West</v>
      </c>
      <c r="X812" s="21">
        <v>803.75</v>
      </c>
      <c r="Y812" s="21">
        <v>1</v>
      </c>
      <c r="Z812" s="21">
        <v>9</v>
      </c>
      <c r="AA812" s="21">
        <v>47.01</v>
      </c>
    </row>
    <row r="813" spans="1:27" x14ac:dyDescent="0.3">
      <c r="A813">
        <v>812</v>
      </c>
      <c r="B813" t="s">
        <v>833</v>
      </c>
      <c r="C813" t="s">
        <v>24</v>
      </c>
      <c r="D813" t="s">
        <v>20</v>
      </c>
      <c r="E813" s="1">
        <v>45647</v>
      </c>
      <c r="G813" s="6">
        <v>896.19</v>
      </c>
      <c r="H813">
        <v>6</v>
      </c>
      <c r="I813">
        <v>7</v>
      </c>
      <c r="J813" s="4">
        <v>93.12</v>
      </c>
      <c r="K813" s="11">
        <f t="shared" si="77"/>
        <v>896</v>
      </c>
      <c r="L813" s="2">
        <f t="shared" si="72"/>
        <v>93.12</v>
      </c>
      <c r="M813" s="11">
        <f t="shared" si="73"/>
        <v>897</v>
      </c>
      <c r="N813" s="11">
        <f t="shared" si="74"/>
        <v>94</v>
      </c>
      <c r="O813">
        <f t="shared" si="75"/>
        <v>5377.14</v>
      </c>
      <c r="P813">
        <f t="shared" si="76"/>
        <v>833.45669999999996</v>
      </c>
      <c r="R813" s="21">
        <v>428</v>
      </c>
      <c r="S813" s="21" t="str">
        <v>Micki Stoll</v>
      </c>
      <c r="T813" s="21" t="str">
        <v>Prod4</v>
      </c>
      <c r="U813" s="21" t="str">
        <v>Laptop</v>
      </c>
      <c r="V813" s="22">
        <v>45634</v>
      </c>
      <c r="W813" s="21" t="str">
        <v>East</v>
      </c>
      <c r="X813" s="21">
        <v>805.02</v>
      </c>
      <c r="Y813" s="21">
        <v>14</v>
      </c>
      <c r="Z813" s="21">
        <v>13</v>
      </c>
      <c r="AA813" s="21">
        <v>123.9</v>
      </c>
    </row>
    <row r="814" spans="1:27" x14ac:dyDescent="0.3">
      <c r="A814">
        <v>813</v>
      </c>
      <c r="B814" t="s">
        <v>834</v>
      </c>
      <c r="D814" t="s">
        <v>13</v>
      </c>
      <c r="E814" s="1">
        <v>45633</v>
      </c>
      <c r="G814" s="6">
        <v>830.02</v>
      </c>
      <c r="H814">
        <v>12</v>
      </c>
      <c r="I814">
        <v>20</v>
      </c>
      <c r="J814" s="4">
        <v>380.69</v>
      </c>
      <c r="K814" s="11">
        <f t="shared" si="77"/>
        <v>830</v>
      </c>
      <c r="L814" s="2">
        <f t="shared" si="72"/>
        <v>380.69</v>
      </c>
      <c r="M814" s="11">
        <f t="shared" si="73"/>
        <v>831</v>
      </c>
      <c r="N814" s="11">
        <f t="shared" si="74"/>
        <v>381</v>
      </c>
      <c r="O814">
        <f t="shared" si="75"/>
        <v>9960.24</v>
      </c>
      <c r="P814">
        <f t="shared" si="76"/>
        <v>664.01600000000008</v>
      </c>
      <c r="R814" s="21">
        <v>543</v>
      </c>
      <c r="S814" s="21" t="str">
        <v>Elisabeth Perrie</v>
      </c>
      <c r="T814" s="21" t="str">
        <v>Prod2</v>
      </c>
      <c r="U814" s="21" t="str">
        <v>Winter Jacket</v>
      </c>
      <c r="V814" s="22">
        <v>45628</v>
      </c>
      <c r="W814" s="21" t="str">
        <v>South</v>
      </c>
      <c r="X814" s="21">
        <v>807.67</v>
      </c>
      <c r="Y814" s="21">
        <v>5</v>
      </c>
      <c r="Z814" s="21">
        <v>16</v>
      </c>
      <c r="AA814" s="21">
        <v>399.82</v>
      </c>
    </row>
    <row r="815" spans="1:27" x14ac:dyDescent="0.3">
      <c r="A815">
        <v>814</v>
      </c>
      <c r="B815" t="s">
        <v>835</v>
      </c>
      <c r="D815" t="s">
        <v>27</v>
      </c>
      <c r="E815" s="1">
        <v>45667</v>
      </c>
      <c r="F815" s="7" t="s">
        <v>35</v>
      </c>
      <c r="G815" s="6">
        <v>536.25</v>
      </c>
      <c r="H815">
        <v>6</v>
      </c>
      <c r="I815">
        <v>5</v>
      </c>
      <c r="J815" s="4">
        <v>211.47</v>
      </c>
      <c r="K815" s="11">
        <f t="shared" si="77"/>
        <v>536</v>
      </c>
      <c r="L815" s="2">
        <f t="shared" si="72"/>
        <v>211.47</v>
      </c>
      <c r="M815" s="11">
        <f t="shared" si="73"/>
        <v>537</v>
      </c>
      <c r="N815" s="11">
        <f t="shared" si="74"/>
        <v>212</v>
      </c>
      <c r="O815">
        <f t="shared" si="75"/>
        <v>3217.5</v>
      </c>
      <c r="P815">
        <f t="shared" si="76"/>
        <v>509.4375</v>
      </c>
      <c r="R815" s="21">
        <v>449</v>
      </c>
      <c r="S815" s="21" t="str">
        <v>Ingaborg Physick</v>
      </c>
      <c r="T815" s="21" t="str">
        <v>Prod3</v>
      </c>
      <c r="U815" s="21" t="str">
        <v>Laptop</v>
      </c>
      <c r="V815" s="22">
        <v>45652</v>
      </c>
      <c r="W815" s="21">
        <v>0</v>
      </c>
      <c r="X815" s="21">
        <v>810.13</v>
      </c>
      <c r="Y815" s="21">
        <v>12</v>
      </c>
      <c r="Z815" s="21">
        <v>13</v>
      </c>
      <c r="AA815" s="21">
        <v>178.66</v>
      </c>
    </row>
    <row r="816" spans="1:27" x14ac:dyDescent="0.3">
      <c r="A816">
        <v>815</v>
      </c>
      <c r="B816" t="s">
        <v>836</v>
      </c>
      <c r="C816" t="s">
        <v>9</v>
      </c>
      <c r="D816" t="s">
        <v>20</v>
      </c>
      <c r="E816" s="1">
        <v>45646</v>
      </c>
      <c r="G816" s="6">
        <v>850.87</v>
      </c>
      <c r="H816">
        <v>4</v>
      </c>
      <c r="I816">
        <v>5</v>
      </c>
      <c r="J816" s="4">
        <v>296.68</v>
      </c>
      <c r="K816" s="11">
        <f t="shared" si="77"/>
        <v>851</v>
      </c>
      <c r="L816" s="2">
        <f t="shared" si="72"/>
        <v>296.68</v>
      </c>
      <c r="M816" s="11">
        <f t="shared" si="73"/>
        <v>851</v>
      </c>
      <c r="N816" s="11">
        <f t="shared" si="74"/>
        <v>297</v>
      </c>
      <c r="O816">
        <f t="shared" si="75"/>
        <v>3403.48</v>
      </c>
      <c r="P816">
        <f t="shared" si="76"/>
        <v>808.32650000000001</v>
      </c>
      <c r="R816" s="21">
        <v>179</v>
      </c>
      <c r="S816" s="21" t="str">
        <v>Jozef Celloni</v>
      </c>
      <c r="T816" s="21" t="str">
        <v>Prod4</v>
      </c>
      <c r="U816" s="21" t="str">
        <v>Office Chair</v>
      </c>
      <c r="V816" s="22">
        <v>45656</v>
      </c>
      <c r="W816" s="21">
        <v>0</v>
      </c>
      <c r="X816" s="21">
        <v>811.05</v>
      </c>
      <c r="Y816" s="21">
        <v>6</v>
      </c>
      <c r="Z816" s="21">
        <v>3</v>
      </c>
      <c r="AA816" s="21">
        <v>103.07</v>
      </c>
    </row>
    <row r="817" spans="1:27" x14ac:dyDescent="0.3">
      <c r="A817">
        <v>816</v>
      </c>
      <c r="B817" t="s">
        <v>837</v>
      </c>
      <c r="C817" t="s">
        <v>22</v>
      </c>
      <c r="D817" t="s">
        <v>13</v>
      </c>
      <c r="E817" s="1">
        <v>45665</v>
      </c>
      <c r="F817" s="7" t="s">
        <v>14</v>
      </c>
      <c r="G817" s="6">
        <v>670.65</v>
      </c>
      <c r="H817">
        <v>6</v>
      </c>
      <c r="I817">
        <v>10</v>
      </c>
      <c r="J817" s="4">
        <v>420.49</v>
      </c>
      <c r="K817" s="11">
        <f t="shared" si="77"/>
        <v>671</v>
      </c>
      <c r="L817" s="2">
        <f t="shared" si="72"/>
        <v>420.49</v>
      </c>
      <c r="M817" s="11">
        <f t="shared" si="73"/>
        <v>671</v>
      </c>
      <c r="N817" s="11">
        <f t="shared" si="74"/>
        <v>421</v>
      </c>
      <c r="O817">
        <f t="shared" si="75"/>
        <v>4023.8999999999996</v>
      </c>
      <c r="P817">
        <f t="shared" si="76"/>
        <v>603.58500000000004</v>
      </c>
      <c r="R817" s="21">
        <v>27</v>
      </c>
      <c r="S817" s="21" t="str">
        <v>Mellie Gaddie</v>
      </c>
      <c r="T817" s="21" t="str">
        <v>Prod5</v>
      </c>
      <c r="U817" s="21" t="str">
        <v>Laptop</v>
      </c>
      <c r="V817" s="22">
        <v>45676</v>
      </c>
      <c r="W817" s="21">
        <v>0</v>
      </c>
      <c r="X817" s="21">
        <v>811.41</v>
      </c>
      <c r="Y817" s="21">
        <v>1</v>
      </c>
      <c r="Z817" s="21">
        <v>11</v>
      </c>
      <c r="AA817" s="21">
        <v>207.95</v>
      </c>
    </row>
    <row r="818" spans="1:27" x14ac:dyDescent="0.3">
      <c r="A818">
        <v>817</v>
      </c>
      <c r="B818" t="s">
        <v>838</v>
      </c>
      <c r="C818" t="s">
        <v>9</v>
      </c>
      <c r="D818" t="s">
        <v>27</v>
      </c>
      <c r="E818" s="1">
        <v>45669</v>
      </c>
      <c r="G818" s="6">
        <v>598.38</v>
      </c>
      <c r="H818">
        <v>14</v>
      </c>
      <c r="I818">
        <v>8</v>
      </c>
      <c r="J818" s="4">
        <v>142.16</v>
      </c>
      <c r="K818" s="11">
        <f t="shared" si="77"/>
        <v>598</v>
      </c>
      <c r="L818" s="2">
        <f t="shared" si="72"/>
        <v>142.16</v>
      </c>
      <c r="M818" s="11">
        <f t="shared" si="73"/>
        <v>599</v>
      </c>
      <c r="N818" s="11">
        <f t="shared" si="74"/>
        <v>143</v>
      </c>
      <c r="O818">
        <f t="shared" si="75"/>
        <v>8377.32</v>
      </c>
      <c r="P818">
        <f t="shared" si="76"/>
        <v>550.50959999999998</v>
      </c>
      <c r="R818" s="21">
        <v>238</v>
      </c>
      <c r="S818" s="21" t="str">
        <v>Ilyse Dunsmuir</v>
      </c>
      <c r="T818" s="21">
        <v>0</v>
      </c>
      <c r="U818" s="21" t="str">
        <v>Laptop</v>
      </c>
      <c r="V818" s="22">
        <v>45675</v>
      </c>
      <c r="W818" s="21" t="str">
        <v>North</v>
      </c>
      <c r="X818" s="21">
        <v>811.6</v>
      </c>
      <c r="Y818" s="21">
        <v>12</v>
      </c>
      <c r="Z818" s="21">
        <v>15</v>
      </c>
      <c r="AA818" s="21">
        <v>320.95</v>
      </c>
    </row>
    <row r="819" spans="1:27" x14ac:dyDescent="0.3">
      <c r="A819">
        <v>818</v>
      </c>
      <c r="B819" t="s">
        <v>839</v>
      </c>
      <c r="D819" t="s">
        <v>27</v>
      </c>
      <c r="E819" s="1">
        <v>45651</v>
      </c>
      <c r="G819" s="6">
        <v>700.87</v>
      </c>
      <c r="H819">
        <v>10</v>
      </c>
      <c r="I819">
        <v>9</v>
      </c>
      <c r="J819" s="4">
        <v>480.91</v>
      </c>
      <c r="K819" s="11">
        <f t="shared" si="77"/>
        <v>701</v>
      </c>
      <c r="L819" s="2">
        <f t="shared" si="72"/>
        <v>480.91</v>
      </c>
      <c r="M819" s="11">
        <f t="shared" si="73"/>
        <v>701</v>
      </c>
      <c r="N819" s="11">
        <f t="shared" si="74"/>
        <v>481</v>
      </c>
      <c r="O819">
        <f t="shared" si="75"/>
        <v>7008.7</v>
      </c>
      <c r="P819">
        <f t="shared" si="76"/>
        <v>637.79169999999999</v>
      </c>
      <c r="R819" s="21">
        <v>369</v>
      </c>
      <c r="S819" s="21" t="str">
        <v>Harry Ballintyne</v>
      </c>
      <c r="T819" s="21" t="str">
        <v>Prod1</v>
      </c>
      <c r="U819" s="21" t="str">
        <v>Microwave Oven</v>
      </c>
      <c r="V819" s="22">
        <v>45641</v>
      </c>
      <c r="W819" s="21">
        <v>0</v>
      </c>
      <c r="X819" s="21">
        <v>814.07</v>
      </c>
      <c r="Y819" s="21">
        <v>3</v>
      </c>
      <c r="Z819" s="21">
        <v>18</v>
      </c>
      <c r="AA819" s="21">
        <v>322.75</v>
      </c>
    </row>
    <row r="820" spans="1:27" x14ac:dyDescent="0.3">
      <c r="A820">
        <v>819</v>
      </c>
      <c r="B820" t="s">
        <v>840</v>
      </c>
      <c r="C820" t="s">
        <v>16</v>
      </c>
      <c r="D820" t="s">
        <v>31</v>
      </c>
      <c r="E820" s="1">
        <v>45643</v>
      </c>
      <c r="F820" s="7" t="s">
        <v>14</v>
      </c>
      <c r="G820" s="6">
        <v>489.1</v>
      </c>
      <c r="H820">
        <v>1</v>
      </c>
      <c r="I820">
        <v>11</v>
      </c>
      <c r="J820" s="4">
        <v>467.43</v>
      </c>
      <c r="K820" s="11">
        <f t="shared" si="77"/>
        <v>489</v>
      </c>
      <c r="L820" s="2">
        <f t="shared" si="72"/>
        <v>467.43</v>
      </c>
      <c r="M820" s="11">
        <f t="shared" si="73"/>
        <v>490</v>
      </c>
      <c r="N820" s="11">
        <f t="shared" si="74"/>
        <v>468</v>
      </c>
      <c r="O820">
        <f t="shared" si="75"/>
        <v>489.1</v>
      </c>
      <c r="P820">
        <f t="shared" si="76"/>
        <v>435.29900000000004</v>
      </c>
      <c r="R820" s="21">
        <v>161</v>
      </c>
      <c r="S820" s="21" t="str">
        <v>Perceval Simecek</v>
      </c>
      <c r="T820" s="21">
        <v>0</v>
      </c>
      <c r="U820" s="21" t="str">
        <v>Office Chair</v>
      </c>
      <c r="V820" s="22">
        <v>45653</v>
      </c>
      <c r="W820" s="21">
        <v>0</v>
      </c>
      <c r="X820" s="21">
        <v>814.35</v>
      </c>
      <c r="Y820" s="21">
        <v>5</v>
      </c>
      <c r="Z820" s="21">
        <v>10</v>
      </c>
      <c r="AA820" s="21">
        <v>304.76</v>
      </c>
    </row>
    <row r="821" spans="1:27" x14ac:dyDescent="0.3">
      <c r="A821">
        <v>820</v>
      </c>
      <c r="B821" t="s">
        <v>841</v>
      </c>
      <c r="D821" t="s">
        <v>10</v>
      </c>
      <c r="E821" s="1">
        <v>45635</v>
      </c>
      <c r="F821" s="7" t="s">
        <v>43</v>
      </c>
      <c r="G821" s="6">
        <v>976.79</v>
      </c>
      <c r="H821">
        <v>6</v>
      </c>
      <c r="I821">
        <v>4</v>
      </c>
      <c r="J821" s="4">
        <v>436.17</v>
      </c>
      <c r="K821" s="11">
        <f t="shared" si="77"/>
        <v>977</v>
      </c>
      <c r="L821" s="2">
        <f t="shared" si="72"/>
        <v>436.17</v>
      </c>
      <c r="M821" s="11">
        <f t="shared" si="73"/>
        <v>977</v>
      </c>
      <c r="N821" s="11">
        <f t="shared" si="74"/>
        <v>437</v>
      </c>
      <c r="O821">
        <f t="shared" si="75"/>
        <v>5860.74</v>
      </c>
      <c r="P821">
        <f t="shared" si="76"/>
        <v>937.71839999999997</v>
      </c>
      <c r="R821" s="21">
        <v>130</v>
      </c>
      <c r="S821" s="21" t="str">
        <v>Heinrick Megarry</v>
      </c>
      <c r="T821" s="21" t="str">
        <v>Prod3</v>
      </c>
      <c r="U821" s="21">
        <v>0</v>
      </c>
      <c r="V821" s="22">
        <v>45651</v>
      </c>
      <c r="W821" s="21">
        <v>0</v>
      </c>
      <c r="X821" s="21">
        <v>815.18</v>
      </c>
      <c r="Y821" s="21">
        <v>8</v>
      </c>
      <c r="Z821" s="21">
        <v>12</v>
      </c>
      <c r="AA821" s="21">
        <v>368.48</v>
      </c>
    </row>
    <row r="822" spans="1:27" x14ac:dyDescent="0.3">
      <c r="A822">
        <v>821</v>
      </c>
      <c r="B822" t="s">
        <v>842</v>
      </c>
      <c r="C822" t="s">
        <v>22</v>
      </c>
      <c r="D822" t="s">
        <v>20</v>
      </c>
      <c r="E822" s="1">
        <v>45656</v>
      </c>
      <c r="G822" s="6">
        <v>682.42</v>
      </c>
      <c r="H822">
        <v>3</v>
      </c>
      <c r="I822">
        <v>5</v>
      </c>
      <c r="J822" s="4">
        <v>36.99</v>
      </c>
      <c r="K822" s="11">
        <f t="shared" si="77"/>
        <v>682</v>
      </c>
      <c r="L822" s="2">
        <f t="shared" si="72"/>
        <v>36.99</v>
      </c>
      <c r="M822" s="11">
        <f t="shared" si="73"/>
        <v>683</v>
      </c>
      <c r="N822" s="11">
        <f t="shared" si="74"/>
        <v>37</v>
      </c>
      <c r="O822">
        <f t="shared" si="75"/>
        <v>2047.2599999999998</v>
      </c>
      <c r="P822">
        <f t="shared" si="76"/>
        <v>648.29899999999998</v>
      </c>
      <c r="R822" s="21">
        <v>45</v>
      </c>
      <c r="S822" s="21" t="str">
        <v>Elden Wands</v>
      </c>
      <c r="T822" s="21" t="str">
        <v>Prod2</v>
      </c>
      <c r="U822" s="21" t="str">
        <v>Microwave Oven</v>
      </c>
      <c r="V822" s="22">
        <v>45633</v>
      </c>
      <c r="W822" s="21">
        <v>0</v>
      </c>
      <c r="X822" s="21">
        <v>815.97</v>
      </c>
      <c r="Y822" s="21">
        <v>4</v>
      </c>
      <c r="Z822" s="21">
        <v>15</v>
      </c>
      <c r="AA822" s="21">
        <v>363.81</v>
      </c>
    </row>
    <row r="823" spans="1:27" x14ac:dyDescent="0.3">
      <c r="A823">
        <v>822</v>
      </c>
      <c r="B823" t="s">
        <v>843</v>
      </c>
      <c r="C823" t="s">
        <v>16</v>
      </c>
      <c r="D823" t="s">
        <v>31</v>
      </c>
      <c r="E823" s="1">
        <v>45667</v>
      </c>
      <c r="G823" s="6">
        <v>514.70000000000005</v>
      </c>
      <c r="H823">
        <v>10</v>
      </c>
      <c r="I823">
        <v>12</v>
      </c>
      <c r="J823" s="4">
        <v>401.86</v>
      </c>
      <c r="K823" s="11">
        <f t="shared" si="77"/>
        <v>515</v>
      </c>
      <c r="L823" s="2">
        <f t="shared" si="72"/>
        <v>401.86</v>
      </c>
      <c r="M823" s="11">
        <f t="shared" si="73"/>
        <v>515</v>
      </c>
      <c r="N823" s="11">
        <f t="shared" si="74"/>
        <v>402</v>
      </c>
      <c r="O823">
        <f t="shared" si="75"/>
        <v>5147</v>
      </c>
      <c r="P823">
        <f t="shared" si="76"/>
        <v>452.93600000000004</v>
      </c>
      <c r="R823" s="21">
        <v>448</v>
      </c>
      <c r="S823" s="21" t="str">
        <v>Marylynne Bilsford</v>
      </c>
      <c r="T823" s="21">
        <v>0</v>
      </c>
      <c r="U823" s="21" t="str">
        <v>Office Chair</v>
      </c>
      <c r="V823" s="22">
        <v>45635</v>
      </c>
      <c r="W823" s="21">
        <v>0</v>
      </c>
      <c r="X823" s="21">
        <v>817.3</v>
      </c>
      <c r="Y823" s="21">
        <v>6</v>
      </c>
      <c r="Z823" s="21">
        <v>3</v>
      </c>
      <c r="AA823" s="21">
        <v>155.16999999999999</v>
      </c>
    </row>
    <row r="824" spans="1:27" x14ac:dyDescent="0.3">
      <c r="A824">
        <v>823</v>
      </c>
      <c r="B824" t="s">
        <v>844</v>
      </c>
      <c r="C824" t="s">
        <v>9</v>
      </c>
      <c r="D824" t="s">
        <v>10</v>
      </c>
      <c r="E824" s="1">
        <v>45656</v>
      </c>
      <c r="G824" s="6">
        <v>984.72</v>
      </c>
      <c r="H824">
        <v>6</v>
      </c>
      <c r="I824">
        <v>13</v>
      </c>
      <c r="J824" s="4">
        <v>91.14</v>
      </c>
      <c r="K824" s="11">
        <f t="shared" si="77"/>
        <v>985</v>
      </c>
      <c r="L824" s="2">
        <f t="shared" si="72"/>
        <v>91.14</v>
      </c>
      <c r="M824" s="11">
        <f t="shared" si="73"/>
        <v>985</v>
      </c>
      <c r="N824" s="11">
        <f t="shared" si="74"/>
        <v>92</v>
      </c>
      <c r="O824">
        <f t="shared" si="75"/>
        <v>5908.32</v>
      </c>
      <c r="P824">
        <f t="shared" si="76"/>
        <v>856.70640000000003</v>
      </c>
      <c r="R824" s="21">
        <v>843</v>
      </c>
      <c r="S824" s="21" t="str">
        <v>Jaynell Bruna</v>
      </c>
      <c r="T824" s="21" t="str">
        <v>Prod4</v>
      </c>
      <c r="U824" s="21" t="str">
        <v>Laptop</v>
      </c>
      <c r="V824" s="22">
        <v>45649</v>
      </c>
      <c r="W824" s="21" t="str">
        <v>North</v>
      </c>
      <c r="X824" s="21">
        <v>818.09</v>
      </c>
      <c r="Y824" s="21">
        <v>14</v>
      </c>
      <c r="Z824" s="21">
        <v>1</v>
      </c>
      <c r="AA824" s="21">
        <v>440.51</v>
      </c>
    </row>
    <row r="825" spans="1:27" x14ac:dyDescent="0.3">
      <c r="A825">
        <v>824</v>
      </c>
      <c r="B825" t="s">
        <v>845</v>
      </c>
      <c r="C825" t="s">
        <v>16</v>
      </c>
      <c r="D825" t="s">
        <v>20</v>
      </c>
      <c r="E825" s="1">
        <v>45649</v>
      </c>
      <c r="G825" s="6">
        <v>8.4700000000000006</v>
      </c>
      <c r="H825">
        <v>9</v>
      </c>
      <c r="I825">
        <v>4</v>
      </c>
      <c r="J825" s="4">
        <v>290.36</v>
      </c>
      <c r="K825" s="11">
        <f t="shared" si="77"/>
        <v>8</v>
      </c>
      <c r="L825" s="2">
        <f t="shared" si="72"/>
        <v>290.36</v>
      </c>
      <c r="M825" s="11">
        <f t="shared" si="73"/>
        <v>9</v>
      </c>
      <c r="N825" s="11">
        <f t="shared" si="74"/>
        <v>291</v>
      </c>
      <c r="O825">
        <f t="shared" si="75"/>
        <v>76.23</v>
      </c>
      <c r="P825">
        <f t="shared" si="76"/>
        <v>8.1311999999999998</v>
      </c>
      <c r="R825" s="21">
        <v>767</v>
      </c>
      <c r="S825" s="21" t="str">
        <v>Konstanze Tiffany</v>
      </c>
      <c r="T825" s="21" t="str">
        <v>Prod3</v>
      </c>
      <c r="U825" s="21" t="str">
        <v>Office Chair</v>
      </c>
      <c r="V825" s="22">
        <v>45644</v>
      </c>
      <c r="W825" s="21">
        <v>0</v>
      </c>
      <c r="X825" s="21">
        <v>818.43</v>
      </c>
      <c r="Y825" s="21">
        <v>9</v>
      </c>
      <c r="Z825" s="21">
        <v>0</v>
      </c>
      <c r="AA825" s="21">
        <v>239.95</v>
      </c>
    </row>
    <row r="826" spans="1:27" x14ac:dyDescent="0.3">
      <c r="A826">
        <v>825</v>
      </c>
      <c r="B826" t="s">
        <v>846</v>
      </c>
      <c r="C826" t="s">
        <v>18</v>
      </c>
      <c r="D826" t="s">
        <v>13</v>
      </c>
      <c r="E826" s="1">
        <v>45640</v>
      </c>
      <c r="G826" s="6">
        <v>912.3</v>
      </c>
      <c r="H826">
        <v>3</v>
      </c>
      <c r="I826">
        <v>16</v>
      </c>
      <c r="J826" s="4">
        <v>161.93</v>
      </c>
      <c r="K826" s="11">
        <f t="shared" si="77"/>
        <v>912</v>
      </c>
      <c r="L826" s="2">
        <f t="shared" si="72"/>
        <v>161.93</v>
      </c>
      <c r="M826" s="11">
        <f t="shared" si="73"/>
        <v>913</v>
      </c>
      <c r="N826" s="11">
        <f t="shared" si="74"/>
        <v>162</v>
      </c>
      <c r="O826">
        <f t="shared" si="75"/>
        <v>2736.8999999999996</v>
      </c>
      <c r="P826">
        <f t="shared" si="76"/>
        <v>766.33199999999988</v>
      </c>
      <c r="R826" s="21">
        <v>794</v>
      </c>
      <c r="S826" s="21" t="str">
        <v>Domini Measom</v>
      </c>
      <c r="T826" s="21" t="str">
        <v>Prod5</v>
      </c>
      <c r="U826" s="21" t="str">
        <v>Microwave Oven</v>
      </c>
      <c r="V826" s="22">
        <v>45633</v>
      </c>
      <c r="W826" s="21">
        <v>0</v>
      </c>
      <c r="X826" s="21">
        <v>819.13</v>
      </c>
      <c r="Y826" s="21">
        <v>12</v>
      </c>
      <c r="Z826" s="21">
        <v>5</v>
      </c>
      <c r="AA826" s="21">
        <v>134.62</v>
      </c>
    </row>
    <row r="827" spans="1:27" x14ac:dyDescent="0.3">
      <c r="A827">
        <v>826</v>
      </c>
      <c r="B827" t="s">
        <v>847</v>
      </c>
      <c r="C827" t="s">
        <v>18</v>
      </c>
      <c r="D827" t="s">
        <v>27</v>
      </c>
      <c r="E827" s="1">
        <v>45633</v>
      </c>
      <c r="F827" s="7" t="s">
        <v>43</v>
      </c>
      <c r="G827" s="6">
        <v>298.08</v>
      </c>
      <c r="H827">
        <v>10</v>
      </c>
      <c r="I827">
        <v>6</v>
      </c>
      <c r="J827" s="4">
        <v>247.91</v>
      </c>
      <c r="K827" s="11">
        <f t="shared" si="77"/>
        <v>298</v>
      </c>
      <c r="L827" s="2">
        <f t="shared" si="72"/>
        <v>247.91</v>
      </c>
      <c r="M827" s="11">
        <f t="shared" si="73"/>
        <v>299</v>
      </c>
      <c r="N827" s="11">
        <f t="shared" si="74"/>
        <v>248</v>
      </c>
      <c r="O827">
        <f t="shared" si="75"/>
        <v>2980.7999999999997</v>
      </c>
      <c r="P827">
        <f t="shared" si="76"/>
        <v>280.19519999999994</v>
      </c>
      <c r="R827" s="21">
        <v>705</v>
      </c>
      <c r="S827" s="21" t="str">
        <v>Tiffie Fallawe</v>
      </c>
      <c r="T827" s="21" t="str">
        <v>Prod5</v>
      </c>
      <c r="U827" s="21" t="str">
        <v>Winter Jacket</v>
      </c>
      <c r="V827" s="22">
        <v>45659</v>
      </c>
      <c r="W827" s="21" t="str">
        <v>East</v>
      </c>
      <c r="X827" s="21">
        <v>820.58</v>
      </c>
      <c r="Y827" s="21">
        <v>12</v>
      </c>
      <c r="Z827" s="21">
        <v>17</v>
      </c>
      <c r="AA827" s="21">
        <v>73.62</v>
      </c>
    </row>
    <row r="828" spans="1:27" x14ac:dyDescent="0.3">
      <c r="A828">
        <v>827</v>
      </c>
      <c r="B828" t="s">
        <v>848</v>
      </c>
      <c r="C828" t="s">
        <v>24</v>
      </c>
      <c r="D828" t="s">
        <v>10</v>
      </c>
      <c r="E828" s="1">
        <v>45651</v>
      </c>
      <c r="F828" s="7" t="s">
        <v>43</v>
      </c>
      <c r="G828" s="6">
        <v>77.53</v>
      </c>
      <c r="H828">
        <v>2</v>
      </c>
      <c r="I828">
        <v>11</v>
      </c>
      <c r="J828" s="4">
        <v>314.14</v>
      </c>
      <c r="K828" s="11">
        <f t="shared" si="77"/>
        <v>78</v>
      </c>
      <c r="L828" s="2">
        <f t="shared" si="72"/>
        <v>314.14</v>
      </c>
      <c r="M828" s="11">
        <f t="shared" si="73"/>
        <v>78</v>
      </c>
      <c r="N828" s="11">
        <f t="shared" si="74"/>
        <v>315</v>
      </c>
      <c r="O828">
        <f t="shared" si="75"/>
        <v>155.06</v>
      </c>
      <c r="P828">
        <f t="shared" si="76"/>
        <v>69.0017</v>
      </c>
      <c r="R828" s="21">
        <v>64</v>
      </c>
      <c r="S828" s="21" t="str">
        <v>Zorine Lowden</v>
      </c>
      <c r="T828" s="21" t="str">
        <v>Prod2</v>
      </c>
      <c r="U828" s="21" t="str">
        <v>Office Chair</v>
      </c>
      <c r="V828" s="22">
        <v>45671</v>
      </c>
      <c r="W828" s="21" t="str">
        <v>West</v>
      </c>
      <c r="X828" s="21">
        <v>823.63</v>
      </c>
      <c r="Y828" s="21">
        <v>2</v>
      </c>
      <c r="Z828" s="21">
        <v>2</v>
      </c>
      <c r="AA828" s="21">
        <v>485.93</v>
      </c>
    </row>
    <row r="829" spans="1:27" x14ac:dyDescent="0.3">
      <c r="A829">
        <v>828</v>
      </c>
      <c r="B829" t="s">
        <v>849</v>
      </c>
      <c r="C829" t="s">
        <v>18</v>
      </c>
      <c r="D829" t="s">
        <v>13</v>
      </c>
      <c r="E829" s="1">
        <v>45650</v>
      </c>
      <c r="G829" s="6">
        <v>867.52</v>
      </c>
      <c r="H829">
        <v>4</v>
      </c>
      <c r="I829">
        <v>14</v>
      </c>
      <c r="J829" s="4">
        <v>345.04</v>
      </c>
      <c r="K829" s="11">
        <f t="shared" si="77"/>
        <v>868</v>
      </c>
      <c r="L829" s="2">
        <f t="shared" si="72"/>
        <v>345.04</v>
      </c>
      <c r="M829" s="11">
        <f t="shared" si="73"/>
        <v>868</v>
      </c>
      <c r="N829" s="11">
        <f t="shared" si="74"/>
        <v>346</v>
      </c>
      <c r="O829">
        <f t="shared" si="75"/>
        <v>3470.08</v>
      </c>
      <c r="P829">
        <f t="shared" si="76"/>
        <v>746.06719999999996</v>
      </c>
      <c r="R829" s="21">
        <v>259</v>
      </c>
      <c r="S829" s="21" t="str">
        <v>Tanhya Presshaugh</v>
      </c>
      <c r="T829" s="21">
        <v>0</v>
      </c>
      <c r="U829" s="21" t="str">
        <v>Laptop</v>
      </c>
      <c r="V829" s="22">
        <v>45664</v>
      </c>
      <c r="W829" s="21">
        <v>0</v>
      </c>
      <c r="X829" s="21">
        <v>823.81</v>
      </c>
      <c r="Y829" s="21">
        <v>3</v>
      </c>
      <c r="Z829" s="21">
        <v>20</v>
      </c>
      <c r="AA829" s="21">
        <v>253.52</v>
      </c>
    </row>
    <row r="830" spans="1:27" x14ac:dyDescent="0.3">
      <c r="A830">
        <v>829</v>
      </c>
      <c r="B830" t="s">
        <v>850</v>
      </c>
      <c r="C830" t="s">
        <v>22</v>
      </c>
      <c r="D830" t="s">
        <v>27</v>
      </c>
      <c r="E830" s="1">
        <v>45643</v>
      </c>
      <c r="G830" s="6">
        <v>245.26</v>
      </c>
      <c r="H830">
        <v>8</v>
      </c>
      <c r="I830">
        <v>8</v>
      </c>
      <c r="J830" s="4">
        <v>37.090000000000003</v>
      </c>
      <c r="K830" s="11">
        <f t="shared" si="77"/>
        <v>245</v>
      </c>
      <c r="L830" s="2">
        <f t="shared" si="72"/>
        <v>37.090000000000003</v>
      </c>
      <c r="M830" s="11">
        <f t="shared" si="73"/>
        <v>246</v>
      </c>
      <c r="N830" s="11">
        <f t="shared" si="74"/>
        <v>38</v>
      </c>
      <c r="O830">
        <f t="shared" si="75"/>
        <v>1962.08</v>
      </c>
      <c r="P830">
        <f t="shared" si="76"/>
        <v>225.63919999999999</v>
      </c>
      <c r="R830" s="21">
        <v>802</v>
      </c>
      <c r="S830" s="21" t="str">
        <v>Chantalle Goodale</v>
      </c>
      <c r="T830" s="21">
        <v>0</v>
      </c>
      <c r="U830" s="21" t="str">
        <v>Office Chair</v>
      </c>
      <c r="V830" s="22">
        <v>45631</v>
      </c>
      <c r="W830" s="21">
        <v>0</v>
      </c>
      <c r="X830" s="21">
        <v>828.16</v>
      </c>
      <c r="Y830" s="21">
        <v>14</v>
      </c>
      <c r="Z830" s="21">
        <v>14</v>
      </c>
      <c r="AA830" s="21">
        <v>373.01</v>
      </c>
    </row>
    <row r="831" spans="1:27" x14ac:dyDescent="0.3">
      <c r="A831">
        <v>830</v>
      </c>
      <c r="B831" t="s">
        <v>851</v>
      </c>
      <c r="D831" t="s">
        <v>20</v>
      </c>
      <c r="E831" s="1">
        <v>45664</v>
      </c>
      <c r="G831" s="6">
        <v>953.72</v>
      </c>
      <c r="H831">
        <v>1</v>
      </c>
      <c r="I831">
        <v>17</v>
      </c>
      <c r="J831" s="4">
        <v>116.42</v>
      </c>
      <c r="K831" s="11">
        <f t="shared" si="77"/>
        <v>954</v>
      </c>
      <c r="L831" s="2">
        <f t="shared" si="72"/>
        <v>116.42</v>
      </c>
      <c r="M831" s="11">
        <f t="shared" si="73"/>
        <v>954</v>
      </c>
      <c r="N831" s="11">
        <f t="shared" si="74"/>
        <v>117</v>
      </c>
      <c r="O831">
        <f t="shared" si="75"/>
        <v>953.72</v>
      </c>
      <c r="P831">
        <f t="shared" si="76"/>
        <v>791.58759999999995</v>
      </c>
      <c r="R831" s="21">
        <v>752</v>
      </c>
      <c r="S831" s="21" t="str">
        <v>Stephannie Yakuntsov</v>
      </c>
      <c r="T831" s="21">
        <v>0</v>
      </c>
      <c r="U831" s="21" t="str">
        <v>Laptop</v>
      </c>
      <c r="V831" s="22">
        <v>45646</v>
      </c>
      <c r="W831" s="21">
        <v>0</v>
      </c>
      <c r="X831" s="21">
        <v>828.77</v>
      </c>
      <c r="Y831" s="21">
        <v>3</v>
      </c>
      <c r="Z831" s="21">
        <v>6</v>
      </c>
      <c r="AA831" s="21">
        <v>134.41</v>
      </c>
    </row>
    <row r="832" spans="1:27" x14ac:dyDescent="0.3">
      <c r="A832">
        <v>831</v>
      </c>
      <c r="B832" t="s">
        <v>852</v>
      </c>
      <c r="C832" t="s">
        <v>24</v>
      </c>
      <c r="D832" t="s">
        <v>13</v>
      </c>
      <c r="E832" s="1">
        <v>45668</v>
      </c>
      <c r="G832" s="6">
        <v>32.909999999999997</v>
      </c>
      <c r="H832">
        <v>15</v>
      </c>
      <c r="I832">
        <v>10</v>
      </c>
      <c r="J832" s="4">
        <v>113.59</v>
      </c>
      <c r="K832" s="11">
        <f t="shared" si="77"/>
        <v>33</v>
      </c>
      <c r="L832" s="2">
        <f t="shared" si="72"/>
        <v>113.59</v>
      </c>
      <c r="M832" s="11">
        <f t="shared" si="73"/>
        <v>33</v>
      </c>
      <c r="N832" s="11">
        <f t="shared" si="74"/>
        <v>114</v>
      </c>
      <c r="O832">
        <f t="shared" si="75"/>
        <v>493.65</v>
      </c>
      <c r="P832">
        <f t="shared" si="76"/>
        <v>29.618999999999996</v>
      </c>
      <c r="R832" s="21">
        <v>146</v>
      </c>
      <c r="S832" s="21" t="str">
        <v>Andi Steckings</v>
      </c>
      <c r="T832" s="21" t="str">
        <v>Prod5</v>
      </c>
      <c r="U832" s="21" t="str">
        <v>Laptop</v>
      </c>
      <c r="V832" s="22">
        <v>45668</v>
      </c>
      <c r="W832" s="21">
        <v>0</v>
      </c>
      <c r="X832" s="21">
        <v>829.17</v>
      </c>
      <c r="Y832" s="21">
        <v>6</v>
      </c>
      <c r="Z832" s="21">
        <v>9</v>
      </c>
      <c r="AA832" s="21">
        <v>290.87</v>
      </c>
    </row>
    <row r="833" spans="1:27" x14ac:dyDescent="0.3">
      <c r="A833">
        <v>832</v>
      </c>
      <c r="B833" t="s">
        <v>853</v>
      </c>
      <c r="C833" t="s">
        <v>16</v>
      </c>
      <c r="D833" t="s">
        <v>10</v>
      </c>
      <c r="E833" s="1">
        <v>45659</v>
      </c>
      <c r="G833" s="6">
        <v>851.8</v>
      </c>
      <c r="H833">
        <v>3</v>
      </c>
      <c r="I833">
        <v>12</v>
      </c>
      <c r="J833" s="4">
        <v>439.34</v>
      </c>
      <c r="K833" s="11">
        <f t="shared" si="77"/>
        <v>852</v>
      </c>
      <c r="L833" s="2">
        <f t="shared" si="72"/>
        <v>439.34</v>
      </c>
      <c r="M833" s="11">
        <f t="shared" si="73"/>
        <v>852</v>
      </c>
      <c r="N833" s="11">
        <f t="shared" si="74"/>
        <v>440</v>
      </c>
      <c r="O833">
        <f t="shared" si="75"/>
        <v>2555.3999999999996</v>
      </c>
      <c r="P833">
        <f t="shared" si="76"/>
        <v>749.58399999999995</v>
      </c>
      <c r="R833" s="21">
        <v>813</v>
      </c>
      <c r="S833" s="21" t="str">
        <v>Hilario Deware</v>
      </c>
      <c r="T833" s="21">
        <v>0</v>
      </c>
      <c r="U833" s="21" t="str">
        <v>Smartphone</v>
      </c>
      <c r="V833" s="22">
        <v>45633</v>
      </c>
      <c r="W833" s="21">
        <v>0</v>
      </c>
      <c r="X833" s="21">
        <v>830.02</v>
      </c>
      <c r="Y833" s="21">
        <v>12</v>
      </c>
      <c r="Z833" s="21">
        <v>20</v>
      </c>
      <c r="AA833" s="21">
        <v>380.69</v>
      </c>
    </row>
    <row r="834" spans="1:27" x14ac:dyDescent="0.3">
      <c r="A834">
        <v>833</v>
      </c>
      <c r="B834" t="s">
        <v>854</v>
      </c>
      <c r="D834" t="s">
        <v>13</v>
      </c>
      <c r="E834" s="1">
        <v>45629</v>
      </c>
      <c r="G834" s="6">
        <v>328.53</v>
      </c>
      <c r="H834">
        <v>13</v>
      </c>
      <c r="I834">
        <v>13</v>
      </c>
      <c r="J834" s="4">
        <v>160.1</v>
      </c>
      <c r="K834" s="11">
        <f t="shared" si="77"/>
        <v>329</v>
      </c>
      <c r="L834" s="2">
        <f t="shared" si="72"/>
        <v>160.1</v>
      </c>
      <c r="M834" s="11">
        <f t="shared" si="73"/>
        <v>329</v>
      </c>
      <c r="N834" s="11">
        <f t="shared" si="74"/>
        <v>161</v>
      </c>
      <c r="O834">
        <f t="shared" si="75"/>
        <v>4270.8899999999994</v>
      </c>
      <c r="P834">
        <f t="shared" si="76"/>
        <v>285.8211</v>
      </c>
      <c r="R834" s="21">
        <v>778</v>
      </c>
      <c r="S834" s="21" t="str">
        <v>Rafaello Tregenna</v>
      </c>
      <c r="T834" s="21" t="str">
        <v>Prod5</v>
      </c>
      <c r="U834" s="21" t="str">
        <v>Office Chair</v>
      </c>
      <c r="V834" s="22">
        <v>45665</v>
      </c>
      <c r="W834" s="21">
        <v>0</v>
      </c>
      <c r="X834" s="21">
        <v>830.09</v>
      </c>
      <c r="Y834" s="21">
        <v>12</v>
      </c>
      <c r="Z834" s="21">
        <v>18</v>
      </c>
      <c r="AA834" s="21">
        <v>205.74</v>
      </c>
    </row>
    <row r="835" spans="1:27" x14ac:dyDescent="0.3">
      <c r="A835">
        <v>834</v>
      </c>
      <c r="B835" t="s">
        <v>855</v>
      </c>
      <c r="D835" t="s">
        <v>10</v>
      </c>
      <c r="E835" s="1">
        <v>45665</v>
      </c>
      <c r="G835" s="6">
        <v>484.72</v>
      </c>
      <c r="H835">
        <v>6</v>
      </c>
      <c r="I835">
        <v>19</v>
      </c>
      <c r="J835" s="4">
        <v>138.62</v>
      </c>
      <c r="K835" s="11">
        <f t="shared" si="77"/>
        <v>485</v>
      </c>
      <c r="L835" s="2">
        <f t="shared" ref="L835:L898" si="78">ROUND(J835,2)</f>
        <v>138.62</v>
      </c>
      <c r="M835" s="11">
        <f t="shared" ref="M835:M898" si="79">ROUNDUP(G835,0)</f>
        <v>485</v>
      </c>
      <c r="N835" s="11">
        <f t="shared" ref="N835:N898" si="80">ROUNDUP(J835,0)</f>
        <v>139</v>
      </c>
      <c r="O835">
        <f t="shared" ref="O835:O898" si="81">H835*G835</f>
        <v>2908.32</v>
      </c>
      <c r="P835">
        <f t="shared" ref="P835:P898" si="82">G835*(1-I835/100)</f>
        <v>392.62320000000005</v>
      </c>
      <c r="R835" s="21">
        <v>887</v>
      </c>
      <c r="S835" s="21" t="str">
        <v>Teresina Jiras</v>
      </c>
      <c r="T835" s="21" t="str">
        <v>Prod3</v>
      </c>
      <c r="U835" s="21" t="str">
        <v>Winter Jacket</v>
      </c>
      <c r="V835" s="22">
        <v>45663</v>
      </c>
      <c r="W835" s="21">
        <v>0</v>
      </c>
      <c r="X835" s="21">
        <v>831.79</v>
      </c>
      <c r="Y835" s="21">
        <v>13</v>
      </c>
      <c r="Z835" s="21">
        <v>10</v>
      </c>
      <c r="AA835" s="21">
        <v>395.89</v>
      </c>
    </row>
    <row r="836" spans="1:27" x14ac:dyDescent="0.3">
      <c r="A836">
        <v>835</v>
      </c>
      <c r="B836" t="s">
        <v>856</v>
      </c>
      <c r="C836" t="s">
        <v>22</v>
      </c>
      <c r="D836" t="s">
        <v>13</v>
      </c>
      <c r="E836" s="1">
        <v>45652</v>
      </c>
      <c r="G836" s="6">
        <v>138.91999999999999</v>
      </c>
      <c r="H836">
        <v>14</v>
      </c>
      <c r="I836">
        <v>18</v>
      </c>
      <c r="J836" s="4">
        <v>487.11</v>
      </c>
      <c r="K836" s="11">
        <f t="shared" ref="K836:K899" si="83">ROUND(G836,0)</f>
        <v>139</v>
      </c>
      <c r="L836" s="2">
        <f t="shared" si="78"/>
        <v>487.11</v>
      </c>
      <c r="M836" s="11">
        <f t="shared" si="79"/>
        <v>139</v>
      </c>
      <c r="N836" s="11">
        <f t="shared" si="80"/>
        <v>488</v>
      </c>
      <c r="O836">
        <f t="shared" si="81"/>
        <v>1944.8799999999999</v>
      </c>
      <c r="P836">
        <f t="shared" si="82"/>
        <v>113.9144</v>
      </c>
      <c r="R836" s="21">
        <v>551</v>
      </c>
      <c r="S836" s="21" t="str">
        <v>Boigie Bulward</v>
      </c>
      <c r="T836" s="21" t="str">
        <v>Prod2</v>
      </c>
      <c r="U836" s="21" t="str">
        <v>Winter Jacket</v>
      </c>
      <c r="V836" s="22">
        <v>45643</v>
      </c>
      <c r="W836" s="21">
        <v>0</v>
      </c>
      <c r="X836" s="21">
        <v>832.78</v>
      </c>
      <c r="Y836" s="21">
        <v>15</v>
      </c>
      <c r="Z836" s="21">
        <v>15</v>
      </c>
      <c r="AA836" s="21">
        <v>268.17</v>
      </c>
    </row>
    <row r="837" spans="1:27" x14ac:dyDescent="0.3">
      <c r="A837">
        <v>836</v>
      </c>
      <c r="B837" t="s">
        <v>857</v>
      </c>
      <c r="C837" t="s">
        <v>22</v>
      </c>
      <c r="D837" t="s">
        <v>27</v>
      </c>
      <c r="E837" s="1">
        <v>45651</v>
      </c>
      <c r="F837" s="7" t="s">
        <v>11</v>
      </c>
      <c r="G837" s="6">
        <v>692.54</v>
      </c>
      <c r="H837">
        <v>14</v>
      </c>
      <c r="I837">
        <v>2</v>
      </c>
      <c r="J837" s="4">
        <v>143.63</v>
      </c>
      <c r="K837" s="11">
        <f t="shared" si="83"/>
        <v>693</v>
      </c>
      <c r="L837" s="2">
        <f t="shared" si="78"/>
        <v>143.63</v>
      </c>
      <c r="M837" s="11">
        <f t="shared" si="79"/>
        <v>693</v>
      </c>
      <c r="N837" s="11">
        <f t="shared" si="80"/>
        <v>144</v>
      </c>
      <c r="O837">
        <f t="shared" si="81"/>
        <v>9695.56</v>
      </c>
      <c r="P837">
        <f t="shared" si="82"/>
        <v>678.68919999999991</v>
      </c>
      <c r="R837" s="21">
        <v>607</v>
      </c>
      <c r="S837" s="21" t="str">
        <v>Ricki Woolner</v>
      </c>
      <c r="T837" s="21" t="str">
        <v>Prod5</v>
      </c>
      <c r="U837" s="21" t="str">
        <v>Microwave Oven</v>
      </c>
      <c r="V837" s="22">
        <v>45649</v>
      </c>
      <c r="W837" s="21">
        <v>0</v>
      </c>
      <c r="X837" s="21">
        <v>834.54</v>
      </c>
      <c r="Y837" s="21">
        <v>8</v>
      </c>
      <c r="Z837" s="21">
        <v>11</v>
      </c>
      <c r="AA837" s="21">
        <v>222.78</v>
      </c>
    </row>
    <row r="838" spans="1:27" x14ac:dyDescent="0.3">
      <c r="A838">
        <v>837</v>
      </c>
      <c r="B838" t="s">
        <v>858</v>
      </c>
      <c r="C838" t="s">
        <v>16</v>
      </c>
      <c r="D838" t="s">
        <v>31</v>
      </c>
      <c r="E838" s="1">
        <v>45647</v>
      </c>
      <c r="G838" s="6">
        <v>431.78</v>
      </c>
      <c r="H838">
        <v>6</v>
      </c>
      <c r="I838">
        <v>14</v>
      </c>
      <c r="J838" s="4">
        <v>109.36</v>
      </c>
      <c r="K838" s="11">
        <f t="shared" si="83"/>
        <v>432</v>
      </c>
      <c r="L838" s="2">
        <f t="shared" si="78"/>
        <v>109.36</v>
      </c>
      <c r="M838" s="11">
        <f t="shared" si="79"/>
        <v>432</v>
      </c>
      <c r="N838" s="11">
        <f t="shared" si="80"/>
        <v>110</v>
      </c>
      <c r="O838">
        <f t="shared" si="81"/>
        <v>2590.6799999999998</v>
      </c>
      <c r="P838">
        <f t="shared" si="82"/>
        <v>371.33079999999995</v>
      </c>
      <c r="R838" s="21">
        <v>457</v>
      </c>
      <c r="S838" s="21" t="str">
        <v>Torey Meechan</v>
      </c>
      <c r="T838" s="21" t="str">
        <v>Prod3</v>
      </c>
      <c r="U838" s="21" t="str">
        <v>Laptop</v>
      </c>
      <c r="V838" s="22">
        <v>45645</v>
      </c>
      <c r="W838" s="21">
        <v>0</v>
      </c>
      <c r="X838" s="21">
        <v>836.36</v>
      </c>
      <c r="Y838" s="21">
        <v>8</v>
      </c>
      <c r="Z838" s="21">
        <v>14</v>
      </c>
      <c r="AA838" s="21">
        <v>227.02</v>
      </c>
    </row>
    <row r="839" spans="1:27" x14ac:dyDescent="0.3">
      <c r="A839">
        <v>838</v>
      </c>
      <c r="B839" t="s">
        <v>859</v>
      </c>
      <c r="C839" t="s">
        <v>9</v>
      </c>
      <c r="D839" t="s">
        <v>27</v>
      </c>
      <c r="E839" s="1">
        <v>45663</v>
      </c>
      <c r="G839" s="6">
        <v>61.78</v>
      </c>
      <c r="H839">
        <v>15</v>
      </c>
      <c r="I839">
        <v>9</v>
      </c>
      <c r="J839" s="4">
        <v>134.94999999999999</v>
      </c>
      <c r="K839" s="11">
        <f t="shared" si="83"/>
        <v>62</v>
      </c>
      <c r="L839" s="2">
        <f t="shared" si="78"/>
        <v>134.94999999999999</v>
      </c>
      <c r="M839" s="11">
        <f t="shared" si="79"/>
        <v>62</v>
      </c>
      <c r="N839" s="11">
        <f t="shared" si="80"/>
        <v>135</v>
      </c>
      <c r="O839">
        <f t="shared" si="81"/>
        <v>926.7</v>
      </c>
      <c r="P839">
        <f t="shared" si="82"/>
        <v>56.219800000000006</v>
      </c>
      <c r="R839" s="21">
        <v>337</v>
      </c>
      <c r="S839" s="21" t="str">
        <v>Cory Bruckenthal</v>
      </c>
      <c r="T839" s="21" t="str">
        <v>Prod3</v>
      </c>
      <c r="U839" s="21" t="str">
        <v>Smartphone</v>
      </c>
      <c r="V839" s="22">
        <v>45654</v>
      </c>
      <c r="W839" s="21">
        <v>0</v>
      </c>
      <c r="X839" s="21">
        <v>838.09</v>
      </c>
      <c r="Y839" s="21">
        <v>12</v>
      </c>
      <c r="Z839" s="21">
        <v>18</v>
      </c>
      <c r="AA839" s="21">
        <v>5.0199999999999996</v>
      </c>
    </row>
    <row r="840" spans="1:27" x14ac:dyDescent="0.3">
      <c r="A840">
        <v>839</v>
      </c>
      <c r="B840" t="s">
        <v>860</v>
      </c>
      <c r="C840" t="s">
        <v>16</v>
      </c>
      <c r="D840" t="s">
        <v>20</v>
      </c>
      <c r="E840" s="1">
        <v>45656</v>
      </c>
      <c r="G840" s="6">
        <v>759.42</v>
      </c>
      <c r="H840">
        <v>8</v>
      </c>
      <c r="I840">
        <v>5</v>
      </c>
      <c r="J840" s="4">
        <v>434.52</v>
      </c>
      <c r="K840" s="11">
        <f t="shared" si="83"/>
        <v>759</v>
      </c>
      <c r="L840" s="2">
        <f t="shared" si="78"/>
        <v>434.52</v>
      </c>
      <c r="M840" s="11">
        <f t="shared" si="79"/>
        <v>760</v>
      </c>
      <c r="N840" s="11">
        <f t="shared" si="80"/>
        <v>435</v>
      </c>
      <c r="O840">
        <f t="shared" si="81"/>
        <v>6075.36</v>
      </c>
      <c r="P840">
        <f t="shared" si="82"/>
        <v>721.44899999999996</v>
      </c>
      <c r="R840" s="21">
        <v>881</v>
      </c>
      <c r="S840" s="21" t="str">
        <v>Edgar Brazier</v>
      </c>
      <c r="T840" s="21">
        <v>0</v>
      </c>
      <c r="U840" s="21" t="str">
        <v>Smartphone</v>
      </c>
      <c r="V840" s="22">
        <v>45634</v>
      </c>
      <c r="W840" s="21" t="str">
        <v>West</v>
      </c>
      <c r="X840" s="21">
        <v>839.16</v>
      </c>
      <c r="Y840" s="21">
        <v>5</v>
      </c>
      <c r="Z840" s="21">
        <v>10</v>
      </c>
      <c r="AA840" s="21">
        <v>422.99</v>
      </c>
    </row>
    <row r="841" spans="1:27" x14ac:dyDescent="0.3">
      <c r="A841">
        <v>840</v>
      </c>
      <c r="B841" t="s">
        <v>861</v>
      </c>
      <c r="C841" t="s">
        <v>18</v>
      </c>
      <c r="D841" t="s">
        <v>27</v>
      </c>
      <c r="E841" s="1">
        <v>45657</v>
      </c>
      <c r="G841" s="6">
        <v>456.99</v>
      </c>
      <c r="H841">
        <v>4</v>
      </c>
      <c r="I841">
        <v>9</v>
      </c>
      <c r="J841" s="4">
        <v>342.92</v>
      </c>
      <c r="K841" s="11">
        <f t="shared" si="83"/>
        <v>457</v>
      </c>
      <c r="L841" s="2">
        <f t="shared" si="78"/>
        <v>342.92</v>
      </c>
      <c r="M841" s="11">
        <f t="shared" si="79"/>
        <v>457</v>
      </c>
      <c r="N841" s="11">
        <f t="shared" si="80"/>
        <v>343</v>
      </c>
      <c r="O841">
        <f t="shared" si="81"/>
        <v>1827.96</v>
      </c>
      <c r="P841">
        <f t="shared" si="82"/>
        <v>415.86090000000002</v>
      </c>
      <c r="R841" s="21">
        <v>86</v>
      </c>
      <c r="S841" s="21" t="str">
        <v>Glory Veale</v>
      </c>
      <c r="T841" s="21" t="str">
        <v>Prod5</v>
      </c>
      <c r="U841" s="21" t="str">
        <v>Laptop</v>
      </c>
      <c r="V841" s="22">
        <v>45628</v>
      </c>
      <c r="W841" s="21">
        <v>0</v>
      </c>
      <c r="X841" s="21">
        <v>842.46</v>
      </c>
      <c r="Y841" s="21">
        <v>12</v>
      </c>
      <c r="Z841" s="21">
        <v>4</v>
      </c>
      <c r="AA841" s="21">
        <v>158.94999999999999</v>
      </c>
    </row>
    <row r="842" spans="1:27" x14ac:dyDescent="0.3">
      <c r="A842">
        <v>841</v>
      </c>
      <c r="B842" t="s">
        <v>862</v>
      </c>
      <c r="C842" t="s">
        <v>24</v>
      </c>
      <c r="D842" t="s">
        <v>31</v>
      </c>
      <c r="E842" s="1">
        <v>45631</v>
      </c>
      <c r="G842" s="6">
        <v>74.37</v>
      </c>
      <c r="H842">
        <v>7</v>
      </c>
      <c r="I842">
        <v>4</v>
      </c>
      <c r="J842" s="4">
        <v>380.76</v>
      </c>
      <c r="K842" s="11">
        <f t="shared" si="83"/>
        <v>74</v>
      </c>
      <c r="L842" s="2">
        <f t="shared" si="78"/>
        <v>380.76</v>
      </c>
      <c r="M842" s="11">
        <f t="shared" si="79"/>
        <v>75</v>
      </c>
      <c r="N842" s="11">
        <f t="shared" si="80"/>
        <v>381</v>
      </c>
      <c r="O842">
        <f t="shared" si="81"/>
        <v>520.59</v>
      </c>
      <c r="P842">
        <f t="shared" si="82"/>
        <v>71.395200000000003</v>
      </c>
      <c r="R842" s="21">
        <v>713</v>
      </c>
      <c r="S842" s="21" t="str">
        <v>Jena Hayer</v>
      </c>
      <c r="T842" s="21" t="str">
        <v>Prod2</v>
      </c>
      <c r="U842" s="21" t="str">
        <v>Microwave Oven</v>
      </c>
      <c r="V842" s="22">
        <v>45659</v>
      </c>
      <c r="W842" s="21">
        <v>0</v>
      </c>
      <c r="X842" s="21">
        <v>843.22</v>
      </c>
      <c r="Y842" s="21">
        <v>4</v>
      </c>
      <c r="Z842" s="21">
        <v>12</v>
      </c>
      <c r="AA842" s="21">
        <v>29.25</v>
      </c>
    </row>
    <row r="843" spans="1:27" x14ac:dyDescent="0.3">
      <c r="A843">
        <v>842</v>
      </c>
      <c r="B843" t="s">
        <v>863</v>
      </c>
      <c r="C843" t="s">
        <v>9</v>
      </c>
      <c r="D843" t="s">
        <v>20</v>
      </c>
      <c r="E843" s="1">
        <v>45636</v>
      </c>
      <c r="G843" s="6">
        <v>942.43</v>
      </c>
      <c r="H843">
        <v>4</v>
      </c>
      <c r="I843">
        <v>12</v>
      </c>
      <c r="J843" s="4">
        <v>353.63</v>
      </c>
      <c r="K843" s="11">
        <f t="shared" si="83"/>
        <v>942</v>
      </c>
      <c r="L843" s="2">
        <f t="shared" si="78"/>
        <v>353.63</v>
      </c>
      <c r="M843" s="11">
        <f t="shared" si="79"/>
        <v>943</v>
      </c>
      <c r="N843" s="11">
        <f t="shared" si="80"/>
        <v>354</v>
      </c>
      <c r="O843">
        <f t="shared" si="81"/>
        <v>3769.72</v>
      </c>
      <c r="P843">
        <f t="shared" si="82"/>
        <v>829.33839999999998</v>
      </c>
      <c r="R843" s="21">
        <v>541</v>
      </c>
      <c r="S843" s="21" t="str">
        <v>Paloma McNuff</v>
      </c>
      <c r="T843" s="21">
        <v>0</v>
      </c>
      <c r="U843" s="21" t="str">
        <v>Microwave Oven</v>
      </c>
      <c r="V843" s="22">
        <v>45649</v>
      </c>
      <c r="W843" s="21">
        <v>0</v>
      </c>
      <c r="X843" s="21">
        <v>845.25</v>
      </c>
      <c r="Y843" s="21">
        <v>11</v>
      </c>
      <c r="Z843" s="21">
        <v>16</v>
      </c>
      <c r="AA843" s="21">
        <v>268.13</v>
      </c>
    </row>
    <row r="844" spans="1:27" x14ac:dyDescent="0.3">
      <c r="A844">
        <v>843</v>
      </c>
      <c r="B844" t="s">
        <v>864</v>
      </c>
      <c r="C844" t="s">
        <v>22</v>
      </c>
      <c r="D844" t="s">
        <v>27</v>
      </c>
      <c r="E844" s="1">
        <v>45649</v>
      </c>
      <c r="F844" s="7" t="s">
        <v>35</v>
      </c>
      <c r="G844" s="6">
        <v>818.09</v>
      </c>
      <c r="H844">
        <v>14</v>
      </c>
      <c r="I844">
        <v>1</v>
      </c>
      <c r="J844" s="4">
        <v>440.51</v>
      </c>
      <c r="K844" s="11">
        <f t="shared" si="83"/>
        <v>818</v>
      </c>
      <c r="L844" s="2">
        <f t="shared" si="78"/>
        <v>440.51</v>
      </c>
      <c r="M844" s="11">
        <f t="shared" si="79"/>
        <v>819</v>
      </c>
      <c r="N844" s="11">
        <f t="shared" si="80"/>
        <v>441</v>
      </c>
      <c r="O844">
        <f t="shared" si="81"/>
        <v>11453.26</v>
      </c>
      <c r="P844">
        <f t="shared" si="82"/>
        <v>809.90910000000008</v>
      </c>
      <c r="R844" s="21">
        <v>334</v>
      </c>
      <c r="S844" s="21" t="str">
        <v>Fee Phizacklea</v>
      </c>
      <c r="T844" s="21" t="str">
        <v>Prod1</v>
      </c>
      <c r="U844" s="21" t="str">
        <v>Laptop</v>
      </c>
      <c r="V844" s="22">
        <v>45673</v>
      </c>
      <c r="W844" s="21" t="str">
        <v>North</v>
      </c>
      <c r="X844" s="21">
        <v>845.56</v>
      </c>
      <c r="Y844" s="21">
        <v>5</v>
      </c>
      <c r="Z844" s="21">
        <v>11</v>
      </c>
      <c r="AA844" s="21">
        <v>105.74</v>
      </c>
    </row>
    <row r="845" spans="1:27" x14ac:dyDescent="0.3">
      <c r="A845">
        <v>844</v>
      </c>
      <c r="B845" t="s">
        <v>865</v>
      </c>
      <c r="C845" t="s">
        <v>24</v>
      </c>
      <c r="D845" t="s">
        <v>10</v>
      </c>
      <c r="E845" s="1">
        <v>45652</v>
      </c>
      <c r="F845" s="7" t="s">
        <v>14</v>
      </c>
      <c r="G845" s="6">
        <v>784.18</v>
      </c>
      <c r="H845">
        <v>15</v>
      </c>
      <c r="I845">
        <v>7</v>
      </c>
      <c r="J845" s="4">
        <v>450.71</v>
      </c>
      <c r="K845" s="11">
        <f t="shared" si="83"/>
        <v>784</v>
      </c>
      <c r="L845" s="2">
        <f t="shared" si="78"/>
        <v>450.71</v>
      </c>
      <c r="M845" s="11">
        <f t="shared" si="79"/>
        <v>785</v>
      </c>
      <c r="N845" s="11">
        <f t="shared" si="80"/>
        <v>451</v>
      </c>
      <c r="O845">
        <f t="shared" si="81"/>
        <v>11762.699999999999</v>
      </c>
      <c r="P845">
        <f t="shared" si="82"/>
        <v>729.28739999999993</v>
      </c>
      <c r="R845" s="21">
        <v>672</v>
      </c>
      <c r="S845" s="21" t="str">
        <v>Atlante Vedntyev</v>
      </c>
      <c r="T845" s="21" t="str">
        <v>Prod4</v>
      </c>
      <c r="U845" s="21" t="str">
        <v>Microwave Oven</v>
      </c>
      <c r="V845" s="22">
        <v>45660</v>
      </c>
      <c r="W845" s="21">
        <v>0</v>
      </c>
      <c r="X845" s="21">
        <v>846.58</v>
      </c>
      <c r="Y845" s="21">
        <v>14</v>
      </c>
      <c r="Z845" s="21">
        <v>9</v>
      </c>
      <c r="AA845" s="21">
        <v>334</v>
      </c>
    </row>
    <row r="846" spans="1:27" x14ac:dyDescent="0.3">
      <c r="A846">
        <v>845</v>
      </c>
      <c r="B846" t="s">
        <v>866</v>
      </c>
      <c r="C846" t="s">
        <v>16</v>
      </c>
      <c r="D846" t="s">
        <v>10</v>
      </c>
      <c r="E846" s="1">
        <v>45670</v>
      </c>
      <c r="G846" s="6">
        <v>879.79</v>
      </c>
      <c r="H846">
        <v>12</v>
      </c>
      <c r="I846">
        <v>8</v>
      </c>
      <c r="J846" s="4">
        <v>6.97</v>
      </c>
      <c r="K846" s="11">
        <f t="shared" si="83"/>
        <v>880</v>
      </c>
      <c r="L846" s="2">
        <f t="shared" si="78"/>
        <v>6.97</v>
      </c>
      <c r="M846" s="11">
        <f t="shared" si="79"/>
        <v>880</v>
      </c>
      <c r="N846" s="11">
        <f t="shared" si="80"/>
        <v>7</v>
      </c>
      <c r="O846">
        <f t="shared" si="81"/>
        <v>10557.48</v>
      </c>
      <c r="P846">
        <f t="shared" si="82"/>
        <v>809.40679999999998</v>
      </c>
      <c r="R846" s="21">
        <v>996</v>
      </c>
      <c r="S846" s="21" t="str">
        <v>Merrill Stud</v>
      </c>
      <c r="T846" s="21">
        <v>0</v>
      </c>
      <c r="U846" s="21">
        <v>0</v>
      </c>
      <c r="V846" s="22">
        <v>45664</v>
      </c>
      <c r="W846" s="21">
        <v>0</v>
      </c>
      <c r="X846" s="21">
        <v>847.35</v>
      </c>
      <c r="Y846" s="21">
        <v>12</v>
      </c>
      <c r="Z846" s="21">
        <v>16</v>
      </c>
      <c r="AA846" s="21">
        <v>34.17</v>
      </c>
    </row>
    <row r="847" spans="1:27" x14ac:dyDescent="0.3">
      <c r="A847">
        <v>846</v>
      </c>
      <c r="B847" t="s">
        <v>867</v>
      </c>
      <c r="E847" s="1">
        <v>45638</v>
      </c>
      <c r="F847" s="7" t="s">
        <v>11</v>
      </c>
      <c r="G847" s="6">
        <v>308.12</v>
      </c>
      <c r="H847">
        <v>15</v>
      </c>
      <c r="I847">
        <v>9</v>
      </c>
      <c r="J847" s="4">
        <v>131.56</v>
      </c>
      <c r="K847" s="11">
        <f t="shared" si="83"/>
        <v>308</v>
      </c>
      <c r="L847" s="2">
        <f t="shared" si="78"/>
        <v>131.56</v>
      </c>
      <c r="M847" s="11">
        <f t="shared" si="79"/>
        <v>309</v>
      </c>
      <c r="N847" s="11">
        <f t="shared" si="80"/>
        <v>132</v>
      </c>
      <c r="O847">
        <f t="shared" si="81"/>
        <v>4621.8</v>
      </c>
      <c r="P847">
        <f t="shared" si="82"/>
        <v>280.38920000000002</v>
      </c>
      <c r="R847" s="21">
        <v>95</v>
      </c>
      <c r="S847" s="21" t="str">
        <v>Mickie Bownass</v>
      </c>
      <c r="T847" s="21" t="str">
        <v>Prod1</v>
      </c>
      <c r="U847" s="21" t="str">
        <v>Winter Jacket</v>
      </c>
      <c r="V847" s="22">
        <v>45670</v>
      </c>
      <c r="W847" s="21">
        <v>0</v>
      </c>
      <c r="X847" s="21">
        <v>847.74</v>
      </c>
      <c r="Y847" s="21">
        <v>7</v>
      </c>
      <c r="Z847" s="21">
        <v>1</v>
      </c>
      <c r="AA847" s="21">
        <v>128.66999999999999</v>
      </c>
    </row>
    <row r="848" spans="1:27" x14ac:dyDescent="0.3">
      <c r="A848">
        <v>847</v>
      </c>
      <c r="B848" t="s">
        <v>868</v>
      </c>
      <c r="C848" t="s">
        <v>18</v>
      </c>
      <c r="D848" t="s">
        <v>27</v>
      </c>
      <c r="E848" s="1">
        <v>45674</v>
      </c>
      <c r="G848" s="6">
        <v>8.09</v>
      </c>
      <c r="H848">
        <v>4</v>
      </c>
      <c r="I848">
        <v>6</v>
      </c>
      <c r="J848" s="4">
        <v>219.94</v>
      </c>
      <c r="K848" s="11">
        <f t="shared" si="83"/>
        <v>8</v>
      </c>
      <c r="L848" s="2">
        <f t="shared" si="78"/>
        <v>219.94</v>
      </c>
      <c r="M848" s="11">
        <f t="shared" si="79"/>
        <v>9</v>
      </c>
      <c r="N848" s="11">
        <f t="shared" si="80"/>
        <v>220</v>
      </c>
      <c r="O848">
        <f t="shared" si="81"/>
        <v>32.36</v>
      </c>
      <c r="P848">
        <f t="shared" si="82"/>
        <v>7.6045999999999996</v>
      </c>
      <c r="R848" s="21">
        <v>426</v>
      </c>
      <c r="S848" s="21" t="str">
        <v>Tremain Raggatt</v>
      </c>
      <c r="T848" s="21" t="str">
        <v>Prod5</v>
      </c>
      <c r="U848" s="21" t="str">
        <v>Microwave Oven</v>
      </c>
      <c r="V848" s="22">
        <v>45675</v>
      </c>
      <c r="W848" s="21">
        <v>0</v>
      </c>
      <c r="X848" s="21">
        <v>847.89</v>
      </c>
      <c r="Y848" s="21">
        <v>15</v>
      </c>
      <c r="Z848" s="21">
        <v>9</v>
      </c>
      <c r="AA848" s="21">
        <v>99.29</v>
      </c>
    </row>
    <row r="849" spans="1:27" x14ac:dyDescent="0.3">
      <c r="A849">
        <v>848</v>
      </c>
      <c r="B849" t="s">
        <v>869</v>
      </c>
      <c r="D849" t="s">
        <v>27</v>
      </c>
      <c r="E849" s="1">
        <v>45667</v>
      </c>
      <c r="G849" s="6">
        <v>561.44000000000005</v>
      </c>
      <c r="H849">
        <v>4</v>
      </c>
      <c r="I849">
        <v>19</v>
      </c>
      <c r="J849" s="4">
        <v>123.26</v>
      </c>
      <c r="K849" s="11">
        <f t="shared" si="83"/>
        <v>561</v>
      </c>
      <c r="L849" s="2">
        <f t="shared" si="78"/>
        <v>123.26</v>
      </c>
      <c r="M849" s="11">
        <f t="shared" si="79"/>
        <v>562</v>
      </c>
      <c r="N849" s="11">
        <f t="shared" si="80"/>
        <v>124</v>
      </c>
      <c r="O849">
        <f t="shared" si="81"/>
        <v>2245.7600000000002</v>
      </c>
      <c r="P849">
        <f t="shared" si="82"/>
        <v>454.76640000000009</v>
      </c>
      <c r="R849" s="21">
        <v>807</v>
      </c>
      <c r="S849" s="21" t="str">
        <v>Mabelle Bollands</v>
      </c>
      <c r="T849" s="21" t="str">
        <v>Prod2</v>
      </c>
      <c r="U849" s="21" t="str">
        <v>Office Chair</v>
      </c>
      <c r="V849" s="22">
        <v>45640</v>
      </c>
      <c r="W849" s="21" t="str">
        <v>South</v>
      </c>
      <c r="X849" s="21">
        <v>850.32</v>
      </c>
      <c r="Y849" s="21">
        <v>7</v>
      </c>
      <c r="Z849" s="21">
        <v>6</v>
      </c>
      <c r="AA849" s="21">
        <v>246.5</v>
      </c>
    </row>
    <row r="850" spans="1:27" x14ac:dyDescent="0.3">
      <c r="A850">
        <v>849</v>
      </c>
      <c r="B850" t="s">
        <v>870</v>
      </c>
      <c r="D850" t="s">
        <v>20</v>
      </c>
      <c r="E850" s="1">
        <v>45653</v>
      </c>
      <c r="F850" s="7" t="s">
        <v>11</v>
      </c>
      <c r="G850" s="6">
        <v>503.78</v>
      </c>
      <c r="H850">
        <v>2</v>
      </c>
      <c r="I850">
        <v>5</v>
      </c>
      <c r="J850" s="4">
        <v>87.06</v>
      </c>
      <c r="K850" s="11">
        <f t="shared" si="83"/>
        <v>504</v>
      </c>
      <c r="L850" s="2">
        <f t="shared" si="78"/>
        <v>87.06</v>
      </c>
      <c r="M850" s="11">
        <f t="shared" si="79"/>
        <v>504</v>
      </c>
      <c r="N850" s="11">
        <f t="shared" si="80"/>
        <v>88</v>
      </c>
      <c r="O850">
        <f t="shared" si="81"/>
        <v>1007.56</v>
      </c>
      <c r="P850">
        <f t="shared" si="82"/>
        <v>478.59099999999995</v>
      </c>
      <c r="R850" s="21">
        <v>815</v>
      </c>
      <c r="S850" s="21" t="str">
        <v>Adi Riseborough</v>
      </c>
      <c r="T850" s="21" t="str">
        <v>Prod3</v>
      </c>
      <c r="U850" s="21" t="str">
        <v>Microwave Oven</v>
      </c>
      <c r="V850" s="22">
        <v>45646</v>
      </c>
      <c r="W850" s="21">
        <v>0</v>
      </c>
      <c r="X850" s="21">
        <v>850.87</v>
      </c>
      <c r="Y850" s="21">
        <v>4</v>
      </c>
      <c r="Z850" s="21">
        <v>5</v>
      </c>
      <c r="AA850" s="21">
        <v>296.68</v>
      </c>
    </row>
    <row r="851" spans="1:27" x14ac:dyDescent="0.3">
      <c r="A851">
        <v>850</v>
      </c>
      <c r="B851" t="s">
        <v>871</v>
      </c>
      <c r="E851" s="1">
        <v>45629</v>
      </c>
      <c r="G851" s="6">
        <v>435.05</v>
      </c>
      <c r="H851">
        <v>14</v>
      </c>
      <c r="I851">
        <v>8</v>
      </c>
      <c r="J851" s="4">
        <v>317.27999999999997</v>
      </c>
      <c r="K851" s="11">
        <f t="shared" si="83"/>
        <v>435</v>
      </c>
      <c r="L851" s="2">
        <f t="shared" si="78"/>
        <v>317.27999999999997</v>
      </c>
      <c r="M851" s="11">
        <f t="shared" si="79"/>
        <v>436</v>
      </c>
      <c r="N851" s="11">
        <f t="shared" si="80"/>
        <v>318</v>
      </c>
      <c r="O851">
        <f t="shared" si="81"/>
        <v>6090.7</v>
      </c>
      <c r="P851">
        <f t="shared" si="82"/>
        <v>400.24600000000004</v>
      </c>
      <c r="R851" s="21">
        <v>472</v>
      </c>
      <c r="S851" s="21" t="str">
        <v>Carie Stoggles</v>
      </c>
      <c r="T851" s="21" t="str">
        <v>Prod3</v>
      </c>
      <c r="U851" s="21" t="str">
        <v>Smartphone</v>
      </c>
      <c r="V851" s="22">
        <v>45641</v>
      </c>
      <c r="W851" s="21">
        <v>0</v>
      </c>
      <c r="X851" s="21">
        <v>851.51</v>
      </c>
      <c r="Y851" s="21">
        <v>8</v>
      </c>
      <c r="Z851" s="21">
        <v>2</v>
      </c>
      <c r="AA851" s="21">
        <v>460.35</v>
      </c>
    </row>
    <row r="852" spans="1:27" x14ac:dyDescent="0.3">
      <c r="A852">
        <v>851</v>
      </c>
      <c r="B852" t="s">
        <v>872</v>
      </c>
      <c r="C852" t="s">
        <v>16</v>
      </c>
      <c r="D852" t="s">
        <v>27</v>
      </c>
      <c r="E852" s="1">
        <v>45639</v>
      </c>
      <c r="G852" s="6">
        <v>399.09</v>
      </c>
      <c r="H852">
        <v>10</v>
      </c>
      <c r="I852">
        <v>12</v>
      </c>
      <c r="J852" s="4">
        <v>355.92</v>
      </c>
      <c r="K852" s="11">
        <f t="shared" si="83"/>
        <v>399</v>
      </c>
      <c r="L852" s="2">
        <f t="shared" si="78"/>
        <v>355.92</v>
      </c>
      <c r="M852" s="11">
        <f t="shared" si="79"/>
        <v>400</v>
      </c>
      <c r="N852" s="11">
        <f t="shared" si="80"/>
        <v>356</v>
      </c>
      <c r="O852">
        <f t="shared" si="81"/>
        <v>3990.8999999999996</v>
      </c>
      <c r="P852">
        <f t="shared" si="82"/>
        <v>351.19919999999996</v>
      </c>
      <c r="R852" s="21">
        <v>832</v>
      </c>
      <c r="S852" s="21" t="str">
        <v>Jeddy Mingard</v>
      </c>
      <c r="T852" s="21" t="str">
        <v>Prod2</v>
      </c>
      <c r="U852" s="21" t="str">
        <v>Office Chair</v>
      </c>
      <c r="V852" s="22">
        <v>45659</v>
      </c>
      <c r="W852" s="21">
        <v>0</v>
      </c>
      <c r="X852" s="21">
        <v>851.8</v>
      </c>
      <c r="Y852" s="21">
        <v>3</v>
      </c>
      <c r="Z852" s="21">
        <v>12</v>
      </c>
      <c r="AA852" s="21">
        <v>439.34</v>
      </c>
    </row>
    <row r="853" spans="1:27" x14ac:dyDescent="0.3">
      <c r="A853">
        <v>852</v>
      </c>
      <c r="B853" t="s">
        <v>873</v>
      </c>
      <c r="C853" t="s">
        <v>24</v>
      </c>
      <c r="D853" t="s">
        <v>31</v>
      </c>
      <c r="E853" s="1">
        <v>45675</v>
      </c>
      <c r="G853" s="6">
        <v>623.09</v>
      </c>
      <c r="H853">
        <v>6</v>
      </c>
      <c r="I853">
        <v>19</v>
      </c>
      <c r="J853" s="4">
        <v>424.86</v>
      </c>
      <c r="K853" s="11">
        <f t="shared" si="83"/>
        <v>623</v>
      </c>
      <c r="L853" s="2">
        <f t="shared" si="78"/>
        <v>424.86</v>
      </c>
      <c r="M853" s="11">
        <f t="shared" si="79"/>
        <v>624</v>
      </c>
      <c r="N853" s="11">
        <f t="shared" si="80"/>
        <v>425</v>
      </c>
      <c r="O853">
        <f t="shared" si="81"/>
        <v>3738.54</v>
      </c>
      <c r="P853">
        <f t="shared" si="82"/>
        <v>504.70290000000006</v>
      </c>
      <c r="R853" s="21">
        <v>534</v>
      </c>
      <c r="S853" s="21" t="str">
        <v>Izak Fontaine</v>
      </c>
      <c r="T853" s="21">
        <v>0</v>
      </c>
      <c r="U853" s="21">
        <v>0</v>
      </c>
      <c r="V853" s="22">
        <v>45641</v>
      </c>
      <c r="W853" s="21">
        <v>0</v>
      </c>
      <c r="X853" s="21">
        <v>851.83</v>
      </c>
      <c r="Y853" s="21">
        <v>4</v>
      </c>
      <c r="Z853" s="21">
        <v>20</v>
      </c>
      <c r="AA853" s="21">
        <v>489.8</v>
      </c>
    </row>
    <row r="854" spans="1:27" x14ac:dyDescent="0.3">
      <c r="A854">
        <v>853</v>
      </c>
      <c r="B854" t="s">
        <v>874</v>
      </c>
      <c r="D854" t="s">
        <v>10</v>
      </c>
      <c r="E854" s="1">
        <v>45639</v>
      </c>
      <c r="G854" s="6">
        <v>257.69</v>
      </c>
      <c r="H854">
        <v>14</v>
      </c>
      <c r="I854">
        <v>12</v>
      </c>
      <c r="J854" s="4">
        <v>9.34</v>
      </c>
      <c r="K854" s="11">
        <f t="shared" si="83"/>
        <v>258</v>
      </c>
      <c r="L854" s="2">
        <f t="shared" si="78"/>
        <v>9.34</v>
      </c>
      <c r="M854" s="11">
        <f t="shared" si="79"/>
        <v>258</v>
      </c>
      <c r="N854" s="11">
        <f t="shared" si="80"/>
        <v>10</v>
      </c>
      <c r="O854">
        <f t="shared" si="81"/>
        <v>3607.66</v>
      </c>
      <c r="P854">
        <f t="shared" si="82"/>
        <v>226.7672</v>
      </c>
      <c r="R854" s="21">
        <v>349</v>
      </c>
      <c r="S854" s="21" t="str">
        <v>Milo Craig</v>
      </c>
      <c r="T854" s="21" t="str">
        <v>Prod4</v>
      </c>
      <c r="U854" s="21" t="str">
        <v>Winter Jacket</v>
      </c>
      <c r="V854" s="22">
        <v>45628</v>
      </c>
      <c r="W854" s="21">
        <v>0</v>
      </c>
      <c r="X854" s="21">
        <v>853.34</v>
      </c>
      <c r="Y854" s="21">
        <v>4</v>
      </c>
      <c r="Z854" s="21">
        <v>0</v>
      </c>
      <c r="AA854" s="21">
        <v>113.53</v>
      </c>
    </row>
    <row r="855" spans="1:27" x14ac:dyDescent="0.3">
      <c r="A855">
        <v>854</v>
      </c>
      <c r="B855" t="s">
        <v>875</v>
      </c>
      <c r="D855" t="s">
        <v>13</v>
      </c>
      <c r="E855" s="1">
        <v>45648</v>
      </c>
      <c r="G855" s="6">
        <v>905</v>
      </c>
      <c r="H855">
        <v>7</v>
      </c>
      <c r="I855">
        <v>0</v>
      </c>
      <c r="J855" s="4">
        <v>420.01</v>
      </c>
      <c r="K855" s="11">
        <f t="shared" si="83"/>
        <v>905</v>
      </c>
      <c r="L855" s="2">
        <f t="shared" si="78"/>
        <v>420.01</v>
      </c>
      <c r="M855" s="11">
        <f t="shared" si="79"/>
        <v>905</v>
      </c>
      <c r="N855" s="11">
        <f t="shared" si="80"/>
        <v>421</v>
      </c>
      <c r="O855">
        <f t="shared" si="81"/>
        <v>6335</v>
      </c>
      <c r="P855">
        <f t="shared" si="82"/>
        <v>905</v>
      </c>
      <c r="R855" s="21">
        <v>595</v>
      </c>
      <c r="S855" s="21" t="str">
        <v>Frazer Mellem</v>
      </c>
      <c r="T855" s="21">
        <v>0</v>
      </c>
      <c r="U855" s="21" t="str">
        <v>Laptop</v>
      </c>
      <c r="V855" s="22">
        <v>45660</v>
      </c>
      <c r="W855" s="21">
        <v>0</v>
      </c>
      <c r="X855" s="21">
        <v>854.59</v>
      </c>
      <c r="Y855" s="21">
        <v>7</v>
      </c>
      <c r="Z855" s="21">
        <v>6</v>
      </c>
      <c r="AA855" s="21">
        <v>249.24</v>
      </c>
    </row>
    <row r="856" spans="1:27" x14ac:dyDescent="0.3">
      <c r="A856">
        <v>855</v>
      </c>
      <c r="B856" t="s">
        <v>876</v>
      </c>
      <c r="C856" t="s">
        <v>18</v>
      </c>
      <c r="D856" t="s">
        <v>10</v>
      </c>
      <c r="E856" s="1">
        <v>45667</v>
      </c>
      <c r="G856" s="6">
        <v>112.9</v>
      </c>
      <c r="H856">
        <v>3</v>
      </c>
      <c r="I856">
        <v>18</v>
      </c>
      <c r="J856" s="4">
        <v>432.48</v>
      </c>
      <c r="K856" s="11">
        <f t="shared" si="83"/>
        <v>113</v>
      </c>
      <c r="L856" s="2">
        <f t="shared" si="78"/>
        <v>432.48</v>
      </c>
      <c r="M856" s="11">
        <f t="shared" si="79"/>
        <v>113</v>
      </c>
      <c r="N856" s="11">
        <f t="shared" si="80"/>
        <v>433</v>
      </c>
      <c r="O856">
        <f t="shared" si="81"/>
        <v>338.70000000000005</v>
      </c>
      <c r="P856">
        <f t="shared" si="82"/>
        <v>92.578000000000017</v>
      </c>
      <c r="R856" s="21">
        <v>410</v>
      </c>
      <c r="S856" s="21" t="str">
        <v>Raine Trime</v>
      </c>
      <c r="T856" s="21" t="str">
        <v>Prod3</v>
      </c>
      <c r="U856" s="21" t="str">
        <v>Winter Jacket</v>
      </c>
      <c r="V856" s="22">
        <v>45658</v>
      </c>
      <c r="W856" s="21" t="str">
        <v>North</v>
      </c>
      <c r="X856" s="21">
        <v>855.07</v>
      </c>
      <c r="Y856" s="21">
        <v>11</v>
      </c>
      <c r="Z856" s="21">
        <v>4</v>
      </c>
      <c r="AA856" s="21">
        <v>55.12</v>
      </c>
    </row>
    <row r="857" spans="1:27" x14ac:dyDescent="0.3">
      <c r="A857">
        <v>856</v>
      </c>
      <c r="B857" t="s">
        <v>877</v>
      </c>
      <c r="C857" t="s">
        <v>18</v>
      </c>
      <c r="D857" t="s">
        <v>27</v>
      </c>
      <c r="E857" s="1">
        <v>45648</v>
      </c>
      <c r="G857" s="6">
        <v>925.93</v>
      </c>
      <c r="H857">
        <v>11</v>
      </c>
      <c r="I857">
        <v>13</v>
      </c>
      <c r="J857" s="4">
        <v>117.45</v>
      </c>
      <c r="K857" s="11">
        <f t="shared" si="83"/>
        <v>926</v>
      </c>
      <c r="L857" s="2">
        <f t="shared" si="78"/>
        <v>117.45</v>
      </c>
      <c r="M857" s="11">
        <f t="shared" si="79"/>
        <v>926</v>
      </c>
      <c r="N857" s="11">
        <f t="shared" si="80"/>
        <v>118</v>
      </c>
      <c r="O857">
        <f t="shared" si="81"/>
        <v>10185.23</v>
      </c>
      <c r="P857">
        <f t="shared" si="82"/>
        <v>805.55909999999994</v>
      </c>
      <c r="R857" s="21">
        <v>585</v>
      </c>
      <c r="S857" s="21" t="str">
        <v>Zacherie Beare</v>
      </c>
      <c r="T857" s="21" t="str">
        <v>Prod2</v>
      </c>
      <c r="U857" s="21" t="str">
        <v>Microwave Oven</v>
      </c>
      <c r="V857" s="22">
        <v>45638</v>
      </c>
      <c r="W857" s="21" t="str">
        <v>West</v>
      </c>
      <c r="X857" s="21">
        <v>855.61</v>
      </c>
      <c r="Y857" s="21">
        <v>9</v>
      </c>
      <c r="Z857" s="21">
        <v>18</v>
      </c>
      <c r="AA857" s="21">
        <v>378.45</v>
      </c>
    </row>
    <row r="858" spans="1:27" x14ac:dyDescent="0.3">
      <c r="A858">
        <v>857</v>
      </c>
      <c r="B858" t="s">
        <v>878</v>
      </c>
      <c r="C858" t="s">
        <v>16</v>
      </c>
      <c r="D858" t="s">
        <v>10</v>
      </c>
      <c r="E858" s="1">
        <v>45639</v>
      </c>
      <c r="G858" s="6">
        <v>366.46</v>
      </c>
      <c r="H858">
        <v>5</v>
      </c>
      <c r="I858">
        <v>10</v>
      </c>
      <c r="J858" s="4">
        <v>100.66</v>
      </c>
      <c r="K858" s="11">
        <f t="shared" si="83"/>
        <v>366</v>
      </c>
      <c r="L858" s="2">
        <f t="shared" si="78"/>
        <v>100.66</v>
      </c>
      <c r="M858" s="11">
        <f t="shared" si="79"/>
        <v>367</v>
      </c>
      <c r="N858" s="11">
        <f t="shared" si="80"/>
        <v>101</v>
      </c>
      <c r="O858">
        <f t="shared" si="81"/>
        <v>1832.3</v>
      </c>
      <c r="P858">
        <f t="shared" si="82"/>
        <v>329.81399999999996</v>
      </c>
      <c r="R858" s="21">
        <v>994</v>
      </c>
      <c r="S858" s="21" t="str">
        <v>Ricoriki Tooker</v>
      </c>
      <c r="T858" s="21" t="str">
        <v>Prod4</v>
      </c>
      <c r="U858" s="21" t="str">
        <v>Office Chair</v>
      </c>
      <c r="V858" s="22">
        <v>45672</v>
      </c>
      <c r="W858" s="21">
        <v>0</v>
      </c>
      <c r="X858" s="21">
        <v>855.77</v>
      </c>
      <c r="Y858" s="21">
        <v>3</v>
      </c>
      <c r="Z858" s="21">
        <v>6</v>
      </c>
      <c r="AA858" s="21">
        <v>370.88</v>
      </c>
    </row>
    <row r="859" spans="1:27" x14ac:dyDescent="0.3">
      <c r="A859">
        <v>858</v>
      </c>
      <c r="B859" t="s">
        <v>879</v>
      </c>
      <c r="C859" t="s">
        <v>9</v>
      </c>
      <c r="D859" t="s">
        <v>20</v>
      </c>
      <c r="E859" s="1">
        <v>45650</v>
      </c>
      <c r="G859" s="6">
        <v>235.35</v>
      </c>
      <c r="H859">
        <v>7</v>
      </c>
      <c r="I859">
        <v>2</v>
      </c>
      <c r="J859" s="4">
        <v>430.58</v>
      </c>
      <c r="K859" s="11">
        <f t="shared" si="83"/>
        <v>235</v>
      </c>
      <c r="L859" s="2">
        <f t="shared" si="78"/>
        <v>430.58</v>
      </c>
      <c r="M859" s="11">
        <f t="shared" si="79"/>
        <v>236</v>
      </c>
      <c r="N859" s="11">
        <f t="shared" si="80"/>
        <v>431</v>
      </c>
      <c r="O859">
        <f t="shared" si="81"/>
        <v>1647.45</v>
      </c>
      <c r="P859">
        <f t="shared" si="82"/>
        <v>230.643</v>
      </c>
      <c r="R859" s="21">
        <v>976</v>
      </c>
      <c r="S859" s="21" t="str">
        <v>Orton Sommerly</v>
      </c>
      <c r="T859" s="21" t="str">
        <v>Prod1</v>
      </c>
      <c r="U859" s="21" t="str">
        <v>Laptop</v>
      </c>
      <c r="V859" s="22">
        <v>45631</v>
      </c>
      <c r="W859" s="21">
        <v>0</v>
      </c>
      <c r="X859" s="21">
        <v>856.15</v>
      </c>
      <c r="Y859" s="21">
        <v>8</v>
      </c>
      <c r="Z859" s="21">
        <v>12</v>
      </c>
      <c r="AA859" s="21">
        <v>185.22</v>
      </c>
    </row>
    <row r="860" spans="1:27" x14ac:dyDescent="0.3">
      <c r="A860">
        <v>859</v>
      </c>
      <c r="B860" t="s">
        <v>880</v>
      </c>
      <c r="C860" t="s">
        <v>22</v>
      </c>
      <c r="D860" t="s">
        <v>10</v>
      </c>
      <c r="E860" s="1">
        <v>45655</v>
      </c>
      <c r="G860" s="6">
        <v>364.61</v>
      </c>
      <c r="H860">
        <v>6</v>
      </c>
      <c r="I860">
        <v>6</v>
      </c>
      <c r="J860" s="4">
        <v>62.5</v>
      </c>
      <c r="K860" s="11">
        <f t="shared" si="83"/>
        <v>365</v>
      </c>
      <c r="L860" s="2">
        <f t="shared" si="78"/>
        <v>62.5</v>
      </c>
      <c r="M860" s="11">
        <f t="shared" si="79"/>
        <v>365</v>
      </c>
      <c r="N860" s="11">
        <f t="shared" si="80"/>
        <v>63</v>
      </c>
      <c r="O860">
        <f t="shared" si="81"/>
        <v>2187.66</v>
      </c>
      <c r="P860">
        <f t="shared" si="82"/>
        <v>342.73340000000002</v>
      </c>
      <c r="R860" s="21">
        <v>725</v>
      </c>
      <c r="S860" s="21" t="str">
        <v>Mischa Dewdney</v>
      </c>
      <c r="T860" s="21" t="str">
        <v>Prod5</v>
      </c>
      <c r="U860" s="21" t="str">
        <v>Smartphone</v>
      </c>
      <c r="V860" s="22">
        <v>45630</v>
      </c>
      <c r="W860" s="21">
        <v>0</v>
      </c>
      <c r="X860" s="21">
        <v>856.43</v>
      </c>
      <c r="Y860" s="21">
        <v>4</v>
      </c>
      <c r="Z860" s="21">
        <v>10</v>
      </c>
      <c r="AA860" s="21">
        <v>272.08</v>
      </c>
    </row>
    <row r="861" spans="1:27" x14ac:dyDescent="0.3">
      <c r="A861">
        <v>860</v>
      </c>
      <c r="B861" t="s">
        <v>881</v>
      </c>
      <c r="C861" t="s">
        <v>24</v>
      </c>
      <c r="D861" t="s">
        <v>31</v>
      </c>
      <c r="E861" s="1">
        <v>45645</v>
      </c>
      <c r="G861" s="6">
        <v>180.83</v>
      </c>
      <c r="H861">
        <v>11</v>
      </c>
      <c r="I861">
        <v>17</v>
      </c>
      <c r="J861" s="4">
        <v>133.91999999999999</v>
      </c>
      <c r="K861" s="11">
        <f t="shared" si="83"/>
        <v>181</v>
      </c>
      <c r="L861" s="2">
        <f t="shared" si="78"/>
        <v>133.91999999999999</v>
      </c>
      <c r="M861" s="11">
        <f t="shared" si="79"/>
        <v>181</v>
      </c>
      <c r="N861" s="11">
        <f t="shared" si="80"/>
        <v>134</v>
      </c>
      <c r="O861">
        <f t="shared" si="81"/>
        <v>1989.13</v>
      </c>
      <c r="P861">
        <f t="shared" si="82"/>
        <v>150.0889</v>
      </c>
      <c r="R861" s="21">
        <v>677</v>
      </c>
      <c r="S861" s="21" t="str">
        <v>Gray Blanchette</v>
      </c>
      <c r="T861" s="21" t="str">
        <v>Prod2</v>
      </c>
      <c r="U861" s="21" t="str">
        <v>Microwave Oven</v>
      </c>
      <c r="V861" s="22">
        <v>45628</v>
      </c>
      <c r="W861" s="21" t="str">
        <v>West</v>
      </c>
      <c r="X861" s="21">
        <v>858.14</v>
      </c>
      <c r="Y861" s="21">
        <v>13</v>
      </c>
      <c r="Z861" s="21">
        <v>15</v>
      </c>
      <c r="AA861" s="21">
        <v>358.96</v>
      </c>
    </row>
    <row r="862" spans="1:27" x14ac:dyDescent="0.3">
      <c r="A862">
        <v>861</v>
      </c>
      <c r="B862" t="s">
        <v>882</v>
      </c>
      <c r="C862" t="s">
        <v>24</v>
      </c>
      <c r="D862" t="s">
        <v>13</v>
      </c>
      <c r="E862" s="1">
        <v>45662</v>
      </c>
      <c r="F862" s="7" t="s">
        <v>11</v>
      </c>
      <c r="G862" s="6">
        <v>130.94</v>
      </c>
      <c r="H862">
        <v>15</v>
      </c>
      <c r="I862">
        <v>16</v>
      </c>
      <c r="J862" s="4">
        <v>220.78</v>
      </c>
      <c r="K862" s="11">
        <f t="shared" si="83"/>
        <v>131</v>
      </c>
      <c r="L862" s="2">
        <f t="shared" si="78"/>
        <v>220.78</v>
      </c>
      <c r="M862" s="11">
        <f t="shared" si="79"/>
        <v>131</v>
      </c>
      <c r="N862" s="11">
        <f t="shared" si="80"/>
        <v>221</v>
      </c>
      <c r="O862">
        <f t="shared" si="81"/>
        <v>1964.1</v>
      </c>
      <c r="P862">
        <f t="shared" si="82"/>
        <v>109.9896</v>
      </c>
      <c r="R862" s="21">
        <v>735</v>
      </c>
      <c r="S862" s="21" t="str">
        <v>Cristi Ewbanck</v>
      </c>
      <c r="T862" s="21" t="str">
        <v>Prod1</v>
      </c>
      <c r="U862" s="21">
        <v>0</v>
      </c>
      <c r="V862" s="22">
        <v>45676</v>
      </c>
      <c r="W862" s="21" t="str">
        <v>East</v>
      </c>
      <c r="X862" s="21">
        <v>860.49</v>
      </c>
      <c r="Y862" s="21">
        <v>1</v>
      </c>
      <c r="Z862" s="21">
        <v>17</v>
      </c>
      <c r="AA862" s="21">
        <v>378.26</v>
      </c>
    </row>
    <row r="863" spans="1:27" x14ac:dyDescent="0.3">
      <c r="A863">
        <v>862</v>
      </c>
      <c r="B863" t="s">
        <v>883</v>
      </c>
      <c r="C863" t="s">
        <v>24</v>
      </c>
      <c r="D863" t="s">
        <v>31</v>
      </c>
      <c r="E863" s="1">
        <v>45674</v>
      </c>
      <c r="G863" s="6">
        <v>416.06</v>
      </c>
      <c r="H863">
        <v>8</v>
      </c>
      <c r="I863">
        <v>20</v>
      </c>
      <c r="J863" s="4">
        <v>196.94</v>
      </c>
      <c r="K863" s="11">
        <f t="shared" si="83"/>
        <v>416</v>
      </c>
      <c r="L863" s="2">
        <f t="shared" si="78"/>
        <v>196.94</v>
      </c>
      <c r="M863" s="11">
        <f t="shared" si="79"/>
        <v>417</v>
      </c>
      <c r="N863" s="11">
        <f t="shared" si="80"/>
        <v>197</v>
      </c>
      <c r="O863">
        <f t="shared" si="81"/>
        <v>3328.48</v>
      </c>
      <c r="P863">
        <f t="shared" si="82"/>
        <v>332.84800000000001</v>
      </c>
      <c r="R863" s="21">
        <v>769</v>
      </c>
      <c r="S863" s="21" t="str">
        <v>Malanie Scoggins</v>
      </c>
      <c r="T863" s="21" t="str">
        <v>Prod1</v>
      </c>
      <c r="U863" s="21" t="str">
        <v>Office Chair</v>
      </c>
      <c r="V863" s="22">
        <v>45642</v>
      </c>
      <c r="W863" s="21">
        <v>0</v>
      </c>
      <c r="X863" s="21">
        <v>860.66</v>
      </c>
      <c r="Y863" s="21">
        <v>13</v>
      </c>
      <c r="Z863" s="21">
        <v>11</v>
      </c>
      <c r="AA863" s="21">
        <v>31.58</v>
      </c>
    </row>
    <row r="864" spans="1:27" x14ac:dyDescent="0.3">
      <c r="A864">
        <v>863</v>
      </c>
      <c r="B864" t="s">
        <v>884</v>
      </c>
      <c r="C864" t="s">
        <v>18</v>
      </c>
      <c r="D864" t="s">
        <v>31</v>
      </c>
      <c r="E864" s="1">
        <v>45635</v>
      </c>
      <c r="F864" s="7" t="s">
        <v>11</v>
      </c>
      <c r="G864" s="6">
        <v>367.97</v>
      </c>
      <c r="H864">
        <v>9</v>
      </c>
      <c r="I864">
        <v>18</v>
      </c>
      <c r="J864" s="4">
        <v>102.56</v>
      </c>
      <c r="K864" s="11">
        <f t="shared" si="83"/>
        <v>368</v>
      </c>
      <c r="L864" s="2">
        <f t="shared" si="78"/>
        <v>102.56</v>
      </c>
      <c r="M864" s="11">
        <f t="shared" si="79"/>
        <v>368</v>
      </c>
      <c r="N864" s="11">
        <f t="shared" si="80"/>
        <v>103</v>
      </c>
      <c r="O864">
        <f t="shared" si="81"/>
        <v>3311.7300000000005</v>
      </c>
      <c r="P864">
        <f t="shared" si="82"/>
        <v>301.73540000000003</v>
      </c>
      <c r="R864" s="21">
        <v>562</v>
      </c>
      <c r="S864" s="21" t="str">
        <v>Phebe McPharlain</v>
      </c>
      <c r="T864" s="21" t="str">
        <v>Prod4</v>
      </c>
      <c r="U864" s="21" t="str">
        <v>Office Chair</v>
      </c>
      <c r="V864" s="22">
        <v>45630</v>
      </c>
      <c r="W864" s="21">
        <v>0</v>
      </c>
      <c r="X864" s="21">
        <v>862.22</v>
      </c>
      <c r="Y864" s="21">
        <v>2</v>
      </c>
      <c r="Z864" s="21">
        <v>19</v>
      </c>
      <c r="AA864" s="21">
        <v>4.55</v>
      </c>
    </row>
    <row r="865" spans="1:27" x14ac:dyDescent="0.3">
      <c r="A865">
        <v>864</v>
      </c>
      <c r="B865" t="s">
        <v>885</v>
      </c>
      <c r="C865" t="s">
        <v>22</v>
      </c>
      <c r="D865" t="s">
        <v>27</v>
      </c>
      <c r="E865" s="1">
        <v>45669</v>
      </c>
      <c r="F865" s="7" t="s">
        <v>43</v>
      </c>
      <c r="G865" s="6">
        <v>194.8</v>
      </c>
      <c r="H865">
        <v>6</v>
      </c>
      <c r="I865">
        <v>16</v>
      </c>
      <c r="J865" s="4">
        <v>276.12</v>
      </c>
      <c r="K865" s="11">
        <f t="shared" si="83"/>
        <v>195</v>
      </c>
      <c r="L865" s="2">
        <f t="shared" si="78"/>
        <v>276.12</v>
      </c>
      <c r="M865" s="11">
        <f t="shared" si="79"/>
        <v>195</v>
      </c>
      <c r="N865" s="11">
        <f t="shared" si="80"/>
        <v>277</v>
      </c>
      <c r="O865">
        <f t="shared" si="81"/>
        <v>1168.8000000000002</v>
      </c>
      <c r="P865">
        <f t="shared" si="82"/>
        <v>163.63200000000001</v>
      </c>
      <c r="R865" s="21">
        <v>298</v>
      </c>
      <c r="S865" s="21" t="str">
        <v>Lorens MacElane</v>
      </c>
      <c r="T865" s="21" t="str">
        <v>Prod1</v>
      </c>
      <c r="U865" s="21" t="str">
        <v>Office Chair</v>
      </c>
      <c r="V865" s="22">
        <v>45672</v>
      </c>
      <c r="W865" s="21">
        <v>0</v>
      </c>
      <c r="X865" s="21">
        <v>862.29</v>
      </c>
      <c r="Y865" s="21">
        <v>12</v>
      </c>
      <c r="Z865" s="21">
        <v>9</v>
      </c>
      <c r="AA865" s="21">
        <v>388.37</v>
      </c>
    </row>
    <row r="866" spans="1:27" x14ac:dyDescent="0.3">
      <c r="A866">
        <v>865</v>
      </c>
      <c r="B866" t="s">
        <v>886</v>
      </c>
      <c r="C866" t="s">
        <v>22</v>
      </c>
      <c r="D866" t="s">
        <v>27</v>
      </c>
      <c r="E866" s="1">
        <v>45674</v>
      </c>
      <c r="G866" s="6">
        <v>8.92</v>
      </c>
      <c r="H866">
        <v>12</v>
      </c>
      <c r="I866">
        <v>7</v>
      </c>
      <c r="J866" s="4">
        <v>144.56</v>
      </c>
      <c r="K866" s="11">
        <f t="shared" si="83"/>
        <v>9</v>
      </c>
      <c r="L866" s="2">
        <f t="shared" si="78"/>
        <v>144.56</v>
      </c>
      <c r="M866" s="11">
        <f t="shared" si="79"/>
        <v>9</v>
      </c>
      <c r="N866" s="11">
        <f t="shared" si="80"/>
        <v>145</v>
      </c>
      <c r="O866">
        <f t="shared" si="81"/>
        <v>107.03999999999999</v>
      </c>
      <c r="P866">
        <f t="shared" si="82"/>
        <v>8.2955999999999985</v>
      </c>
      <c r="R866" s="21">
        <v>798</v>
      </c>
      <c r="S866" s="21" t="str">
        <v>Ines Jedrzejewicz</v>
      </c>
      <c r="T866" s="21" t="str">
        <v>Prod2</v>
      </c>
      <c r="U866" s="21" t="str">
        <v>Microwave Oven</v>
      </c>
      <c r="V866" s="22">
        <v>45660</v>
      </c>
      <c r="W866" s="21">
        <v>0</v>
      </c>
      <c r="X866" s="21">
        <v>862.38</v>
      </c>
      <c r="Y866" s="21">
        <v>11</v>
      </c>
      <c r="Z866" s="21">
        <v>15</v>
      </c>
      <c r="AA866" s="21">
        <v>321.85000000000002</v>
      </c>
    </row>
    <row r="867" spans="1:27" x14ac:dyDescent="0.3">
      <c r="A867">
        <v>866</v>
      </c>
      <c r="B867" t="s">
        <v>887</v>
      </c>
      <c r="C867" t="s">
        <v>16</v>
      </c>
      <c r="D867" t="s">
        <v>27</v>
      </c>
      <c r="E867" s="1">
        <v>45642</v>
      </c>
      <c r="G867" s="6">
        <v>269.20999999999998</v>
      </c>
      <c r="H867">
        <v>6</v>
      </c>
      <c r="I867">
        <v>0</v>
      </c>
      <c r="J867" s="4">
        <v>320.3</v>
      </c>
      <c r="K867" s="11">
        <f t="shared" si="83"/>
        <v>269</v>
      </c>
      <c r="L867" s="2">
        <f t="shared" si="78"/>
        <v>320.3</v>
      </c>
      <c r="M867" s="11">
        <f t="shared" si="79"/>
        <v>270</v>
      </c>
      <c r="N867" s="11">
        <f t="shared" si="80"/>
        <v>321</v>
      </c>
      <c r="O867">
        <f t="shared" si="81"/>
        <v>1615.2599999999998</v>
      </c>
      <c r="P867">
        <f t="shared" si="82"/>
        <v>269.20999999999998</v>
      </c>
      <c r="R867" s="21">
        <v>8</v>
      </c>
      <c r="S867" s="21" t="str">
        <v>Emeline McAndrew</v>
      </c>
      <c r="T867" s="21">
        <v>0</v>
      </c>
      <c r="U867" s="21" t="str">
        <v>Smartphone</v>
      </c>
      <c r="V867" s="22">
        <v>45649</v>
      </c>
      <c r="W867" s="21">
        <v>0</v>
      </c>
      <c r="X867" s="21">
        <v>863.85</v>
      </c>
      <c r="Y867" s="21">
        <v>2</v>
      </c>
      <c r="Z867" s="21">
        <v>9</v>
      </c>
      <c r="AA867" s="21">
        <v>422.45</v>
      </c>
    </row>
    <row r="868" spans="1:27" x14ac:dyDescent="0.3">
      <c r="A868">
        <v>867</v>
      </c>
      <c r="B868" t="s">
        <v>888</v>
      </c>
      <c r="C868" t="s">
        <v>18</v>
      </c>
      <c r="D868" t="s">
        <v>13</v>
      </c>
      <c r="E868" s="1">
        <v>45670</v>
      </c>
      <c r="F868" s="7" t="s">
        <v>11</v>
      </c>
      <c r="G868" s="6">
        <v>532.91999999999996</v>
      </c>
      <c r="H868">
        <v>14</v>
      </c>
      <c r="I868">
        <v>0</v>
      </c>
      <c r="J868" s="4">
        <v>388.96</v>
      </c>
      <c r="K868" s="11">
        <f t="shared" si="83"/>
        <v>533</v>
      </c>
      <c r="L868" s="2">
        <f t="shared" si="78"/>
        <v>388.96</v>
      </c>
      <c r="M868" s="11">
        <f t="shared" si="79"/>
        <v>533</v>
      </c>
      <c r="N868" s="11">
        <f t="shared" si="80"/>
        <v>389</v>
      </c>
      <c r="O868">
        <f t="shared" si="81"/>
        <v>7460.8799999999992</v>
      </c>
      <c r="P868">
        <f t="shared" si="82"/>
        <v>532.91999999999996</v>
      </c>
      <c r="R868" s="21">
        <v>180</v>
      </c>
      <c r="S868" s="21" t="str">
        <v>Kiley Hullot</v>
      </c>
      <c r="T868" s="21" t="str">
        <v>Prod2</v>
      </c>
      <c r="U868" s="21" t="str">
        <v>Office Chair</v>
      </c>
      <c r="V868" s="22">
        <v>45666</v>
      </c>
      <c r="W868" s="21">
        <v>0</v>
      </c>
      <c r="X868" s="21">
        <v>864</v>
      </c>
      <c r="Y868" s="21">
        <v>9</v>
      </c>
      <c r="Z868" s="21">
        <v>0</v>
      </c>
      <c r="AA868" s="21">
        <v>219.26</v>
      </c>
    </row>
    <row r="869" spans="1:27" x14ac:dyDescent="0.3">
      <c r="A869">
        <v>868</v>
      </c>
      <c r="B869" t="s">
        <v>889</v>
      </c>
      <c r="C869" t="s">
        <v>22</v>
      </c>
      <c r="E869" s="1">
        <v>45672</v>
      </c>
      <c r="F869" s="7" t="s">
        <v>11</v>
      </c>
      <c r="G869" s="6">
        <v>795.11</v>
      </c>
      <c r="H869">
        <v>2</v>
      </c>
      <c r="I869">
        <v>20</v>
      </c>
      <c r="J869" s="4">
        <v>307.93</v>
      </c>
      <c r="K869" s="11">
        <f t="shared" si="83"/>
        <v>795</v>
      </c>
      <c r="L869" s="2">
        <f t="shared" si="78"/>
        <v>307.93</v>
      </c>
      <c r="M869" s="11">
        <f t="shared" si="79"/>
        <v>796</v>
      </c>
      <c r="N869" s="11">
        <f t="shared" si="80"/>
        <v>308</v>
      </c>
      <c r="O869">
        <f t="shared" si="81"/>
        <v>1590.22</v>
      </c>
      <c r="P869">
        <f t="shared" si="82"/>
        <v>636.08800000000008</v>
      </c>
      <c r="R869" s="21">
        <v>107</v>
      </c>
      <c r="S869" s="21" t="str">
        <v>Jule Weedon</v>
      </c>
      <c r="T869" s="21" t="str">
        <v>Prod1</v>
      </c>
      <c r="U869" s="21">
        <v>0</v>
      </c>
      <c r="V869" s="22">
        <v>45656</v>
      </c>
      <c r="W869" s="21">
        <v>0</v>
      </c>
      <c r="X869" s="21">
        <v>865.57</v>
      </c>
      <c r="Y869" s="21">
        <v>14</v>
      </c>
      <c r="Z869" s="21">
        <v>5</v>
      </c>
      <c r="AA869" s="21">
        <v>417.34</v>
      </c>
    </row>
    <row r="870" spans="1:27" x14ac:dyDescent="0.3">
      <c r="A870">
        <v>869</v>
      </c>
      <c r="B870" t="s">
        <v>890</v>
      </c>
      <c r="C870" t="s">
        <v>9</v>
      </c>
      <c r="D870" t="s">
        <v>10</v>
      </c>
      <c r="E870" s="1">
        <v>45632</v>
      </c>
      <c r="G870" s="6">
        <v>640.47</v>
      </c>
      <c r="H870">
        <v>13</v>
      </c>
      <c r="I870">
        <v>10</v>
      </c>
      <c r="J870" s="4">
        <v>488.85</v>
      </c>
      <c r="K870" s="11">
        <f t="shared" si="83"/>
        <v>640</v>
      </c>
      <c r="L870" s="2">
        <f t="shared" si="78"/>
        <v>488.85</v>
      </c>
      <c r="M870" s="11">
        <f t="shared" si="79"/>
        <v>641</v>
      </c>
      <c r="N870" s="11">
        <f t="shared" si="80"/>
        <v>489</v>
      </c>
      <c r="O870">
        <f t="shared" si="81"/>
        <v>8326.11</v>
      </c>
      <c r="P870">
        <f t="shared" si="82"/>
        <v>576.423</v>
      </c>
      <c r="R870" s="21">
        <v>918</v>
      </c>
      <c r="S870" s="21" t="str">
        <v>Frank Bains</v>
      </c>
      <c r="T870" s="21" t="str">
        <v>Prod4</v>
      </c>
      <c r="U870" s="21" t="str">
        <v>Office Chair</v>
      </c>
      <c r="V870" s="22">
        <v>45629</v>
      </c>
      <c r="W870" s="21">
        <v>0</v>
      </c>
      <c r="X870" s="21">
        <v>866.55</v>
      </c>
      <c r="Y870" s="21">
        <v>9</v>
      </c>
      <c r="Z870" s="21">
        <v>11</v>
      </c>
      <c r="AA870" s="21">
        <v>377.07</v>
      </c>
    </row>
    <row r="871" spans="1:27" x14ac:dyDescent="0.3">
      <c r="A871">
        <v>870</v>
      </c>
      <c r="B871" t="s">
        <v>891</v>
      </c>
      <c r="D871" t="s">
        <v>13</v>
      </c>
      <c r="E871" s="1">
        <v>45643</v>
      </c>
      <c r="F871" s="7" t="s">
        <v>11</v>
      </c>
      <c r="G871" s="6">
        <v>461.15</v>
      </c>
      <c r="H871">
        <v>7</v>
      </c>
      <c r="I871">
        <v>2</v>
      </c>
      <c r="J871" s="4">
        <v>433.41</v>
      </c>
      <c r="K871" s="11">
        <f t="shared" si="83"/>
        <v>461</v>
      </c>
      <c r="L871" s="2">
        <f t="shared" si="78"/>
        <v>433.41</v>
      </c>
      <c r="M871" s="11">
        <f t="shared" si="79"/>
        <v>462</v>
      </c>
      <c r="N871" s="11">
        <f t="shared" si="80"/>
        <v>434</v>
      </c>
      <c r="O871">
        <f t="shared" si="81"/>
        <v>3228.0499999999997</v>
      </c>
      <c r="P871">
        <f t="shared" si="82"/>
        <v>451.92699999999996</v>
      </c>
      <c r="R871" s="21">
        <v>650</v>
      </c>
      <c r="S871" s="21" t="str">
        <v>Rabbi Greeves</v>
      </c>
      <c r="T871" s="21" t="str">
        <v>Prod4</v>
      </c>
      <c r="U871" s="21" t="str">
        <v>Smartphone</v>
      </c>
      <c r="V871" s="22">
        <v>45647</v>
      </c>
      <c r="W871" s="21">
        <v>0</v>
      </c>
      <c r="X871" s="21">
        <v>867.2</v>
      </c>
      <c r="Y871" s="21">
        <v>5</v>
      </c>
      <c r="Z871" s="21">
        <v>20</v>
      </c>
      <c r="AA871" s="21">
        <v>369.06</v>
      </c>
    </row>
    <row r="872" spans="1:27" x14ac:dyDescent="0.3">
      <c r="A872">
        <v>871</v>
      </c>
      <c r="B872" t="s">
        <v>892</v>
      </c>
      <c r="C872" t="s">
        <v>22</v>
      </c>
      <c r="D872" t="s">
        <v>10</v>
      </c>
      <c r="E872" s="1">
        <v>45632</v>
      </c>
      <c r="G872" s="6">
        <v>397.73</v>
      </c>
      <c r="H872">
        <v>11</v>
      </c>
      <c r="I872">
        <v>20</v>
      </c>
      <c r="J872" s="4">
        <v>175.07</v>
      </c>
      <c r="K872" s="11">
        <f t="shared" si="83"/>
        <v>398</v>
      </c>
      <c r="L872" s="2">
        <f t="shared" si="78"/>
        <v>175.07</v>
      </c>
      <c r="M872" s="11">
        <f t="shared" si="79"/>
        <v>398</v>
      </c>
      <c r="N872" s="11">
        <f t="shared" si="80"/>
        <v>176</v>
      </c>
      <c r="O872">
        <f t="shared" si="81"/>
        <v>4375.0300000000007</v>
      </c>
      <c r="P872">
        <f t="shared" si="82"/>
        <v>318.18400000000003</v>
      </c>
      <c r="R872" s="21">
        <v>828</v>
      </c>
      <c r="S872" s="21" t="str">
        <v>Wilton Henrot</v>
      </c>
      <c r="T872" s="21" t="str">
        <v>Prod1</v>
      </c>
      <c r="U872" s="21" t="str">
        <v>Smartphone</v>
      </c>
      <c r="V872" s="22">
        <v>45650</v>
      </c>
      <c r="W872" s="21">
        <v>0</v>
      </c>
      <c r="X872" s="21">
        <v>867.52</v>
      </c>
      <c r="Y872" s="21">
        <v>4</v>
      </c>
      <c r="Z872" s="21">
        <v>14</v>
      </c>
      <c r="AA872" s="21">
        <v>345.04</v>
      </c>
    </row>
    <row r="873" spans="1:27" x14ac:dyDescent="0.3">
      <c r="A873">
        <v>872</v>
      </c>
      <c r="B873" t="s">
        <v>893</v>
      </c>
      <c r="D873" t="s">
        <v>20</v>
      </c>
      <c r="E873" s="1">
        <v>45628</v>
      </c>
      <c r="G873" s="6">
        <v>726.16</v>
      </c>
      <c r="H873">
        <v>2</v>
      </c>
      <c r="I873">
        <v>18</v>
      </c>
      <c r="J873" s="4">
        <v>348.7</v>
      </c>
      <c r="K873" s="11">
        <f t="shared" si="83"/>
        <v>726</v>
      </c>
      <c r="L873" s="2">
        <f t="shared" si="78"/>
        <v>348.7</v>
      </c>
      <c r="M873" s="11">
        <f t="shared" si="79"/>
        <v>727</v>
      </c>
      <c r="N873" s="11">
        <f t="shared" si="80"/>
        <v>349</v>
      </c>
      <c r="O873">
        <f t="shared" si="81"/>
        <v>1452.32</v>
      </c>
      <c r="P873">
        <f t="shared" si="82"/>
        <v>595.45119999999997</v>
      </c>
      <c r="R873" s="21">
        <v>726</v>
      </c>
      <c r="S873" s="21" t="str">
        <v>Locke Millery</v>
      </c>
      <c r="T873" s="21" t="str">
        <v>Prod4</v>
      </c>
      <c r="U873" s="21" t="str">
        <v>Smartphone</v>
      </c>
      <c r="V873" s="22">
        <v>45636</v>
      </c>
      <c r="W873" s="21">
        <v>0</v>
      </c>
      <c r="X873" s="21">
        <v>868.01</v>
      </c>
      <c r="Y873" s="21">
        <v>15</v>
      </c>
      <c r="Z873" s="21">
        <v>17</v>
      </c>
      <c r="AA873" s="21">
        <v>485.02</v>
      </c>
    </row>
    <row r="874" spans="1:27" x14ac:dyDescent="0.3">
      <c r="A874">
        <v>873</v>
      </c>
      <c r="B874" t="s">
        <v>894</v>
      </c>
      <c r="C874" t="s">
        <v>22</v>
      </c>
      <c r="D874" t="s">
        <v>10</v>
      </c>
      <c r="E874" s="1">
        <v>45650</v>
      </c>
      <c r="G874" s="6">
        <v>361.89</v>
      </c>
      <c r="H874">
        <v>11</v>
      </c>
      <c r="I874">
        <v>2</v>
      </c>
      <c r="J874" s="4">
        <v>213.52</v>
      </c>
      <c r="K874" s="11">
        <f t="shared" si="83"/>
        <v>362</v>
      </c>
      <c r="L874" s="2">
        <f t="shared" si="78"/>
        <v>213.52</v>
      </c>
      <c r="M874" s="11">
        <f t="shared" si="79"/>
        <v>362</v>
      </c>
      <c r="N874" s="11">
        <f t="shared" si="80"/>
        <v>214</v>
      </c>
      <c r="O874">
        <f t="shared" si="81"/>
        <v>3980.79</v>
      </c>
      <c r="P874">
        <f t="shared" si="82"/>
        <v>354.65219999999999</v>
      </c>
      <c r="R874" s="21">
        <v>739</v>
      </c>
      <c r="S874" s="21" t="str">
        <v>Renado Richter</v>
      </c>
      <c r="T874" s="21" t="str">
        <v>Prod5</v>
      </c>
      <c r="U874" s="21" t="str">
        <v>Office Chair</v>
      </c>
      <c r="V874" s="22">
        <v>45673</v>
      </c>
      <c r="W874" s="21">
        <v>0</v>
      </c>
      <c r="X874" s="21">
        <v>868.75</v>
      </c>
      <c r="Y874" s="21">
        <v>8</v>
      </c>
      <c r="Z874" s="21">
        <v>9</v>
      </c>
      <c r="AA874" s="21">
        <v>109.67</v>
      </c>
    </row>
    <row r="875" spans="1:27" x14ac:dyDescent="0.3">
      <c r="A875">
        <v>874</v>
      </c>
      <c r="B875" t="s">
        <v>895</v>
      </c>
      <c r="C875" t="s">
        <v>9</v>
      </c>
      <c r="D875" t="s">
        <v>27</v>
      </c>
      <c r="E875" s="1">
        <v>45642</v>
      </c>
      <c r="F875" s="7" t="s">
        <v>14</v>
      </c>
      <c r="G875" s="6">
        <v>485.47</v>
      </c>
      <c r="H875">
        <v>6</v>
      </c>
      <c r="I875">
        <v>10</v>
      </c>
      <c r="J875" s="4">
        <v>194.51</v>
      </c>
      <c r="K875" s="11">
        <f t="shared" si="83"/>
        <v>485</v>
      </c>
      <c r="L875" s="2">
        <f t="shared" si="78"/>
        <v>194.51</v>
      </c>
      <c r="M875" s="11">
        <f t="shared" si="79"/>
        <v>486</v>
      </c>
      <c r="N875" s="11">
        <f t="shared" si="80"/>
        <v>195</v>
      </c>
      <c r="O875">
        <f t="shared" si="81"/>
        <v>2912.82</v>
      </c>
      <c r="P875">
        <f t="shared" si="82"/>
        <v>436.92300000000006</v>
      </c>
      <c r="R875" s="21">
        <v>686</v>
      </c>
      <c r="S875" s="21" t="str">
        <v>Murial Groundwater</v>
      </c>
      <c r="T875" s="21">
        <v>0</v>
      </c>
      <c r="U875" s="21" t="str">
        <v>Winter Jacket</v>
      </c>
      <c r="V875" s="22">
        <v>45653</v>
      </c>
      <c r="W875" s="21">
        <v>0</v>
      </c>
      <c r="X875" s="21">
        <v>873.83</v>
      </c>
      <c r="Y875" s="21">
        <v>9</v>
      </c>
      <c r="Z875" s="21">
        <v>1</v>
      </c>
      <c r="AA875" s="21">
        <v>116.29</v>
      </c>
    </row>
    <row r="876" spans="1:27" x14ac:dyDescent="0.3">
      <c r="A876">
        <v>875</v>
      </c>
      <c r="B876" t="s">
        <v>896</v>
      </c>
      <c r="C876" t="s">
        <v>18</v>
      </c>
      <c r="E876" s="1">
        <v>45664</v>
      </c>
      <c r="G876" s="6">
        <v>743.99</v>
      </c>
      <c r="H876">
        <v>10</v>
      </c>
      <c r="I876">
        <v>15</v>
      </c>
      <c r="J876" s="4">
        <v>135.72999999999999</v>
      </c>
      <c r="K876" s="11">
        <f t="shared" si="83"/>
        <v>744</v>
      </c>
      <c r="L876" s="2">
        <f t="shared" si="78"/>
        <v>135.72999999999999</v>
      </c>
      <c r="M876" s="11">
        <f t="shared" si="79"/>
        <v>744</v>
      </c>
      <c r="N876" s="11">
        <f t="shared" si="80"/>
        <v>136</v>
      </c>
      <c r="O876">
        <f t="shared" si="81"/>
        <v>7439.9</v>
      </c>
      <c r="P876">
        <f t="shared" si="82"/>
        <v>632.39149999999995</v>
      </c>
      <c r="R876" s="21">
        <v>575</v>
      </c>
      <c r="S876" s="21" t="str">
        <v>Pren Kirwood</v>
      </c>
      <c r="T876" s="21" t="str">
        <v>Prod5</v>
      </c>
      <c r="U876" s="21" t="str">
        <v>Office Chair</v>
      </c>
      <c r="V876" s="22">
        <v>45669</v>
      </c>
      <c r="W876" s="21">
        <v>0</v>
      </c>
      <c r="X876" s="21">
        <v>876.71</v>
      </c>
      <c r="Y876" s="21">
        <v>13</v>
      </c>
      <c r="Z876" s="21">
        <v>16</v>
      </c>
      <c r="AA876" s="21">
        <v>404.58</v>
      </c>
    </row>
    <row r="877" spans="1:27" x14ac:dyDescent="0.3">
      <c r="A877">
        <v>876</v>
      </c>
      <c r="B877" t="s">
        <v>897</v>
      </c>
      <c r="C877" t="s">
        <v>18</v>
      </c>
      <c r="E877" s="1">
        <v>45640</v>
      </c>
      <c r="G877" s="6">
        <v>724.04</v>
      </c>
      <c r="H877">
        <v>3</v>
      </c>
      <c r="I877">
        <v>11</v>
      </c>
      <c r="J877" s="4">
        <v>457.3</v>
      </c>
      <c r="K877" s="11">
        <f t="shared" si="83"/>
        <v>724</v>
      </c>
      <c r="L877" s="2">
        <f t="shared" si="78"/>
        <v>457.3</v>
      </c>
      <c r="M877" s="11">
        <f t="shared" si="79"/>
        <v>725</v>
      </c>
      <c r="N877" s="11">
        <f t="shared" si="80"/>
        <v>458</v>
      </c>
      <c r="O877">
        <f t="shared" si="81"/>
        <v>2172.12</v>
      </c>
      <c r="P877">
        <f t="shared" si="82"/>
        <v>644.39559999999994</v>
      </c>
      <c r="R877" s="21">
        <v>1</v>
      </c>
      <c r="S877" s="21" t="str">
        <v>Randi Kinvan</v>
      </c>
      <c r="T877" s="21" t="str">
        <v>Prod3</v>
      </c>
      <c r="U877" s="21" t="str">
        <v>Office Chair</v>
      </c>
      <c r="V877" s="22">
        <v>45632</v>
      </c>
      <c r="W877" s="21" t="str">
        <v>East</v>
      </c>
      <c r="X877" s="21">
        <v>878.21</v>
      </c>
      <c r="Y877" s="21">
        <v>1</v>
      </c>
      <c r="Z877" s="21">
        <v>12</v>
      </c>
      <c r="AA877" s="21">
        <v>23.38</v>
      </c>
    </row>
    <row r="878" spans="1:27" x14ac:dyDescent="0.3">
      <c r="A878">
        <v>877</v>
      </c>
      <c r="B878" t="s">
        <v>898</v>
      </c>
      <c r="C878" t="s">
        <v>16</v>
      </c>
      <c r="D878" t="s">
        <v>10</v>
      </c>
      <c r="E878" s="1">
        <v>45638</v>
      </c>
      <c r="G878" s="6">
        <v>117.39</v>
      </c>
      <c r="H878">
        <v>7</v>
      </c>
      <c r="I878">
        <v>16</v>
      </c>
      <c r="J878" s="4">
        <v>353.01</v>
      </c>
      <c r="K878" s="11">
        <f t="shared" si="83"/>
        <v>117</v>
      </c>
      <c r="L878" s="2">
        <f t="shared" si="78"/>
        <v>353.01</v>
      </c>
      <c r="M878" s="11">
        <f t="shared" si="79"/>
        <v>118</v>
      </c>
      <c r="N878" s="11">
        <f t="shared" si="80"/>
        <v>354</v>
      </c>
      <c r="O878">
        <f t="shared" si="81"/>
        <v>821.73</v>
      </c>
      <c r="P878">
        <f t="shared" si="82"/>
        <v>98.607599999999991</v>
      </c>
      <c r="R878" s="21">
        <v>102</v>
      </c>
      <c r="S878" s="21" t="str">
        <v>Happy Vinker</v>
      </c>
      <c r="T878" s="21" t="str">
        <v>Prod2</v>
      </c>
      <c r="U878" s="21" t="str">
        <v>Laptop</v>
      </c>
      <c r="V878" s="22">
        <v>45636</v>
      </c>
      <c r="W878" s="21">
        <v>0</v>
      </c>
      <c r="X878" s="21">
        <v>878.26</v>
      </c>
      <c r="Y878" s="21">
        <v>2</v>
      </c>
      <c r="Z878" s="21">
        <v>19</v>
      </c>
      <c r="AA878" s="21">
        <v>392.54</v>
      </c>
    </row>
    <row r="879" spans="1:27" x14ac:dyDescent="0.3">
      <c r="A879">
        <v>878</v>
      </c>
      <c r="B879" t="s">
        <v>899</v>
      </c>
      <c r="C879" t="s">
        <v>9</v>
      </c>
      <c r="D879" t="s">
        <v>13</v>
      </c>
      <c r="E879" s="1">
        <v>45672</v>
      </c>
      <c r="G879" s="6">
        <v>155.96</v>
      </c>
      <c r="H879">
        <v>15</v>
      </c>
      <c r="I879">
        <v>17</v>
      </c>
      <c r="J879" s="4">
        <v>398.91</v>
      </c>
      <c r="K879" s="11">
        <f t="shared" si="83"/>
        <v>156</v>
      </c>
      <c r="L879" s="2">
        <f t="shared" si="78"/>
        <v>398.91</v>
      </c>
      <c r="M879" s="11">
        <f t="shared" si="79"/>
        <v>156</v>
      </c>
      <c r="N879" s="11">
        <f t="shared" si="80"/>
        <v>399</v>
      </c>
      <c r="O879">
        <f t="shared" si="81"/>
        <v>2339.4</v>
      </c>
      <c r="P879">
        <f t="shared" si="82"/>
        <v>129.4468</v>
      </c>
      <c r="R879" s="21">
        <v>34</v>
      </c>
      <c r="S879" s="21" t="str">
        <v>Tera Lockless</v>
      </c>
      <c r="T879" s="21">
        <v>0</v>
      </c>
      <c r="U879" s="21">
        <v>0</v>
      </c>
      <c r="V879" s="22">
        <v>45675</v>
      </c>
      <c r="W879" s="21">
        <v>0</v>
      </c>
      <c r="X879" s="21">
        <v>878.79</v>
      </c>
      <c r="Y879" s="21">
        <v>2</v>
      </c>
      <c r="Z879" s="21">
        <v>16</v>
      </c>
      <c r="AA879" s="21">
        <v>227.05</v>
      </c>
    </row>
    <row r="880" spans="1:27" x14ac:dyDescent="0.3">
      <c r="A880">
        <v>879</v>
      </c>
      <c r="B880" t="s">
        <v>900</v>
      </c>
      <c r="D880" t="s">
        <v>31</v>
      </c>
      <c r="E880" s="1">
        <v>45629</v>
      </c>
      <c r="F880" s="7" t="s">
        <v>11</v>
      </c>
      <c r="G880" s="6">
        <v>763.7</v>
      </c>
      <c r="H880">
        <v>14</v>
      </c>
      <c r="I880">
        <v>5</v>
      </c>
      <c r="J880" s="4">
        <v>205.86</v>
      </c>
      <c r="K880" s="11">
        <f t="shared" si="83"/>
        <v>764</v>
      </c>
      <c r="L880" s="2">
        <f t="shared" si="78"/>
        <v>205.86</v>
      </c>
      <c r="M880" s="11">
        <f t="shared" si="79"/>
        <v>764</v>
      </c>
      <c r="N880" s="11">
        <f t="shared" si="80"/>
        <v>206</v>
      </c>
      <c r="O880">
        <f t="shared" si="81"/>
        <v>10691.800000000001</v>
      </c>
      <c r="P880">
        <f t="shared" si="82"/>
        <v>725.51499999999999</v>
      </c>
      <c r="R880" s="21">
        <v>845</v>
      </c>
      <c r="S880" s="21" t="str">
        <v>Elinore Biddiss</v>
      </c>
      <c r="T880" s="21" t="str">
        <v>Prod2</v>
      </c>
      <c r="U880" s="21" t="str">
        <v>Office Chair</v>
      </c>
      <c r="V880" s="22">
        <v>45670</v>
      </c>
      <c r="W880" s="21">
        <v>0</v>
      </c>
      <c r="X880" s="21">
        <v>879.79</v>
      </c>
      <c r="Y880" s="21">
        <v>12</v>
      </c>
      <c r="Z880" s="21">
        <v>8</v>
      </c>
      <c r="AA880" s="21">
        <v>6.97</v>
      </c>
    </row>
    <row r="881" spans="1:27" x14ac:dyDescent="0.3">
      <c r="A881">
        <v>880</v>
      </c>
      <c r="B881" t="s">
        <v>901</v>
      </c>
      <c r="C881" t="s">
        <v>24</v>
      </c>
      <c r="D881" t="s">
        <v>10</v>
      </c>
      <c r="E881" s="1">
        <v>45665</v>
      </c>
      <c r="G881" s="6">
        <v>334.32</v>
      </c>
      <c r="H881">
        <v>5</v>
      </c>
      <c r="I881">
        <v>5</v>
      </c>
      <c r="J881" s="4">
        <v>139.19</v>
      </c>
      <c r="K881" s="11">
        <f t="shared" si="83"/>
        <v>334</v>
      </c>
      <c r="L881" s="2">
        <f t="shared" si="78"/>
        <v>139.19</v>
      </c>
      <c r="M881" s="11">
        <f t="shared" si="79"/>
        <v>335</v>
      </c>
      <c r="N881" s="11">
        <f t="shared" si="80"/>
        <v>140</v>
      </c>
      <c r="O881">
        <f t="shared" si="81"/>
        <v>1671.6</v>
      </c>
      <c r="P881">
        <f t="shared" si="82"/>
        <v>317.60399999999998</v>
      </c>
      <c r="R881" s="21">
        <v>652</v>
      </c>
      <c r="S881" s="21" t="str">
        <v>Rozalin Sempill</v>
      </c>
      <c r="T881" s="21" t="str">
        <v>Prod2</v>
      </c>
      <c r="U881" s="21" t="str">
        <v>Smartphone</v>
      </c>
      <c r="V881" s="22">
        <v>45640</v>
      </c>
      <c r="W881" s="21">
        <v>0</v>
      </c>
      <c r="X881" s="21">
        <v>881.88</v>
      </c>
      <c r="Y881" s="21">
        <v>14</v>
      </c>
      <c r="Z881" s="21">
        <v>9</v>
      </c>
      <c r="AA881" s="21">
        <v>295.72000000000003</v>
      </c>
    </row>
    <row r="882" spans="1:27" x14ac:dyDescent="0.3">
      <c r="A882">
        <v>881</v>
      </c>
      <c r="B882" t="s">
        <v>902</v>
      </c>
      <c r="D882" t="s">
        <v>13</v>
      </c>
      <c r="E882" s="1">
        <v>45634</v>
      </c>
      <c r="F882" s="7" t="s">
        <v>43</v>
      </c>
      <c r="G882" s="6">
        <v>839.16</v>
      </c>
      <c r="H882">
        <v>5</v>
      </c>
      <c r="I882">
        <v>10</v>
      </c>
      <c r="J882" s="4">
        <v>422.99</v>
      </c>
      <c r="K882" s="11">
        <f t="shared" si="83"/>
        <v>839</v>
      </c>
      <c r="L882" s="2">
        <f t="shared" si="78"/>
        <v>422.99</v>
      </c>
      <c r="M882" s="11">
        <f t="shared" si="79"/>
        <v>840</v>
      </c>
      <c r="N882" s="11">
        <f t="shared" si="80"/>
        <v>423</v>
      </c>
      <c r="O882">
        <f t="shared" si="81"/>
        <v>4195.8</v>
      </c>
      <c r="P882">
        <f t="shared" si="82"/>
        <v>755.24400000000003</v>
      </c>
      <c r="R882" s="21">
        <v>241</v>
      </c>
      <c r="S882" s="21" t="str">
        <v>Barbie Hemmingway</v>
      </c>
      <c r="T882" s="21" t="str">
        <v>Prod2</v>
      </c>
      <c r="U882" s="21" t="str">
        <v>Winter Jacket</v>
      </c>
      <c r="V882" s="22">
        <v>45674</v>
      </c>
      <c r="W882" s="21">
        <v>0</v>
      </c>
      <c r="X882" s="21">
        <v>884.05</v>
      </c>
      <c r="Y882" s="21">
        <v>7</v>
      </c>
      <c r="Z882" s="21">
        <v>12</v>
      </c>
      <c r="AA882" s="21">
        <v>340.87</v>
      </c>
    </row>
    <row r="883" spans="1:27" x14ac:dyDescent="0.3">
      <c r="A883">
        <v>882</v>
      </c>
      <c r="B883" t="s">
        <v>903</v>
      </c>
      <c r="C883" t="s">
        <v>16</v>
      </c>
      <c r="D883" t="s">
        <v>27</v>
      </c>
      <c r="E883" s="1">
        <v>45637</v>
      </c>
      <c r="F883" s="7" t="s">
        <v>11</v>
      </c>
      <c r="G883" s="6">
        <v>483.05</v>
      </c>
      <c r="H883">
        <v>15</v>
      </c>
      <c r="I883">
        <v>20</v>
      </c>
      <c r="J883" s="4">
        <v>271.36</v>
      </c>
      <c r="K883" s="11">
        <f t="shared" si="83"/>
        <v>483</v>
      </c>
      <c r="L883" s="2">
        <f t="shared" si="78"/>
        <v>271.36</v>
      </c>
      <c r="M883" s="11">
        <f t="shared" si="79"/>
        <v>484</v>
      </c>
      <c r="N883" s="11">
        <f t="shared" si="80"/>
        <v>272</v>
      </c>
      <c r="O883">
        <f t="shared" si="81"/>
        <v>7245.75</v>
      </c>
      <c r="P883">
        <f t="shared" si="82"/>
        <v>386.44000000000005</v>
      </c>
      <c r="R883" s="21">
        <v>733</v>
      </c>
      <c r="S883" s="21" t="str">
        <v>Bel Makepeace</v>
      </c>
      <c r="T883" s="21" t="str">
        <v>Prod1</v>
      </c>
      <c r="U883" s="21" t="str">
        <v>Winter Jacket</v>
      </c>
      <c r="V883" s="22">
        <v>45651</v>
      </c>
      <c r="W883" s="21">
        <v>0</v>
      </c>
      <c r="X883" s="21">
        <v>886.12</v>
      </c>
      <c r="Y883" s="21">
        <v>1</v>
      </c>
      <c r="Z883" s="21">
        <v>13</v>
      </c>
      <c r="AA883" s="21">
        <v>93.86</v>
      </c>
    </row>
    <row r="884" spans="1:27" x14ac:dyDescent="0.3">
      <c r="A884">
        <v>883</v>
      </c>
      <c r="B884" t="s">
        <v>904</v>
      </c>
      <c r="C884" t="s">
        <v>9</v>
      </c>
      <c r="E884" s="1">
        <v>45665</v>
      </c>
      <c r="F884" s="7" t="s">
        <v>14</v>
      </c>
      <c r="G884" s="6">
        <v>357.78</v>
      </c>
      <c r="H884">
        <v>3</v>
      </c>
      <c r="I884">
        <v>14</v>
      </c>
      <c r="J884" s="4">
        <v>266.89999999999998</v>
      </c>
      <c r="K884" s="11">
        <f t="shared" si="83"/>
        <v>358</v>
      </c>
      <c r="L884" s="2">
        <f t="shared" si="78"/>
        <v>266.89999999999998</v>
      </c>
      <c r="M884" s="11">
        <f t="shared" si="79"/>
        <v>358</v>
      </c>
      <c r="N884" s="11">
        <f t="shared" si="80"/>
        <v>267</v>
      </c>
      <c r="O884">
        <f t="shared" si="81"/>
        <v>1073.3399999999999</v>
      </c>
      <c r="P884">
        <f t="shared" si="82"/>
        <v>307.69079999999997</v>
      </c>
      <c r="R884" s="21">
        <v>235</v>
      </c>
      <c r="S884" s="21" t="str">
        <v>Dosi Palphreyman</v>
      </c>
      <c r="T884" s="21" t="str">
        <v>Prod2</v>
      </c>
      <c r="U884" s="21">
        <v>0</v>
      </c>
      <c r="V884" s="22">
        <v>45670</v>
      </c>
      <c r="W884" s="21" t="str">
        <v>East</v>
      </c>
      <c r="X884" s="21">
        <v>886.13</v>
      </c>
      <c r="Y884" s="21">
        <v>7</v>
      </c>
      <c r="Z884" s="21">
        <v>4</v>
      </c>
      <c r="AA884" s="21">
        <v>464.78</v>
      </c>
    </row>
    <row r="885" spans="1:27" x14ac:dyDescent="0.3">
      <c r="A885">
        <v>884</v>
      </c>
      <c r="B885" t="s">
        <v>905</v>
      </c>
      <c r="C885" t="s">
        <v>16</v>
      </c>
      <c r="D885" t="s">
        <v>31</v>
      </c>
      <c r="E885" s="1">
        <v>45637</v>
      </c>
      <c r="G885" s="6">
        <v>587</v>
      </c>
      <c r="H885">
        <v>11</v>
      </c>
      <c r="I885">
        <v>15</v>
      </c>
      <c r="J885" s="4">
        <v>483.89</v>
      </c>
      <c r="K885" s="11">
        <f t="shared" si="83"/>
        <v>587</v>
      </c>
      <c r="L885" s="2">
        <f t="shared" si="78"/>
        <v>483.89</v>
      </c>
      <c r="M885" s="11">
        <f t="shared" si="79"/>
        <v>587</v>
      </c>
      <c r="N885" s="11">
        <f t="shared" si="80"/>
        <v>484</v>
      </c>
      <c r="O885">
        <f t="shared" si="81"/>
        <v>6457</v>
      </c>
      <c r="P885">
        <f t="shared" si="82"/>
        <v>498.95</v>
      </c>
      <c r="R885" s="21">
        <v>5</v>
      </c>
      <c r="S885" s="21" t="str">
        <v>Corabelle Haining</v>
      </c>
      <c r="T885" s="21">
        <v>0</v>
      </c>
      <c r="U885" s="21" t="str">
        <v>Microwave Oven</v>
      </c>
      <c r="V885" s="22">
        <v>45676</v>
      </c>
      <c r="W885" s="21" t="str">
        <v>East</v>
      </c>
      <c r="X885" s="21">
        <v>886.53</v>
      </c>
      <c r="Y885" s="21">
        <v>15</v>
      </c>
      <c r="Z885" s="21">
        <v>9</v>
      </c>
      <c r="AA885" s="21">
        <v>327.35000000000002</v>
      </c>
    </row>
    <row r="886" spans="1:27" x14ac:dyDescent="0.3">
      <c r="A886">
        <v>885</v>
      </c>
      <c r="B886" t="s">
        <v>906</v>
      </c>
      <c r="D886" t="s">
        <v>31</v>
      </c>
      <c r="E886" s="1">
        <v>45652</v>
      </c>
      <c r="G886" s="6">
        <v>359.37</v>
      </c>
      <c r="H886">
        <v>15</v>
      </c>
      <c r="I886">
        <v>11</v>
      </c>
      <c r="J886" s="4">
        <v>413.57</v>
      </c>
      <c r="K886" s="11">
        <f t="shared" si="83"/>
        <v>359</v>
      </c>
      <c r="L886" s="2">
        <f t="shared" si="78"/>
        <v>413.57</v>
      </c>
      <c r="M886" s="11">
        <f t="shared" si="79"/>
        <v>360</v>
      </c>
      <c r="N886" s="11">
        <f t="shared" si="80"/>
        <v>414</v>
      </c>
      <c r="O886">
        <f t="shared" si="81"/>
        <v>5390.55</v>
      </c>
      <c r="P886">
        <f t="shared" si="82"/>
        <v>319.83930000000004</v>
      </c>
      <c r="R886" s="21">
        <v>367</v>
      </c>
      <c r="S886" s="21" t="str">
        <v>Jorrie Lomasna</v>
      </c>
      <c r="T886" s="21" t="str">
        <v>Prod4</v>
      </c>
      <c r="U886" s="21">
        <v>0</v>
      </c>
      <c r="V886" s="22">
        <v>45653</v>
      </c>
      <c r="W886" s="21">
        <v>0</v>
      </c>
      <c r="X886" s="21">
        <v>890.89</v>
      </c>
      <c r="Y886" s="21">
        <v>13</v>
      </c>
      <c r="Z886" s="21">
        <v>13</v>
      </c>
      <c r="AA886" s="21">
        <v>494.84</v>
      </c>
    </row>
    <row r="887" spans="1:27" x14ac:dyDescent="0.3">
      <c r="A887">
        <v>886</v>
      </c>
      <c r="B887" t="s">
        <v>907</v>
      </c>
      <c r="D887" t="s">
        <v>27</v>
      </c>
      <c r="E887" s="1">
        <v>45642</v>
      </c>
      <c r="F887" s="7" t="s">
        <v>14</v>
      </c>
      <c r="G887" s="6">
        <v>984.02</v>
      </c>
      <c r="H887">
        <v>13</v>
      </c>
      <c r="I887">
        <v>2</v>
      </c>
      <c r="J887" s="4">
        <v>201.04</v>
      </c>
      <c r="K887" s="11">
        <f t="shared" si="83"/>
        <v>984</v>
      </c>
      <c r="L887" s="2">
        <f t="shared" si="78"/>
        <v>201.04</v>
      </c>
      <c r="M887" s="11">
        <f t="shared" si="79"/>
        <v>985</v>
      </c>
      <c r="N887" s="11">
        <f t="shared" si="80"/>
        <v>202</v>
      </c>
      <c r="O887">
        <f t="shared" si="81"/>
        <v>12792.26</v>
      </c>
      <c r="P887">
        <f t="shared" si="82"/>
        <v>964.33960000000002</v>
      </c>
      <c r="R887" s="21">
        <v>489</v>
      </c>
      <c r="S887" s="21" t="str">
        <v>Josepha Wayman</v>
      </c>
      <c r="T887" s="21" t="str">
        <v>Prod4</v>
      </c>
      <c r="U887" s="21" t="str">
        <v>Laptop</v>
      </c>
      <c r="V887" s="22">
        <v>45669</v>
      </c>
      <c r="W887" s="21">
        <v>0</v>
      </c>
      <c r="X887" s="21">
        <v>891.03</v>
      </c>
      <c r="Y887" s="21">
        <v>8</v>
      </c>
      <c r="Z887" s="21">
        <v>20</v>
      </c>
      <c r="AA887" s="21">
        <v>386.72</v>
      </c>
    </row>
    <row r="888" spans="1:27" x14ac:dyDescent="0.3">
      <c r="A888">
        <v>887</v>
      </c>
      <c r="B888" t="s">
        <v>908</v>
      </c>
      <c r="C888" t="s">
        <v>9</v>
      </c>
      <c r="D888" t="s">
        <v>31</v>
      </c>
      <c r="E888" s="1">
        <v>45663</v>
      </c>
      <c r="G888" s="6">
        <v>831.79</v>
      </c>
      <c r="H888">
        <v>13</v>
      </c>
      <c r="I888">
        <v>10</v>
      </c>
      <c r="J888" s="4">
        <v>395.89</v>
      </c>
      <c r="K888" s="11">
        <f t="shared" si="83"/>
        <v>832</v>
      </c>
      <c r="L888" s="2">
        <f t="shared" si="78"/>
        <v>395.89</v>
      </c>
      <c r="M888" s="11">
        <f t="shared" si="79"/>
        <v>832</v>
      </c>
      <c r="N888" s="11">
        <f t="shared" si="80"/>
        <v>396</v>
      </c>
      <c r="O888">
        <f t="shared" si="81"/>
        <v>10813.27</v>
      </c>
      <c r="P888">
        <f t="shared" si="82"/>
        <v>748.61099999999999</v>
      </c>
      <c r="R888" s="21">
        <v>266</v>
      </c>
      <c r="S888" s="21" t="str">
        <v>Henry McPhee</v>
      </c>
      <c r="T888" s="21" t="str">
        <v>Prod1</v>
      </c>
      <c r="U888" s="21" t="str">
        <v>Microwave Oven</v>
      </c>
      <c r="V888" s="22">
        <v>45664</v>
      </c>
      <c r="W888" s="21">
        <v>0</v>
      </c>
      <c r="X888" s="21">
        <v>891.78</v>
      </c>
      <c r="Y888" s="21">
        <v>7</v>
      </c>
      <c r="Z888" s="21">
        <v>20</v>
      </c>
      <c r="AA888" s="21">
        <v>276.19</v>
      </c>
    </row>
    <row r="889" spans="1:27" x14ac:dyDescent="0.3">
      <c r="A889">
        <v>888</v>
      </c>
      <c r="B889" t="s">
        <v>909</v>
      </c>
      <c r="C889" t="s">
        <v>24</v>
      </c>
      <c r="D889" t="s">
        <v>20</v>
      </c>
      <c r="E889" s="1">
        <v>45657</v>
      </c>
      <c r="F889" s="7" t="s">
        <v>14</v>
      </c>
      <c r="G889" s="6">
        <v>347.35</v>
      </c>
      <c r="H889">
        <v>14</v>
      </c>
      <c r="I889">
        <v>10</v>
      </c>
      <c r="J889" s="4">
        <v>12.57</v>
      </c>
      <c r="K889" s="11">
        <f t="shared" si="83"/>
        <v>347</v>
      </c>
      <c r="L889" s="2">
        <f t="shared" si="78"/>
        <v>12.57</v>
      </c>
      <c r="M889" s="11">
        <f t="shared" si="79"/>
        <v>348</v>
      </c>
      <c r="N889" s="11">
        <f t="shared" si="80"/>
        <v>13</v>
      </c>
      <c r="O889">
        <f t="shared" si="81"/>
        <v>4862.9000000000005</v>
      </c>
      <c r="P889">
        <f t="shared" si="82"/>
        <v>312.61500000000001</v>
      </c>
      <c r="R889" s="21">
        <v>812</v>
      </c>
      <c r="S889" s="21" t="str">
        <v>Fallon Messitt</v>
      </c>
      <c r="T889" s="21" t="str">
        <v>Prod5</v>
      </c>
      <c r="U889" s="21" t="str">
        <v>Microwave Oven</v>
      </c>
      <c r="V889" s="22">
        <v>45647</v>
      </c>
      <c r="W889" s="21">
        <v>0</v>
      </c>
      <c r="X889" s="21">
        <v>896.19</v>
      </c>
      <c r="Y889" s="21">
        <v>6</v>
      </c>
      <c r="Z889" s="21">
        <v>7</v>
      </c>
      <c r="AA889" s="21">
        <v>93.12</v>
      </c>
    </row>
    <row r="890" spans="1:27" x14ac:dyDescent="0.3">
      <c r="A890">
        <v>889</v>
      </c>
      <c r="B890" t="s">
        <v>910</v>
      </c>
      <c r="D890" t="s">
        <v>27</v>
      </c>
      <c r="E890" s="1">
        <v>45669</v>
      </c>
      <c r="G890" s="6">
        <v>23.58</v>
      </c>
      <c r="H890">
        <v>7</v>
      </c>
      <c r="I890">
        <v>17</v>
      </c>
      <c r="J890" s="4">
        <v>269.06</v>
      </c>
      <c r="K890" s="11">
        <f t="shared" si="83"/>
        <v>24</v>
      </c>
      <c r="L890" s="2">
        <f t="shared" si="78"/>
        <v>269.06</v>
      </c>
      <c r="M890" s="11">
        <f t="shared" si="79"/>
        <v>24</v>
      </c>
      <c r="N890" s="11">
        <f t="shared" si="80"/>
        <v>270</v>
      </c>
      <c r="O890">
        <f t="shared" si="81"/>
        <v>165.06</v>
      </c>
      <c r="P890">
        <f t="shared" si="82"/>
        <v>19.571399999999997</v>
      </c>
      <c r="R890" s="21">
        <v>437</v>
      </c>
      <c r="S890" s="21" t="str">
        <v>Delphinia Loddon</v>
      </c>
      <c r="T890" s="21" t="str">
        <v>Prod5</v>
      </c>
      <c r="U890" s="21" t="str">
        <v>Winter Jacket</v>
      </c>
      <c r="V890" s="22">
        <v>45672</v>
      </c>
      <c r="W890" s="21" t="str">
        <v>East</v>
      </c>
      <c r="X890" s="21">
        <v>896.48</v>
      </c>
      <c r="Y890" s="21">
        <v>14</v>
      </c>
      <c r="Z890" s="21">
        <v>1</v>
      </c>
      <c r="AA890" s="21">
        <v>292.92</v>
      </c>
    </row>
    <row r="891" spans="1:27" x14ac:dyDescent="0.3">
      <c r="A891">
        <v>890</v>
      </c>
      <c r="B891" t="s">
        <v>911</v>
      </c>
      <c r="C891" t="s">
        <v>18</v>
      </c>
      <c r="D891" t="s">
        <v>13</v>
      </c>
      <c r="E891" s="1">
        <v>45659</v>
      </c>
      <c r="G891" s="6">
        <v>534.23</v>
      </c>
      <c r="H891">
        <v>10</v>
      </c>
      <c r="I891">
        <v>16</v>
      </c>
      <c r="J891" s="4">
        <v>182.32</v>
      </c>
      <c r="K891" s="11">
        <f t="shared" si="83"/>
        <v>534</v>
      </c>
      <c r="L891" s="2">
        <f t="shared" si="78"/>
        <v>182.32</v>
      </c>
      <c r="M891" s="11">
        <f t="shared" si="79"/>
        <v>535</v>
      </c>
      <c r="N891" s="11">
        <f t="shared" si="80"/>
        <v>183</v>
      </c>
      <c r="O891">
        <f t="shared" si="81"/>
        <v>5342.3</v>
      </c>
      <c r="P891">
        <f t="shared" si="82"/>
        <v>448.75319999999999</v>
      </c>
      <c r="R891" s="21">
        <v>376</v>
      </c>
      <c r="S891" s="21" t="str">
        <v>Monah Breem</v>
      </c>
      <c r="T891" s="21" t="str">
        <v>Prod1</v>
      </c>
      <c r="U891" s="21" t="str">
        <v>Office Chair</v>
      </c>
      <c r="V891" s="22">
        <v>45635</v>
      </c>
      <c r="W891" s="21">
        <v>0</v>
      </c>
      <c r="X891" s="21">
        <v>897.75</v>
      </c>
      <c r="Y891" s="21">
        <v>9</v>
      </c>
      <c r="Z891" s="21">
        <v>3</v>
      </c>
      <c r="AA891" s="21">
        <v>286.62</v>
      </c>
    </row>
    <row r="892" spans="1:27" x14ac:dyDescent="0.3">
      <c r="A892">
        <v>891</v>
      </c>
      <c r="B892" t="s">
        <v>912</v>
      </c>
      <c r="C892" t="s">
        <v>16</v>
      </c>
      <c r="D892" t="s">
        <v>31</v>
      </c>
      <c r="E892" s="1">
        <v>45666</v>
      </c>
      <c r="G892" s="6">
        <v>380.17</v>
      </c>
      <c r="H892">
        <v>15</v>
      </c>
      <c r="I892">
        <v>17</v>
      </c>
      <c r="J892" s="4">
        <v>199.96</v>
      </c>
      <c r="K892" s="11">
        <f t="shared" si="83"/>
        <v>380</v>
      </c>
      <c r="L892" s="2">
        <f t="shared" si="78"/>
        <v>199.96</v>
      </c>
      <c r="M892" s="11">
        <f t="shared" si="79"/>
        <v>381</v>
      </c>
      <c r="N892" s="11">
        <f t="shared" si="80"/>
        <v>200</v>
      </c>
      <c r="O892">
        <f t="shared" si="81"/>
        <v>5702.55</v>
      </c>
      <c r="P892">
        <f t="shared" si="82"/>
        <v>315.54109999999997</v>
      </c>
      <c r="R892" s="21">
        <v>764</v>
      </c>
      <c r="S892" s="21" t="str">
        <v>Amos Beecheno</v>
      </c>
      <c r="T892" s="21" t="str">
        <v>Prod5</v>
      </c>
      <c r="U892" s="21" t="str">
        <v>Smartphone</v>
      </c>
      <c r="V892" s="22">
        <v>45633</v>
      </c>
      <c r="W892" s="21" t="str">
        <v>East</v>
      </c>
      <c r="X892" s="21">
        <v>897.86</v>
      </c>
      <c r="Y892" s="21">
        <v>10</v>
      </c>
      <c r="Z892" s="21">
        <v>10</v>
      </c>
      <c r="AA892" s="21">
        <v>318.45999999999998</v>
      </c>
    </row>
    <row r="893" spans="1:27" x14ac:dyDescent="0.3">
      <c r="A893">
        <v>892</v>
      </c>
      <c r="B893" t="s">
        <v>913</v>
      </c>
      <c r="C893" t="s">
        <v>22</v>
      </c>
      <c r="D893" t="s">
        <v>27</v>
      </c>
      <c r="E893" s="1">
        <v>45654</v>
      </c>
      <c r="F893" s="7" t="s">
        <v>43</v>
      </c>
      <c r="G893" s="6">
        <v>202.73</v>
      </c>
      <c r="H893">
        <v>15</v>
      </c>
      <c r="I893">
        <v>18</v>
      </c>
      <c r="J893" s="4">
        <v>183.55</v>
      </c>
      <c r="K893" s="11">
        <f t="shared" si="83"/>
        <v>203</v>
      </c>
      <c r="L893" s="2">
        <f t="shared" si="78"/>
        <v>183.55</v>
      </c>
      <c r="M893" s="11">
        <f t="shared" si="79"/>
        <v>203</v>
      </c>
      <c r="N893" s="11">
        <f t="shared" si="80"/>
        <v>184</v>
      </c>
      <c r="O893">
        <f t="shared" si="81"/>
        <v>3040.95</v>
      </c>
      <c r="P893">
        <f t="shared" si="82"/>
        <v>166.23859999999999</v>
      </c>
      <c r="R893" s="21">
        <v>61</v>
      </c>
      <c r="S893" s="21" t="str">
        <v>Glendon Bending</v>
      </c>
      <c r="T893" s="21" t="str">
        <v>Prod3</v>
      </c>
      <c r="U893" s="21" t="str">
        <v>Office Chair</v>
      </c>
      <c r="V893" s="22">
        <v>45630</v>
      </c>
      <c r="W893" s="21">
        <v>0</v>
      </c>
      <c r="X893" s="21">
        <v>898.08</v>
      </c>
      <c r="Y893" s="21">
        <v>7</v>
      </c>
      <c r="Z893" s="21">
        <v>20</v>
      </c>
      <c r="AA893" s="21">
        <v>408.93</v>
      </c>
    </row>
    <row r="894" spans="1:27" x14ac:dyDescent="0.3">
      <c r="A894">
        <v>893</v>
      </c>
      <c r="B894" t="s">
        <v>914</v>
      </c>
      <c r="C894" t="s">
        <v>18</v>
      </c>
      <c r="D894" t="s">
        <v>10</v>
      </c>
      <c r="E894" s="1">
        <v>45637</v>
      </c>
      <c r="G894" s="6">
        <v>442.32</v>
      </c>
      <c r="H894">
        <v>6</v>
      </c>
      <c r="I894">
        <v>5</v>
      </c>
      <c r="J894" s="4">
        <v>269.39999999999998</v>
      </c>
      <c r="K894" s="11">
        <f t="shared" si="83"/>
        <v>442</v>
      </c>
      <c r="L894" s="2">
        <f t="shared" si="78"/>
        <v>269.39999999999998</v>
      </c>
      <c r="M894" s="11">
        <f t="shared" si="79"/>
        <v>443</v>
      </c>
      <c r="N894" s="11">
        <f t="shared" si="80"/>
        <v>270</v>
      </c>
      <c r="O894">
        <f t="shared" si="81"/>
        <v>2653.92</v>
      </c>
      <c r="P894">
        <f t="shared" si="82"/>
        <v>420.20399999999995</v>
      </c>
      <c r="R894" s="21">
        <v>39</v>
      </c>
      <c r="S894" s="21" t="str">
        <v>Hinda Beecroft</v>
      </c>
      <c r="T894" s="21" t="str">
        <v>Prod4</v>
      </c>
      <c r="U894" s="21">
        <v>0</v>
      </c>
      <c r="V894" s="22">
        <v>45632</v>
      </c>
      <c r="W894" s="21" t="str">
        <v>South</v>
      </c>
      <c r="X894" s="21">
        <v>898.59</v>
      </c>
      <c r="Y894" s="21">
        <v>9</v>
      </c>
      <c r="Z894" s="21">
        <v>18</v>
      </c>
      <c r="AA894" s="21">
        <v>480.52</v>
      </c>
    </row>
    <row r="895" spans="1:27" x14ac:dyDescent="0.3">
      <c r="A895">
        <v>894</v>
      </c>
      <c r="B895" t="s">
        <v>915</v>
      </c>
      <c r="C895" t="s">
        <v>24</v>
      </c>
      <c r="D895" t="s">
        <v>10</v>
      </c>
      <c r="E895" s="1">
        <v>45638</v>
      </c>
      <c r="F895" s="7" t="s">
        <v>35</v>
      </c>
      <c r="G895" s="6">
        <v>717.97</v>
      </c>
      <c r="H895">
        <v>3</v>
      </c>
      <c r="I895">
        <v>3</v>
      </c>
      <c r="J895" s="4">
        <v>287.01</v>
      </c>
      <c r="K895" s="11">
        <f t="shared" si="83"/>
        <v>718</v>
      </c>
      <c r="L895" s="2">
        <f t="shared" si="78"/>
        <v>287.01</v>
      </c>
      <c r="M895" s="11">
        <f t="shared" si="79"/>
        <v>718</v>
      </c>
      <c r="N895" s="11">
        <f t="shared" si="80"/>
        <v>288</v>
      </c>
      <c r="O895">
        <f t="shared" si="81"/>
        <v>2153.91</v>
      </c>
      <c r="P895">
        <f t="shared" si="82"/>
        <v>696.43089999999995</v>
      </c>
      <c r="R895" s="21">
        <v>22</v>
      </c>
      <c r="S895" s="21" t="str">
        <v>Gustave Milborn</v>
      </c>
      <c r="T895" s="21" t="str">
        <v>Prod3</v>
      </c>
      <c r="U895" s="21" t="str">
        <v>Smartphone</v>
      </c>
      <c r="V895" s="22">
        <v>45653</v>
      </c>
      <c r="W895" s="21" t="str">
        <v>West</v>
      </c>
      <c r="X895" s="21">
        <v>898.7</v>
      </c>
      <c r="Y895" s="21">
        <v>3</v>
      </c>
      <c r="Z895" s="21">
        <v>16</v>
      </c>
      <c r="AA895" s="21">
        <v>498.41</v>
      </c>
    </row>
    <row r="896" spans="1:27" x14ac:dyDescent="0.3">
      <c r="A896">
        <v>895</v>
      </c>
      <c r="B896" t="s">
        <v>916</v>
      </c>
      <c r="C896" t="s">
        <v>9</v>
      </c>
      <c r="D896" t="s">
        <v>31</v>
      </c>
      <c r="E896" s="1">
        <v>45634</v>
      </c>
      <c r="G896" s="6">
        <v>988.29</v>
      </c>
      <c r="H896">
        <v>15</v>
      </c>
      <c r="I896">
        <v>6</v>
      </c>
      <c r="J896" s="4">
        <v>498.68</v>
      </c>
      <c r="K896" s="11">
        <f t="shared" si="83"/>
        <v>988</v>
      </c>
      <c r="L896" s="2">
        <f t="shared" si="78"/>
        <v>498.68</v>
      </c>
      <c r="M896" s="11">
        <f t="shared" si="79"/>
        <v>989</v>
      </c>
      <c r="N896" s="11">
        <f t="shared" si="80"/>
        <v>499</v>
      </c>
      <c r="O896">
        <f t="shared" si="81"/>
        <v>14824.349999999999</v>
      </c>
      <c r="P896">
        <f t="shared" si="82"/>
        <v>928.99259999999992</v>
      </c>
      <c r="R896" s="21">
        <v>903</v>
      </c>
      <c r="S896" s="21" t="str">
        <v>Patrizia Blunkett</v>
      </c>
      <c r="T896" s="21" t="str">
        <v>Prod3</v>
      </c>
      <c r="U896" s="21" t="str">
        <v>Laptop</v>
      </c>
      <c r="V896" s="22">
        <v>45647</v>
      </c>
      <c r="W896" s="21">
        <v>0</v>
      </c>
      <c r="X896" s="21">
        <v>899.36</v>
      </c>
      <c r="Y896" s="21">
        <v>1</v>
      </c>
      <c r="Z896" s="21">
        <v>1</v>
      </c>
      <c r="AA896" s="21">
        <v>60.86</v>
      </c>
    </row>
    <row r="897" spans="1:27" x14ac:dyDescent="0.3">
      <c r="A897">
        <v>896</v>
      </c>
      <c r="B897" t="s">
        <v>917</v>
      </c>
      <c r="C897" t="s">
        <v>18</v>
      </c>
      <c r="D897" t="s">
        <v>13</v>
      </c>
      <c r="E897" s="1">
        <v>45630</v>
      </c>
      <c r="G897" s="6">
        <v>202.49</v>
      </c>
      <c r="H897">
        <v>3</v>
      </c>
      <c r="I897">
        <v>6</v>
      </c>
      <c r="J897" s="4">
        <v>248.91</v>
      </c>
      <c r="K897" s="11">
        <f t="shared" si="83"/>
        <v>202</v>
      </c>
      <c r="L897" s="2">
        <f t="shared" si="78"/>
        <v>248.91</v>
      </c>
      <c r="M897" s="11">
        <f t="shared" si="79"/>
        <v>203</v>
      </c>
      <c r="N897" s="11">
        <f t="shared" si="80"/>
        <v>249</v>
      </c>
      <c r="O897">
        <f t="shared" si="81"/>
        <v>607.47</v>
      </c>
      <c r="P897">
        <f t="shared" si="82"/>
        <v>190.34059999999999</v>
      </c>
      <c r="R897" s="21">
        <v>699</v>
      </c>
      <c r="S897" s="21" t="str">
        <v>Clyde Harford</v>
      </c>
      <c r="T897" s="21" t="str">
        <v>Prod5</v>
      </c>
      <c r="U897" s="21" t="str">
        <v>Office Chair</v>
      </c>
      <c r="V897" s="22">
        <v>45640</v>
      </c>
      <c r="W897" s="21">
        <v>0</v>
      </c>
      <c r="X897" s="21">
        <v>900.87</v>
      </c>
      <c r="Y897" s="21">
        <v>12</v>
      </c>
      <c r="Z897" s="21">
        <v>17</v>
      </c>
      <c r="AA897" s="21">
        <v>272.08999999999997</v>
      </c>
    </row>
    <row r="898" spans="1:27" x14ac:dyDescent="0.3">
      <c r="A898">
        <v>897</v>
      </c>
      <c r="B898" t="s">
        <v>918</v>
      </c>
      <c r="C898" t="s">
        <v>18</v>
      </c>
      <c r="D898" t="s">
        <v>10</v>
      </c>
      <c r="E898" s="1">
        <v>45675</v>
      </c>
      <c r="F898" s="7" t="s">
        <v>43</v>
      </c>
      <c r="G898" s="6">
        <v>76.16</v>
      </c>
      <c r="H898">
        <v>6</v>
      </c>
      <c r="I898">
        <v>5</v>
      </c>
      <c r="J898" s="4">
        <v>485.54</v>
      </c>
      <c r="K898" s="11">
        <f t="shared" si="83"/>
        <v>76</v>
      </c>
      <c r="L898" s="2">
        <f t="shared" si="78"/>
        <v>485.54</v>
      </c>
      <c r="M898" s="11">
        <f t="shared" si="79"/>
        <v>77</v>
      </c>
      <c r="N898" s="11">
        <f t="shared" si="80"/>
        <v>486</v>
      </c>
      <c r="O898">
        <f t="shared" si="81"/>
        <v>456.96</v>
      </c>
      <c r="P898">
        <f t="shared" si="82"/>
        <v>72.35199999999999</v>
      </c>
      <c r="R898" s="21">
        <v>776</v>
      </c>
      <c r="S898" s="21" t="str">
        <v>Eugene Emmison</v>
      </c>
      <c r="T898" s="21" t="str">
        <v>Prod4</v>
      </c>
      <c r="U898" s="21" t="str">
        <v>Office Chair</v>
      </c>
      <c r="V898" s="22">
        <v>45665</v>
      </c>
      <c r="W898" s="21" t="str">
        <v>West</v>
      </c>
      <c r="X898" s="21">
        <v>901.13</v>
      </c>
      <c r="Y898" s="21">
        <v>15</v>
      </c>
      <c r="Z898" s="21">
        <v>14</v>
      </c>
      <c r="AA898" s="21">
        <v>89.24</v>
      </c>
    </row>
    <row r="899" spans="1:27" x14ac:dyDescent="0.3">
      <c r="A899">
        <v>898</v>
      </c>
      <c r="B899" t="s">
        <v>919</v>
      </c>
      <c r="C899" t="s">
        <v>16</v>
      </c>
      <c r="D899" t="s">
        <v>31</v>
      </c>
      <c r="E899" s="1">
        <v>45660</v>
      </c>
      <c r="G899" s="6">
        <v>547.44000000000005</v>
      </c>
      <c r="H899">
        <v>1</v>
      </c>
      <c r="I899">
        <v>6</v>
      </c>
      <c r="J899" s="4">
        <v>303.63</v>
      </c>
      <c r="K899" s="11">
        <f t="shared" si="83"/>
        <v>547</v>
      </c>
      <c r="L899" s="2">
        <f t="shared" ref="L899:L962" si="84">ROUND(J899,2)</f>
        <v>303.63</v>
      </c>
      <c r="M899" s="11">
        <f t="shared" ref="M899:M962" si="85">ROUNDUP(G899,0)</f>
        <v>548</v>
      </c>
      <c r="N899" s="11">
        <f t="shared" ref="N899:N962" si="86">ROUNDUP(J899,0)</f>
        <v>304</v>
      </c>
      <c r="O899">
        <f t="shared" ref="O899:O962" si="87">H899*G899</f>
        <v>547.44000000000005</v>
      </c>
      <c r="P899">
        <f t="shared" ref="P899:P962" si="88">G899*(1-I899/100)</f>
        <v>514.59360000000004</v>
      </c>
      <c r="R899" s="21">
        <v>402</v>
      </c>
      <c r="S899" s="21" t="str">
        <v>Gauthier Meggison</v>
      </c>
      <c r="T899" s="21" t="str">
        <v>Prod3</v>
      </c>
      <c r="U899" s="21" t="str">
        <v>Laptop</v>
      </c>
      <c r="V899" s="22">
        <v>45627</v>
      </c>
      <c r="W899" s="21">
        <v>0</v>
      </c>
      <c r="X899" s="21">
        <v>901.61</v>
      </c>
      <c r="Y899" s="21">
        <v>8</v>
      </c>
      <c r="Z899" s="21">
        <v>11</v>
      </c>
      <c r="AA899" s="21">
        <v>433.12</v>
      </c>
    </row>
    <row r="900" spans="1:27" x14ac:dyDescent="0.3">
      <c r="A900">
        <v>899</v>
      </c>
      <c r="B900" t="s">
        <v>920</v>
      </c>
      <c r="C900" t="s">
        <v>16</v>
      </c>
      <c r="D900" t="s">
        <v>10</v>
      </c>
      <c r="E900" s="1">
        <v>45676</v>
      </c>
      <c r="G900" s="6">
        <v>379.7</v>
      </c>
      <c r="H900">
        <v>10</v>
      </c>
      <c r="I900">
        <v>2</v>
      </c>
      <c r="J900" s="4">
        <v>56.02</v>
      </c>
      <c r="K900" s="11">
        <f t="shared" ref="K900:K963" si="89">ROUND(G900,0)</f>
        <v>380</v>
      </c>
      <c r="L900" s="2">
        <f t="shared" si="84"/>
        <v>56.02</v>
      </c>
      <c r="M900" s="11">
        <f t="shared" si="85"/>
        <v>380</v>
      </c>
      <c r="N900" s="11">
        <f t="shared" si="86"/>
        <v>57</v>
      </c>
      <c r="O900">
        <f t="shared" si="87"/>
        <v>3797</v>
      </c>
      <c r="P900">
        <f t="shared" si="88"/>
        <v>372.10599999999999</v>
      </c>
      <c r="R900" s="21">
        <v>602</v>
      </c>
      <c r="S900" s="21" t="str">
        <v>Annice De Freyne</v>
      </c>
      <c r="T900" s="21" t="str">
        <v>Prod1</v>
      </c>
      <c r="U900" s="21" t="str">
        <v>Winter Jacket</v>
      </c>
      <c r="V900" s="22">
        <v>45666</v>
      </c>
      <c r="W900" s="21">
        <v>0</v>
      </c>
      <c r="X900" s="21">
        <v>901.74</v>
      </c>
      <c r="Y900" s="21">
        <v>6</v>
      </c>
      <c r="Z900" s="21">
        <v>14</v>
      </c>
      <c r="AA900" s="21">
        <v>94.73</v>
      </c>
    </row>
    <row r="901" spans="1:27" x14ac:dyDescent="0.3">
      <c r="A901">
        <v>900</v>
      </c>
      <c r="B901" t="s">
        <v>921</v>
      </c>
      <c r="C901" t="s">
        <v>24</v>
      </c>
      <c r="D901" t="s">
        <v>27</v>
      </c>
      <c r="E901" s="1">
        <v>45641</v>
      </c>
      <c r="F901" s="7" t="s">
        <v>43</v>
      </c>
      <c r="G901" s="6">
        <v>581.5</v>
      </c>
      <c r="H901">
        <v>14</v>
      </c>
      <c r="I901">
        <v>18</v>
      </c>
      <c r="J901" s="4">
        <v>318.36</v>
      </c>
      <c r="K901" s="11">
        <f t="shared" si="89"/>
        <v>582</v>
      </c>
      <c r="L901" s="2">
        <f t="shared" si="84"/>
        <v>318.36</v>
      </c>
      <c r="M901" s="11">
        <f t="shared" si="85"/>
        <v>582</v>
      </c>
      <c r="N901" s="11">
        <f t="shared" si="86"/>
        <v>319</v>
      </c>
      <c r="O901">
        <f t="shared" si="87"/>
        <v>8141</v>
      </c>
      <c r="P901">
        <f t="shared" si="88"/>
        <v>476.83000000000004</v>
      </c>
      <c r="R901" s="21">
        <v>709</v>
      </c>
      <c r="S901" s="21" t="str">
        <v>Mersey Jenney</v>
      </c>
      <c r="T901" s="21" t="str">
        <v>Prod5</v>
      </c>
      <c r="U901" s="21" t="str">
        <v>Office Chair</v>
      </c>
      <c r="V901" s="22">
        <v>45675</v>
      </c>
      <c r="W901" s="21">
        <v>0</v>
      </c>
      <c r="X901" s="21">
        <v>901.93</v>
      </c>
      <c r="Y901" s="21">
        <v>5</v>
      </c>
      <c r="Z901" s="21">
        <v>19</v>
      </c>
      <c r="AA901" s="21">
        <v>182.03</v>
      </c>
    </row>
    <row r="902" spans="1:27" x14ac:dyDescent="0.3">
      <c r="A902">
        <v>901</v>
      </c>
      <c r="B902" t="s">
        <v>922</v>
      </c>
      <c r="C902" t="s">
        <v>24</v>
      </c>
      <c r="D902" t="s">
        <v>20</v>
      </c>
      <c r="E902" s="1">
        <v>45634</v>
      </c>
      <c r="F902" s="7" t="s">
        <v>14</v>
      </c>
      <c r="G902" s="6">
        <v>763.57</v>
      </c>
      <c r="H902">
        <v>5</v>
      </c>
      <c r="I902">
        <v>1</v>
      </c>
      <c r="J902" s="4">
        <v>454.67</v>
      </c>
      <c r="K902" s="11">
        <f t="shared" si="89"/>
        <v>764</v>
      </c>
      <c r="L902" s="2">
        <f t="shared" si="84"/>
        <v>454.67</v>
      </c>
      <c r="M902" s="11">
        <f t="shared" si="85"/>
        <v>764</v>
      </c>
      <c r="N902" s="11">
        <f t="shared" si="86"/>
        <v>455</v>
      </c>
      <c r="O902">
        <f t="shared" si="87"/>
        <v>3817.8500000000004</v>
      </c>
      <c r="P902">
        <f t="shared" si="88"/>
        <v>755.93430000000001</v>
      </c>
      <c r="R902" s="21">
        <v>81</v>
      </c>
      <c r="S902" s="21" t="str">
        <v>Lucine Lanney</v>
      </c>
      <c r="T902" s="21" t="str">
        <v>Prod2</v>
      </c>
      <c r="U902" s="21">
        <v>0</v>
      </c>
      <c r="V902" s="22">
        <v>45660</v>
      </c>
      <c r="W902" s="21" t="str">
        <v>South</v>
      </c>
      <c r="X902" s="21">
        <v>903.05</v>
      </c>
      <c r="Y902" s="21">
        <v>1</v>
      </c>
      <c r="Z902" s="21">
        <v>14</v>
      </c>
      <c r="AA902" s="21">
        <v>66.08</v>
      </c>
    </row>
    <row r="903" spans="1:27" x14ac:dyDescent="0.3">
      <c r="A903">
        <v>902</v>
      </c>
      <c r="B903" t="s">
        <v>923</v>
      </c>
      <c r="D903" t="s">
        <v>20</v>
      </c>
      <c r="E903" s="1">
        <v>45628</v>
      </c>
      <c r="G903" s="6">
        <v>269.06</v>
      </c>
      <c r="H903">
        <v>13</v>
      </c>
      <c r="I903">
        <v>13</v>
      </c>
      <c r="J903" s="4">
        <v>487.78</v>
      </c>
      <c r="K903" s="11">
        <f t="shared" si="89"/>
        <v>269</v>
      </c>
      <c r="L903" s="2">
        <f t="shared" si="84"/>
        <v>487.78</v>
      </c>
      <c r="M903" s="11">
        <f t="shared" si="85"/>
        <v>270</v>
      </c>
      <c r="N903" s="11">
        <f t="shared" si="86"/>
        <v>488</v>
      </c>
      <c r="O903">
        <f t="shared" si="87"/>
        <v>3497.78</v>
      </c>
      <c r="P903">
        <f t="shared" si="88"/>
        <v>234.0822</v>
      </c>
      <c r="R903" s="21">
        <v>493</v>
      </c>
      <c r="S903" s="21" t="str">
        <v>Rachele Misken</v>
      </c>
      <c r="T903" s="21" t="str">
        <v>Prod3</v>
      </c>
      <c r="U903" s="21" t="str">
        <v>Smartphone</v>
      </c>
      <c r="V903" s="22">
        <v>45630</v>
      </c>
      <c r="W903" s="21">
        <v>0</v>
      </c>
      <c r="X903" s="21">
        <v>903.48</v>
      </c>
      <c r="Y903" s="21">
        <v>5</v>
      </c>
      <c r="Z903" s="21">
        <v>13</v>
      </c>
      <c r="AA903" s="21">
        <v>102.75</v>
      </c>
    </row>
    <row r="904" spans="1:27" x14ac:dyDescent="0.3">
      <c r="A904">
        <v>903</v>
      </c>
      <c r="B904" t="s">
        <v>924</v>
      </c>
      <c r="C904" t="s">
        <v>9</v>
      </c>
      <c r="D904" t="s">
        <v>27</v>
      </c>
      <c r="E904" s="1">
        <v>45647</v>
      </c>
      <c r="G904" s="6">
        <v>899.36</v>
      </c>
      <c r="H904">
        <v>1</v>
      </c>
      <c r="I904">
        <v>1</v>
      </c>
      <c r="J904" s="4">
        <v>60.86</v>
      </c>
      <c r="K904" s="11">
        <f t="shared" si="89"/>
        <v>899</v>
      </c>
      <c r="L904" s="2">
        <f t="shared" si="84"/>
        <v>60.86</v>
      </c>
      <c r="M904" s="11">
        <f t="shared" si="85"/>
        <v>900</v>
      </c>
      <c r="N904" s="11">
        <f t="shared" si="86"/>
        <v>61</v>
      </c>
      <c r="O904">
        <f t="shared" si="87"/>
        <v>899.36</v>
      </c>
      <c r="P904">
        <f t="shared" si="88"/>
        <v>890.3664</v>
      </c>
      <c r="R904" s="21">
        <v>44</v>
      </c>
      <c r="S904" s="21" t="str">
        <v>Tedie Kelley</v>
      </c>
      <c r="T904" s="21" t="str">
        <v>Prod3</v>
      </c>
      <c r="U904" s="21" t="str">
        <v>Office Chair</v>
      </c>
      <c r="V904" s="22">
        <v>45642</v>
      </c>
      <c r="W904" s="21">
        <v>0</v>
      </c>
      <c r="X904" s="21">
        <v>904.36</v>
      </c>
      <c r="Y904" s="21">
        <v>15</v>
      </c>
      <c r="Z904" s="21">
        <v>8</v>
      </c>
      <c r="AA904" s="21">
        <v>52.14</v>
      </c>
    </row>
    <row r="905" spans="1:27" x14ac:dyDescent="0.3">
      <c r="A905">
        <v>904</v>
      </c>
      <c r="B905" t="s">
        <v>925</v>
      </c>
      <c r="C905" t="s">
        <v>18</v>
      </c>
      <c r="D905" t="s">
        <v>13</v>
      </c>
      <c r="E905" s="1">
        <v>45663</v>
      </c>
      <c r="G905" s="6">
        <v>545.86</v>
      </c>
      <c r="H905">
        <v>4</v>
      </c>
      <c r="I905">
        <v>6</v>
      </c>
      <c r="J905" s="4">
        <v>25.25</v>
      </c>
      <c r="K905" s="11">
        <f t="shared" si="89"/>
        <v>546</v>
      </c>
      <c r="L905" s="2">
        <f t="shared" si="84"/>
        <v>25.25</v>
      </c>
      <c r="M905" s="11">
        <f t="shared" si="85"/>
        <v>546</v>
      </c>
      <c r="N905" s="11">
        <f t="shared" si="86"/>
        <v>26</v>
      </c>
      <c r="O905">
        <f t="shared" si="87"/>
        <v>2183.44</v>
      </c>
      <c r="P905">
        <f t="shared" si="88"/>
        <v>513.10839999999996</v>
      </c>
      <c r="R905" s="21">
        <v>854</v>
      </c>
      <c r="S905" s="21" t="str">
        <v>Itch Dearle-Palser</v>
      </c>
      <c r="T905" s="21">
        <v>0</v>
      </c>
      <c r="U905" s="21" t="str">
        <v>Smartphone</v>
      </c>
      <c r="V905" s="22">
        <v>45648</v>
      </c>
      <c r="W905" s="21">
        <v>0</v>
      </c>
      <c r="X905" s="21">
        <v>905</v>
      </c>
      <c r="Y905" s="21">
        <v>7</v>
      </c>
      <c r="Z905" s="21">
        <v>0</v>
      </c>
      <c r="AA905" s="21">
        <v>420.01</v>
      </c>
    </row>
    <row r="906" spans="1:27" x14ac:dyDescent="0.3">
      <c r="A906">
        <v>905</v>
      </c>
      <c r="B906" t="s">
        <v>926</v>
      </c>
      <c r="D906" t="s">
        <v>13</v>
      </c>
      <c r="E906" s="1">
        <v>45647</v>
      </c>
      <c r="G906" s="6">
        <v>803.73</v>
      </c>
      <c r="H906">
        <v>1</v>
      </c>
      <c r="I906">
        <v>0</v>
      </c>
      <c r="J906" s="4">
        <v>320.31</v>
      </c>
      <c r="K906" s="11">
        <f t="shared" si="89"/>
        <v>804</v>
      </c>
      <c r="L906" s="2">
        <f t="shared" si="84"/>
        <v>320.31</v>
      </c>
      <c r="M906" s="11">
        <f t="shared" si="85"/>
        <v>804</v>
      </c>
      <c r="N906" s="11">
        <f t="shared" si="86"/>
        <v>321</v>
      </c>
      <c r="O906">
        <f t="shared" si="87"/>
        <v>803.73</v>
      </c>
      <c r="P906">
        <f t="shared" si="88"/>
        <v>803.73</v>
      </c>
      <c r="R906" s="21">
        <v>800</v>
      </c>
      <c r="S906" s="21" t="str">
        <v>Nikki Orkney</v>
      </c>
      <c r="T906" s="21" t="str">
        <v>Prod5</v>
      </c>
      <c r="U906" s="21" t="str">
        <v>Smartphone</v>
      </c>
      <c r="V906" s="22">
        <v>45647</v>
      </c>
      <c r="W906" s="21" t="str">
        <v>South</v>
      </c>
      <c r="X906" s="21">
        <v>908.75</v>
      </c>
      <c r="Y906" s="21">
        <v>13</v>
      </c>
      <c r="Z906" s="21">
        <v>2</v>
      </c>
      <c r="AA906" s="21">
        <v>324.27</v>
      </c>
    </row>
    <row r="907" spans="1:27" x14ac:dyDescent="0.3">
      <c r="A907">
        <v>906</v>
      </c>
      <c r="B907" t="s">
        <v>927</v>
      </c>
      <c r="D907" t="s">
        <v>31</v>
      </c>
      <c r="E907" s="1">
        <v>45641</v>
      </c>
      <c r="G907" s="6">
        <v>222.52</v>
      </c>
      <c r="H907">
        <v>14</v>
      </c>
      <c r="I907">
        <v>12</v>
      </c>
      <c r="J907" s="4">
        <v>239.93</v>
      </c>
      <c r="K907" s="11">
        <f t="shared" si="89"/>
        <v>223</v>
      </c>
      <c r="L907" s="2">
        <f t="shared" si="84"/>
        <v>239.93</v>
      </c>
      <c r="M907" s="11">
        <f t="shared" si="85"/>
        <v>223</v>
      </c>
      <c r="N907" s="11">
        <f t="shared" si="86"/>
        <v>240</v>
      </c>
      <c r="O907">
        <f t="shared" si="87"/>
        <v>3115.28</v>
      </c>
      <c r="P907">
        <f t="shared" si="88"/>
        <v>195.8176</v>
      </c>
      <c r="R907" s="21">
        <v>383</v>
      </c>
      <c r="S907" s="21" t="str">
        <v>Olivero Angus</v>
      </c>
      <c r="T907" s="21">
        <v>0</v>
      </c>
      <c r="U907" s="21">
        <v>0</v>
      </c>
      <c r="V907" s="22">
        <v>45641</v>
      </c>
      <c r="W907" s="21">
        <v>0</v>
      </c>
      <c r="X907" s="21">
        <v>908.8</v>
      </c>
      <c r="Y907" s="21">
        <v>3</v>
      </c>
      <c r="Z907" s="21">
        <v>19</v>
      </c>
      <c r="AA907" s="21">
        <v>427.3</v>
      </c>
    </row>
    <row r="908" spans="1:27" x14ac:dyDescent="0.3">
      <c r="A908">
        <v>907</v>
      </c>
      <c r="B908" t="s">
        <v>928</v>
      </c>
      <c r="C908" t="s">
        <v>24</v>
      </c>
      <c r="E908" s="1">
        <v>45635</v>
      </c>
      <c r="G908" s="6">
        <v>684.37</v>
      </c>
      <c r="H908">
        <v>14</v>
      </c>
      <c r="I908">
        <v>0</v>
      </c>
      <c r="J908" s="4">
        <v>232.16</v>
      </c>
      <c r="K908" s="11">
        <f t="shared" si="89"/>
        <v>684</v>
      </c>
      <c r="L908" s="2">
        <f t="shared" si="84"/>
        <v>232.16</v>
      </c>
      <c r="M908" s="11">
        <f t="shared" si="85"/>
        <v>685</v>
      </c>
      <c r="N908" s="11">
        <f t="shared" si="86"/>
        <v>233</v>
      </c>
      <c r="O908">
        <f t="shared" si="87"/>
        <v>9581.18</v>
      </c>
      <c r="P908">
        <f t="shared" si="88"/>
        <v>684.37</v>
      </c>
      <c r="R908" s="21">
        <v>565</v>
      </c>
      <c r="S908" s="21" t="str">
        <v>Melisandra Tabord</v>
      </c>
      <c r="T908" s="21">
        <v>0</v>
      </c>
      <c r="U908" s="21">
        <v>0</v>
      </c>
      <c r="V908" s="22">
        <v>45633</v>
      </c>
      <c r="W908" s="21">
        <v>0</v>
      </c>
      <c r="X908" s="21">
        <v>908.8</v>
      </c>
      <c r="Y908" s="21">
        <v>3</v>
      </c>
      <c r="Z908" s="21">
        <v>5</v>
      </c>
      <c r="AA908" s="21">
        <v>227.19</v>
      </c>
    </row>
    <row r="909" spans="1:27" x14ac:dyDescent="0.3">
      <c r="A909">
        <v>908</v>
      </c>
      <c r="B909" t="s">
        <v>929</v>
      </c>
      <c r="C909" t="s">
        <v>24</v>
      </c>
      <c r="E909" s="1">
        <v>45644</v>
      </c>
      <c r="F909" s="7" t="s">
        <v>14</v>
      </c>
      <c r="G909" s="6">
        <v>427.3</v>
      </c>
      <c r="H909">
        <v>15</v>
      </c>
      <c r="I909">
        <v>5</v>
      </c>
      <c r="J909" s="4">
        <v>155.56</v>
      </c>
      <c r="K909" s="11">
        <f t="shared" si="89"/>
        <v>427</v>
      </c>
      <c r="L909" s="2">
        <f t="shared" si="84"/>
        <v>155.56</v>
      </c>
      <c r="M909" s="11">
        <f t="shared" si="85"/>
        <v>428</v>
      </c>
      <c r="N909" s="11">
        <f t="shared" si="86"/>
        <v>156</v>
      </c>
      <c r="O909">
        <f t="shared" si="87"/>
        <v>6409.5</v>
      </c>
      <c r="P909">
        <f t="shared" si="88"/>
        <v>405.935</v>
      </c>
      <c r="R909" s="21">
        <v>145</v>
      </c>
      <c r="S909" s="21" t="str">
        <v>Rodd Rangell</v>
      </c>
      <c r="T909" s="21" t="str">
        <v>Prod5</v>
      </c>
      <c r="U909" s="21" t="str">
        <v>Laptop</v>
      </c>
      <c r="V909" s="22">
        <v>45647</v>
      </c>
      <c r="W909" s="21">
        <v>0</v>
      </c>
      <c r="X909" s="21">
        <v>911.47</v>
      </c>
      <c r="Y909" s="21">
        <v>9</v>
      </c>
      <c r="Z909" s="21">
        <v>17</v>
      </c>
      <c r="AA909" s="21">
        <v>266.39999999999998</v>
      </c>
    </row>
    <row r="910" spans="1:27" x14ac:dyDescent="0.3">
      <c r="A910">
        <v>909</v>
      </c>
      <c r="B910" t="s">
        <v>930</v>
      </c>
      <c r="C910" t="s">
        <v>18</v>
      </c>
      <c r="D910" t="s">
        <v>10</v>
      </c>
      <c r="E910" s="1">
        <v>45651</v>
      </c>
      <c r="F910" s="7" t="s">
        <v>35</v>
      </c>
      <c r="G910" s="6">
        <v>969.24</v>
      </c>
      <c r="H910">
        <v>14</v>
      </c>
      <c r="I910">
        <v>8</v>
      </c>
      <c r="J910" s="4">
        <v>50.13</v>
      </c>
      <c r="K910" s="11">
        <f t="shared" si="89"/>
        <v>969</v>
      </c>
      <c r="L910" s="2">
        <f t="shared" si="84"/>
        <v>50.13</v>
      </c>
      <c r="M910" s="11">
        <f t="shared" si="85"/>
        <v>970</v>
      </c>
      <c r="N910" s="11">
        <f t="shared" si="86"/>
        <v>51</v>
      </c>
      <c r="O910">
        <f t="shared" si="87"/>
        <v>13569.36</v>
      </c>
      <c r="P910">
        <f t="shared" si="88"/>
        <v>891.70080000000007</v>
      </c>
      <c r="R910" s="21">
        <v>825</v>
      </c>
      <c r="S910" s="21" t="str">
        <v>Hymie Willans</v>
      </c>
      <c r="T910" s="21" t="str">
        <v>Prod1</v>
      </c>
      <c r="U910" s="21" t="str">
        <v>Smartphone</v>
      </c>
      <c r="V910" s="22">
        <v>45640</v>
      </c>
      <c r="W910" s="21">
        <v>0</v>
      </c>
      <c r="X910" s="21">
        <v>912.3</v>
      </c>
      <c r="Y910" s="21">
        <v>3</v>
      </c>
      <c r="Z910" s="21">
        <v>16</v>
      </c>
      <c r="AA910" s="21">
        <v>161.93</v>
      </c>
    </row>
    <row r="911" spans="1:27" x14ac:dyDescent="0.3">
      <c r="A911">
        <v>910</v>
      </c>
      <c r="B911" t="s">
        <v>931</v>
      </c>
      <c r="D911" t="s">
        <v>27</v>
      </c>
      <c r="E911" s="1">
        <v>45655</v>
      </c>
      <c r="G911" s="6">
        <v>255.39</v>
      </c>
      <c r="H911">
        <v>3</v>
      </c>
      <c r="I911">
        <v>7</v>
      </c>
      <c r="J911" s="4">
        <v>436.64</v>
      </c>
      <c r="K911" s="11">
        <f t="shared" si="89"/>
        <v>255</v>
      </c>
      <c r="L911" s="2">
        <f t="shared" si="84"/>
        <v>436.64</v>
      </c>
      <c r="M911" s="11">
        <f t="shared" si="85"/>
        <v>256</v>
      </c>
      <c r="N911" s="11">
        <f t="shared" si="86"/>
        <v>437</v>
      </c>
      <c r="O911">
        <f t="shared" si="87"/>
        <v>766.17</v>
      </c>
      <c r="P911">
        <f t="shared" si="88"/>
        <v>237.51269999999997</v>
      </c>
      <c r="R911" s="21">
        <v>980</v>
      </c>
      <c r="S911" s="21" t="str">
        <v>Rossie Rainbird</v>
      </c>
      <c r="T911" s="21" t="str">
        <v>Prod3</v>
      </c>
      <c r="U911" s="21" t="str">
        <v>Office Chair</v>
      </c>
      <c r="V911" s="22">
        <v>45662</v>
      </c>
      <c r="W911" s="21" t="str">
        <v>South</v>
      </c>
      <c r="X911" s="21">
        <v>912.41</v>
      </c>
      <c r="Y911" s="21">
        <v>13</v>
      </c>
      <c r="Z911" s="21">
        <v>20</v>
      </c>
      <c r="AA911" s="21">
        <v>491.45</v>
      </c>
    </row>
    <row r="912" spans="1:27" x14ac:dyDescent="0.3">
      <c r="A912">
        <v>911</v>
      </c>
      <c r="B912" t="s">
        <v>932</v>
      </c>
      <c r="C912" t="s">
        <v>9</v>
      </c>
      <c r="D912" t="s">
        <v>10</v>
      </c>
      <c r="E912" s="1">
        <v>45658</v>
      </c>
      <c r="G912" s="6">
        <v>339.93</v>
      </c>
      <c r="H912">
        <v>8</v>
      </c>
      <c r="I912">
        <v>20</v>
      </c>
      <c r="J912" s="4">
        <v>50.4</v>
      </c>
      <c r="K912" s="11">
        <f t="shared" si="89"/>
        <v>340</v>
      </c>
      <c r="L912" s="2">
        <f t="shared" si="84"/>
        <v>50.4</v>
      </c>
      <c r="M912" s="11">
        <f t="shared" si="85"/>
        <v>340</v>
      </c>
      <c r="N912" s="11">
        <f t="shared" si="86"/>
        <v>51</v>
      </c>
      <c r="O912">
        <f t="shared" si="87"/>
        <v>2719.44</v>
      </c>
      <c r="P912">
        <f t="shared" si="88"/>
        <v>271.94400000000002</v>
      </c>
      <c r="R912" s="21">
        <v>397</v>
      </c>
      <c r="S912" s="21" t="str">
        <v>Raymund Sowter</v>
      </c>
      <c r="T912" s="21" t="str">
        <v>Prod3</v>
      </c>
      <c r="U912" s="21" t="str">
        <v>Winter Jacket</v>
      </c>
      <c r="V912" s="22">
        <v>45646</v>
      </c>
      <c r="W912" s="21">
        <v>0</v>
      </c>
      <c r="X912" s="21">
        <v>913.29</v>
      </c>
      <c r="Y912" s="21">
        <v>2</v>
      </c>
      <c r="Z912" s="21">
        <v>17</v>
      </c>
      <c r="AA912" s="21">
        <v>81.7</v>
      </c>
    </row>
    <row r="913" spans="1:27" x14ac:dyDescent="0.3">
      <c r="A913">
        <v>912</v>
      </c>
      <c r="B913" t="s">
        <v>933</v>
      </c>
      <c r="C913" t="s">
        <v>9</v>
      </c>
      <c r="D913" t="s">
        <v>27</v>
      </c>
      <c r="E913" s="1">
        <v>45641</v>
      </c>
      <c r="G913" s="6">
        <v>27.31</v>
      </c>
      <c r="H913">
        <v>1</v>
      </c>
      <c r="I913">
        <v>10</v>
      </c>
      <c r="J913" s="4">
        <v>253.6</v>
      </c>
      <c r="K913" s="11">
        <f t="shared" si="89"/>
        <v>27</v>
      </c>
      <c r="L913" s="2">
        <f t="shared" si="84"/>
        <v>253.6</v>
      </c>
      <c r="M913" s="11">
        <f t="shared" si="85"/>
        <v>28</v>
      </c>
      <c r="N913" s="11">
        <f t="shared" si="86"/>
        <v>254</v>
      </c>
      <c r="O913">
        <f t="shared" si="87"/>
        <v>27.31</v>
      </c>
      <c r="P913">
        <f t="shared" si="88"/>
        <v>24.579000000000001</v>
      </c>
      <c r="R913" s="21">
        <v>459</v>
      </c>
      <c r="S913" s="21" t="str">
        <v>Cleavland Maso</v>
      </c>
      <c r="T913" s="21">
        <v>0</v>
      </c>
      <c r="U913" s="21" t="str">
        <v>Office Chair</v>
      </c>
      <c r="V913" s="22">
        <v>45662</v>
      </c>
      <c r="W913" s="21">
        <v>0</v>
      </c>
      <c r="X913" s="21">
        <v>914.15</v>
      </c>
      <c r="Y913" s="21">
        <v>10</v>
      </c>
      <c r="Z913" s="21">
        <v>7</v>
      </c>
      <c r="AA913" s="21">
        <v>440.12</v>
      </c>
    </row>
    <row r="914" spans="1:27" x14ac:dyDescent="0.3">
      <c r="A914">
        <v>913</v>
      </c>
      <c r="B914" t="s">
        <v>934</v>
      </c>
      <c r="C914" t="s">
        <v>16</v>
      </c>
      <c r="D914" t="s">
        <v>31</v>
      </c>
      <c r="E914" s="1">
        <v>45651</v>
      </c>
      <c r="G914" s="6">
        <v>313.98</v>
      </c>
      <c r="H914">
        <v>15</v>
      </c>
      <c r="I914">
        <v>9</v>
      </c>
      <c r="J914" s="4">
        <v>246.6</v>
      </c>
      <c r="K914" s="11">
        <f t="shared" si="89"/>
        <v>314</v>
      </c>
      <c r="L914" s="2">
        <f t="shared" si="84"/>
        <v>246.6</v>
      </c>
      <c r="M914" s="11">
        <f t="shared" si="85"/>
        <v>314</v>
      </c>
      <c r="N914" s="11">
        <f t="shared" si="86"/>
        <v>247</v>
      </c>
      <c r="O914">
        <f t="shared" si="87"/>
        <v>4709.7000000000007</v>
      </c>
      <c r="P914">
        <f t="shared" si="88"/>
        <v>285.72180000000003</v>
      </c>
      <c r="R914" s="21">
        <v>188</v>
      </c>
      <c r="S914" s="21" t="str">
        <v>Inge Kellen</v>
      </c>
      <c r="T914" s="21">
        <v>0</v>
      </c>
      <c r="U914" s="21" t="str">
        <v>Winter Jacket</v>
      </c>
      <c r="V914" s="22">
        <v>45644</v>
      </c>
      <c r="W914" s="21" t="str">
        <v>South</v>
      </c>
      <c r="X914" s="21">
        <v>915.49</v>
      </c>
      <c r="Y914" s="21">
        <v>5</v>
      </c>
      <c r="Z914" s="21">
        <v>4</v>
      </c>
      <c r="AA914" s="21">
        <v>292.39999999999998</v>
      </c>
    </row>
    <row r="915" spans="1:27" x14ac:dyDescent="0.3">
      <c r="A915">
        <v>914</v>
      </c>
      <c r="B915" t="s">
        <v>935</v>
      </c>
      <c r="C915" t="s">
        <v>24</v>
      </c>
      <c r="D915" t="s">
        <v>20</v>
      </c>
      <c r="E915" s="1">
        <v>45651</v>
      </c>
      <c r="G915" s="6">
        <v>705.1</v>
      </c>
      <c r="H915">
        <v>7</v>
      </c>
      <c r="I915">
        <v>9</v>
      </c>
      <c r="J915" s="4">
        <v>253.62</v>
      </c>
      <c r="K915" s="11">
        <f t="shared" si="89"/>
        <v>705</v>
      </c>
      <c r="L915" s="2">
        <f t="shared" si="84"/>
        <v>253.62</v>
      </c>
      <c r="M915" s="11">
        <f t="shared" si="85"/>
        <v>706</v>
      </c>
      <c r="N915" s="11">
        <f t="shared" si="86"/>
        <v>254</v>
      </c>
      <c r="O915">
        <f t="shared" si="87"/>
        <v>4935.7</v>
      </c>
      <c r="P915">
        <f t="shared" si="88"/>
        <v>641.64100000000008</v>
      </c>
      <c r="R915" s="21">
        <v>378</v>
      </c>
      <c r="S915" s="21" t="str">
        <v>Millisent Philip</v>
      </c>
      <c r="T915" s="21">
        <v>0</v>
      </c>
      <c r="U915" s="21">
        <v>0</v>
      </c>
      <c r="V915" s="22">
        <v>45649</v>
      </c>
      <c r="W915" s="21" t="str">
        <v>West</v>
      </c>
      <c r="X915" s="21">
        <v>918.92</v>
      </c>
      <c r="Y915" s="21">
        <v>8</v>
      </c>
      <c r="Z915" s="21">
        <v>9</v>
      </c>
      <c r="AA915" s="21">
        <v>139.5</v>
      </c>
    </row>
    <row r="916" spans="1:27" x14ac:dyDescent="0.3">
      <c r="A916">
        <v>915</v>
      </c>
      <c r="B916" t="s">
        <v>936</v>
      </c>
      <c r="C916" t="s">
        <v>16</v>
      </c>
      <c r="D916" t="s">
        <v>13</v>
      </c>
      <c r="E916" s="1">
        <v>45656</v>
      </c>
      <c r="G916" s="6">
        <v>943.13</v>
      </c>
      <c r="H916">
        <v>6</v>
      </c>
      <c r="I916">
        <v>4</v>
      </c>
      <c r="J916" s="4">
        <v>191.39</v>
      </c>
      <c r="K916" s="11">
        <f t="shared" si="89"/>
        <v>943</v>
      </c>
      <c r="L916" s="2">
        <f t="shared" si="84"/>
        <v>191.39</v>
      </c>
      <c r="M916" s="11">
        <f t="shared" si="85"/>
        <v>944</v>
      </c>
      <c r="N916" s="11">
        <f t="shared" si="86"/>
        <v>192</v>
      </c>
      <c r="O916">
        <f t="shared" si="87"/>
        <v>5658.78</v>
      </c>
      <c r="P916">
        <f t="shared" si="88"/>
        <v>905.40479999999991</v>
      </c>
      <c r="R916" s="21">
        <v>498</v>
      </c>
      <c r="S916" s="21" t="str">
        <v>Eliot Caddies</v>
      </c>
      <c r="T916" s="21" t="str">
        <v>Prod5</v>
      </c>
      <c r="U916" s="21">
        <v>0</v>
      </c>
      <c r="V916" s="22">
        <v>45627</v>
      </c>
      <c r="W916" s="21" t="str">
        <v>South</v>
      </c>
      <c r="X916" s="21">
        <v>919.07</v>
      </c>
      <c r="Y916" s="21">
        <v>14</v>
      </c>
      <c r="Z916" s="21">
        <v>18</v>
      </c>
      <c r="AA916" s="21">
        <v>93.17</v>
      </c>
    </row>
    <row r="917" spans="1:27" x14ac:dyDescent="0.3">
      <c r="A917">
        <v>916</v>
      </c>
      <c r="B917" t="s">
        <v>937</v>
      </c>
      <c r="C917" t="s">
        <v>16</v>
      </c>
      <c r="D917" t="s">
        <v>13</v>
      </c>
      <c r="E917" s="1">
        <v>45675</v>
      </c>
      <c r="G917" s="6">
        <v>797.88</v>
      </c>
      <c r="H917">
        <v>6</v>
      </c>
      <c r="I917">
        <v>6</v>
      </c>
      <c r="J917" s="4">
        <v>46.4</v>
      </c>
      <c r="K917" s="11">
        <f t="shared" si="89"/>
        <v>798</v>
      </c>
      <c r="L917" s="2">
        <f t="shared" si="84"/>
        <v>46.4</v>
      </c>
      <c r="M917" s="11">
        <f t="shared" si="85"/>
        <v>798</v>
      </c>
      <c r="N917" s="11">
        <f t="shared" si="86"/>
        <v>47</v>
      </c>
      <c r="O917">
        <f t="shared" si="87"/>
        <v>4787.28</v>
      </c>
      <c r="P917">
        <f t="shared" si="88"/>
        <v>750.0071999999999</v>
      </c>
      <c r="R917" s="21">
        <v>181</v>
      </c>
      <c r="S917" s="21" t="str">
        <v>Jay Paskins</v>
      </c>
      <c r="T917" s="21">
        <v>0</v>
      </c>
      <c r="U917" s="21">
        <v>0</v>
      </c>
      <c r="V917" s="22">
        <v>45653</v>
      </c>
      <c r="W917" s="21">
        <v>0</v>
      </c>
      <c r="X917" s="21">
        <v>920.15</v>
      </c>
      <c r="Y917" s="21">
        <v>2</v>
      </c>
      <c r="Z917" s="21">
        <v>16</v>
      </c>
      <c r="AA917" s="21">
        <v>436.24</v>
      </c>
    </row>
    <row r="918" spans="1:27" x14ac:dyDescent="0.3">
      <c r="A918">
        <v>917</v>
      </c>
      <c r="B918" t="s">
        <v>938</v>
      </c>
      <c r="C918" t="s">
        <v>22</v>
      </c>
      <c r="D918" t="s">
        <v>10</v>
      </c>
      <c r="E918" s="1">
        <v>45664</v>
      </c>
      <c r="G918" s="6">
        <v>325.45</v>
      </c>
      <c r="H918">
        <v>5</v>
      </c>
      <c r="I918">
        <v>4</v>
      </c>
      <c r="J918" s="4">
        <v>211.59</v>
      </c>
      <c r="K918" s="11">
        <f t="shared" si="89"/>
        <v>325</v>
      </c>
      <c r="L918" s="2">
        <f t="shared" si="84"/>
        <v>211.59</v>
      </c>
      <c r="M918" s="11">
        <f t="shared" si="85"/>
        <v>326</v>
      </c>
      <c r="N918" s="11">
        <f t="shared" si="86"/>
        <v>212</v>
      </c>
      <c r="O918">
        <f t="shared" si="87"/>
        <v>1627.25</v>
      </c>
      <c r="P918">
        <f t="shared" si="88"/>
        <v>312.43199999999996</v>
      </c>
      <c r="R918" s="21">
        <v>13</v>
      </c>
      <c r="S918" s="21" t="str">
        <v>Benetta Dyball</v>
      </c>
      <c r="T918" s="21" t="str">
        <v>Prod4</v>
      </c>
      <c r="U918" s="21">
        <v>0</v>
      </c>
      <c r="V918" s="22">
        <v>45651</v>
      </c>
      <c r="W918" s="21">
        <v>0</v>
      </c>
      <c r="X918" s="21">
        <v>920.56</v>
      </c>
      <c r="Y918" s="21">
        <v>2</v>
      </c>
      <c r="Z918" s="21">
        <v>4</v>
      </c>
      <c r="AA918" s="21">
        <v>155.18</v>
      </c>
    </row>
    <row r="919" spans="1:27" x14ac:dyDescent="0.3">
      <c r="A919">
        <v>918</v>
      </c>
      <c r="B919" t="s">
        <v>939</v>
      </c>
      <c r="C919" t="s">
        <v>22</v>
      </c>
      <c r="D919" t="s">
        <v>10</v>
      </c>
      <c r="E919" s="1">
        <v>45629</v>
      </c>
      <c r="G919" s="6">
        <v>866.55</v>
      </c>
      <c r="H919">
        <v>9</v>
      </c>
      <c r="I919">
        <v>11</v>
      </c>
      <c r="J919" s="4">
        <v>377.07</v>
      </c>
      <c r="K919" s="11">
        <f t="shared" si="89"/>
        <v>867</v>
      </c>
      <c r="L919" s="2">
        <f t="shared" si="84"/>
        <v>377.07</v>
      </c>
      <c r="M919" s="11">
        <f t="shared" si="85"/>
        <v>867</v>
      </c>
      <c r="N919" s="11">
        <f t="shared" si="86"/>
        <v>378</v>
      </c>
      <c r="O919">
        <f t="shared" si="87"/>
        <v>7798.95</v>
      </c>
      <c r="P919">
        <f t="shared" si="88"/>
        <v>771.22949999999992</v>
      </c>
      <c r="R919" s="21">
        <v>97</v>
      </c>
      <c r="S919" s="21" t="str">
        <v>Kaleb Copes</v>
      </c>
      <c r="T919" s="21">
        <v>0</v>
      </c>
      <c r="U919" s="21" t="str">
        <v>Smartphone</v>
      </c>
      <c r="V919" s="22">
        <v>45656</v>
      </c>
      <c r="W919" s="21">
        <v>0</v>
      </c>
      <c r="X919" s="21">
        <v>921.17</v>
      </c>
      <c r="Y919" s="21">
        <v>4</v>
      </c>
      <c r="Z919" s="21">
        <v>12</v>
      </c>
      <c r="AA919" s="21">
        <v>196.08</v>
      </c>
    </row>
    <row r="920" spans="1:27" x14ac:dyDescent="0.3">
      <c r="A920">
        <v>919</v>
      </c>
      <c r="B920" t="s">
        <v>940</v>
      </c>
      <c r="C920" t="s">
        <v>9</v>
      </c>
      <c r="D920" t="s">
        <v>10</v>
      </c>
      <c r="E920" s="1">
        <v>45671</v>
      </c>
      <c r="F920" s="7" t="s">
        <v>35</v>
      </c>
      <c r="G920" s="6">
        <v>14.54</v>
      </c>
      <c r="H920">
        <v>4</v>
      </c>
      <c r="I920">
        <v>13</v>
      </c>
      <c r="J920" s="4">
        <v>178.63</v>
      </c>
      <c r="K920" s="11">
        <f t="shared" si="89"/>
        <v>15</v>
      </c>
      <c r="L920" s="2">
        <f t="shared" si="84"/>
        <v>178.63</v>
      </c>
      <c r="M920" s="11">
        <f t="shared" si="85"/>
        <v>15</v>
      </c>
      <c r="N920" s="11">
        <f t="shared" si="86"/>
        <v>179</v>
      </c>
      <c r="O920">
        <f t="shared" si="87"/>
        <v>58.16</v>
      </c>
      <c r="P920">
        <f t="shared" si="88"/>
        <v>12.649799999999999</v>
      </c>
      <c r="R920" s="21">
        <v>775</v>
      </c>
      <c r="S920" s="21" t="str">
        <v>Kelsey Baddeley</v>
      </c>
      <c r="T920" s="21" t="str">
        <v>Prod1</v>
      </c>
      <c r="U920" s="21">
        <v>0</v>
      </c>
      <c r="V920" s="22">
        <v>45637</v>
      </c>
      <c r="W920" s="21">
        <v>0</v>
      </c>
      <c r="X920" s="21">
        <v>922.49</v>
      </c>
      <c r="Y920" s="21">
        <v>1</v>
      </c>
      <c r="Z920" s="21">
        <v>13</v>
      </c>
      <c r="AA920" s="21">
        <v>320.98</v>
      </c>
    </row>
    <row r="921" spans="1:27" x14ac:dyDescent="0.3">
      <c r="A921">
        <v>920</v>
      </c>
      <c r="B921" t="s">
        <v>941</v>
      </c>
      <c r="C921" t="s">
        <v>16</v>
      </c>
      <c r="D921" t="s">
        <v>27</v>
      </c>
      <c r="E921" s="1">
        <v>45628</v>
      </c>
      <c r="G921" s="6">
        <v>321.07</v>
      </c>
      <c r="H921">
        <v>11</v>
      </c>
      <c r="I921">
        <v>0</v>
      </c>
      <c r="J921" s="4">
        <v>79.2</v>
      </c>
      <c r="K921" s="11">
        <f t="shared" si="89"/>
        <v>321</v>
      </c>
      <c r="L921" s="2">
        <f t="shared" si="84"/>
        <v>79.2</v>
      </c>
      <c r="M921" s="11">
        <f t="shared" si="85"/>
        <v>322</v>
      </c>
      <c r="N921" s="11">
        <f t="shared" si="86"/>
        <v>80</v>
      </c>
      <c r="O921">
        <f t="shared" si="87"/>
        <v>3531.77</v>
      </c>
      <c r="P921">
        <f t="shared" si="88"/>
        <v>321.07</v>
      </c>
      <c r="R921" s="21">
        <v>600</v>
      </c>
      <c r="S921" s="21" t="str">
        <v>Mandi Armour</v>
      </c>
      <c r="T921" s="21">
        <v>0</v>
      </c>
      <c r="U921" s="21" t="str">
        <v>Smartphone</v>
      </c>
      <c r="V921" s="22">
        <v>45675</v>
      </c>
      <c r="W921" s="21">
        <v>0</v>
      </c>
      <c r="X921" s="21">
        <v>922.69</v>
      </c>
      <c r="Y921" s="21">
        <v>4</v>
      </c>
      <c r="Z921" s="21">
        <v>2</v>
      </c>
      <c r="AA921" s="21">
        <v>39.520000000000003</v>
      </c>
    </row>
    <row r="922" spans="1:27" x14ac:dyDescent="0.3">
      <c r="A922">
        <v>921</v>
      </c>
      <c r="B922" t="s">
        <v>942</v>
      </c>
      <c r="C922" t="s">
        <v>18</v>
      </c>
      <c r="D922" t="s">
        <v>31</v>
      </c>
      <c r="E922" s="1">
        <v>45648</v>
      </c>
      <c r="F922" s="7" t="s">
        <v>35</v>
      </c>
      <c r="G922" s="6">
        <v>9.9700000000000006</v>
      </c>
      <c r="H922">
        <v>3</v>
      </c>
      <c r="I922">
        <v>1</v>
      </c>
      <c r="J922" s="4">
        <v>291.39</v>
      </c>
      <c r="K922" s="11">
        <f t="shared" si="89"/>
        <v>10</v>
      </c>
      <c r="L922" s="2">
        <f t="shared" si="84"/>
        <v>291.39</v>
      </c>
      <c r="M922" s="11">
        <f t="shared" si="85"/>
        <v>10</v>
      </c>
      <c r="N922" s="11">
        <f t="shared" si="86"/>
        <v>292</v>
      </c>
      <c r="O922">
        <f t="shared" si="87"/>
        <v>29.910000000000004</v>
      </c>
      <c r="P922">
        <f t="shared" si="88"/>
        <v>9.8703000000000003</v>
      </c>
      <c r="R922" s="21">
        <v>583</v>
      </c>
      <c r="S922" s="21" t="str">
        <v>Cristina Gandrich</v>
      </c>
      <c r="T922" s="21" t="str">
        <v>Prod5</v>
      </c>
      <c r="U922" s="21" t="str">
        <v>Smartphone</v>
      </c>
      <c r="V922" s="22">
        <v>45672</v>
      </c>
      <c r="W922" s="21">
        <v>0</v>
      </c>
      <c r="X922" s="21">
        <v>922.99</v>
      </c>
      <c r="Y922" s="21">
        <v>2</v>
      </c>
      <c r="Z922" s="21">
        <v>9</v>
      </c>
      <c r="AA922" s="21">
        <v>429</v>
      </c>
    </row>
    <row r="923" spans="1:27" x14ac:dyDescent="0.3">
      <c r="A923">
        <v>922</v>
      </c>
      <c r="B923" t="s">
        <v>943</v>
      </c>
      <c r="C923" t="s">
        <v>22</v>
      </c>
      <c r="D923" t="s">
        <v>31</v>
      </c>
      <c r="E923" s="1">
        <v>45672</v>
      </c>
      <c r="G923" s="6">
        <v>425.97</v>
      </c>
      <c r="H923">
        <v>15</v>
      </c>
      <c r="I923">
        <v>13</v>
      </c>
      <c r="J923" s="4">
        <v>137.13</v>
      </c>
      <c r="K923" s="11">
        <f t="shared" si="89"/>
        <v>426</v>
      </c>
      <c r="L923" s="2">
        <f t="shared" si="84"/>
        <v>137.13</v>
      </c>
      <c r="M923" s="11">
        <f t="shared" si="85"/>
        <v>426</v>
      </c>
      <c r="N923" s="11">
        <f t="shared" si="86"/>
        <v>138</v>
      </c>
      <c r="O923">
        <f t="shared" si="87"/>
        <v>6389.55</v>
      </c>
      <c r="P923">
        <f t="shared" si="88"/>
        <v>370.59390000000002</v>
      </c>
      <c r="R923" s="21">
        <v>975</v>
      </c>
      <c r="S923" s="21" t="str">
        <v>Con Hexam</v>
      </c>
      <c r="T923" s="21" t="str">
        <v>Prod1</v>
      </c>
      <c r="U923" s="21">
        <v>0</v>
      </c>
      <c r="V923" s="22">
        <v>45643</v>
      </c>
      <c r="W923" s="21">
        <v>0</v>
      </c>
      <c r="X923" s="21">
        <v>923.06</v>
      </c>
      <c r="Y923" s="21">
        <v>8</v>
      </c>
      <c r="Z923" s="21">
        <v>19</v>
      </c>
      <c r="AA923" s="21">
        <v>399.74</v>
      </c>
    </row>
    <row r="924" spans="1:27" x14ac:dyDescent="0.3">
      <c r="A924">
        <v>923</v>
      </c>
      <c r="B924" t="s">
        <v>944</v>
      </c>
      <c r="C924" t="s">
        <v>18</v>
      </c>
      <c r="E924" s="1">
        <v>45642</v>
      </c>
      <c r="G924" s="6">
        <v>587.07000000000005</v>
      </c>
      <c r="H924">
        <v>5</v>
      </c>
      <c r="I924">
        <v>9</v>
      </c>
      <c r="J924" s="4">
        <v>479.75</v>
      </c>
      <c r="K924" s="11">
        <f t="shared" si="89"/>
        <v>587</v>
      </c>
      <c r="L924" s="2">
        <f t="shared" si="84"/>
        <v>479.75</v>
      </c>
      <c r="M924" s="11">
        <f t="shared" si="85"/>
        <v>588</v>
      </c>
      <c r="N924" s="11">
        <f t="shared" si="86"/>
        <v>480</v>
      </c>
      <c r="O924">
        <f t="shared" si="87"/>
        <v>2935.3500000000004</v>
      </c>
      <c r="P924">
        <f t="shared" si="88"/>
        <v>534.23370000000011</v>
      </c>
      <c r="R924" s="21">
        <v>667</v>
      </c>
      <c r="S924" s="21" t="str">
        <v>Torin Bartolomeotti</v>
      </c>
      <c r="T924" s="21" t="str">
        <v>Prod2</v>
      </c>
      <c r="U924" s="21" t="str">
        <v>Winter Jacket</v>
      </c>
      <c r="V924" s="22">
        <v>45664</v>
      </c>
      <c r="W924" s="21">
        <v>0</v>
      </c>
      <c r="X924" s="21">
        <v>923.74</v>
      </c>
      <c r="Y924" s="21">
        <v>12</v>
      </c>
      <c r="Z924" s="21">
        <v>20</v>
      </c>
      <c r="AA924" s="21">
        <v>430.16</v>
      </c>
    </row>
    <row r="925" spans="1:27" x14ac:dyDescent="0.3">
      <c r="A925">
        <v>924</v>
      </c>
      <c r="B925" t="s">
        <v>945</v>
      </c>
      <c r="C925" t="s">
        <v>18</v>
      </c>
      <c r="D925" t="s">
        <v>20</v>
      </c>
      <c r="E925" s="1">
        <v>45633</v>
      </c>
      <c r="G925" s="6">
        <v>233.53</v>
      </c>
      <c r="H925">
        <v>5</v>
      </c>
      <c r="I925">
        <v>8</v>
      </c>
      <c r="J925" s="4">
        <v>478.3</v>
      </c>
      <c r="K925" s="11">
        <f t="shared" si="89"/>
        <v>234</v>
      </c>
      <c r="L925" s="2">
        <f t="shared" si="84"/>
        <v>478.3</v>
      </c>
      <c r="M925" s="11">
        <f t="shared" si="85"/>
        <v>234</v>
      </c>
      <c r="N925" s="11">
        <f t="shared" si="86"/>
        <v>479</v>
      </c>
      <c r="O925">
        <f t="shared" si="87"/>
        <v>1167.6500000000001</v>
      </c>
      <c r="P925">
        <f t="shared" si="88"/>
        <v>214.8476</v>
      </c>
      <c r="R925" s="21">
        <v>162</v>
      </c>
      <c r="S925" s="21" t="str">
        <v>Sybila Prestidge</v>
      </c>
      <c r="T925" s="21" t="str">
        <v>Prod5</v>
      </c>
      <c r="U925" s="21" t="str">
        <v>Laptop</v>
      </c>
      <c r="V925" s="22">
        <v>45635</v>
      </c>
      <c r="W925" s="21">
        <v>0</v>
      </c>
      <c r="X925" s="21">
        <v>924.4</v>
      </c>
      <c r="Y925" s="21">
        <v>10</v>
      </c>
      <c r="Z925" s="21">
        <v>15</v>
      </c>
      <c r="AA925" s="21">
        <v>383.68</v>
      </c>
    </row>
    <row r="926" spans="1:27" x14ac:dyDescent="0.3">
      <c r="A926">
        <v>925</v>
      </c>
      <c r="B926" t="s">
        <v>946</v>
      </c>
      <c r="D926" t="s">
        <v>27</v>
      </c>
      <c r="E926" s="1">
        <v>45635</v>
      </c>
      <c r="G926" s="6">
        <v>474.06</v>
      </c>
      <c r="H926">
        <v>9</v>
      </c>
      <c r="I926">
        <v>0</v>
      </c>
      <c r="J926" s="4">
        <v>469.3</v>
      </c>
      <c r="K926" s="11">
        <f t="shared" si="89"/>
        <v>474</v>
      </c>
      <c r="L926" s="2">
        <f t="shared" si="84"/>
        <v>469.3</v>
      </c>
      <c r="M926" s="11">
        <f t="shared" si="85"/>
        <v>475</v>
      </c>
      <c r="N926" s="11">
        <f t="shared" si="86"/>
        <v>470</v>
      </c>
      <c r="O926">
        <f t="shared" si="87"/>
        <v>4266.54</v>
      </c>
      <c r="P926">
        <f t="shared" si="88"/>
        <v>474.06</v>
      </c>
      <c r="R926" s="21">
        <v>591</v>
      </c>
      <c r="S926" s="21" t="str">
        <v>Kylie Bindley</v>
      </c>
      <c r="T926" s="21" t="str">
        <v>Prod2</v>
      </c>
      <c r="U926" s="21" t="str">
        <v>Office Chair</v>
      </c>
      <c r="V926" s="22">
        <v>45663</v>
      </c>
      <c r="W926" s="21" t="str">
        <v>West</v>
      </c>
      <c r="X926" s="21">
        <v>924.42</v>
      </c>
      <c r="Y926" s="21">
        <v>6</v>
      </c>
      <c r="Z926" s="21">
        <v>15</v>
      </c>
      <c r="AA926" s="21">
        <v>432.34</v>
      </c>
    </row>
    <row r="927" spans="1:27" x14ac:dyDescent="0.3">
      <c r="A927">
        <v>926</v>
      </c>
      <c r="B927" t="s">
        <v>947</v>
      </c>
      <c r="C927" t="s">
        <v>9</v>
      </c>
      <c r="D927" t="s">
        <v>10</v>
      </c>
      <c r="E927" s="1">
        <v>45660</v>
      </c>
      <c r="F927" s="7" t="s">
        <v>43</v>
      </c>
      <c r="G927" s="6">
        <v>468.12</v>
      </c>
      <c r="H927">
        <v>11</v>
      </c>
      <c r="I927">
        <v>2</v>
      </c>
      <c r="J927" s="4">
        <v>253.65</v>
      </c>
      <c r="K927" s="11">
        <f t="shared" si="89"/>
        <v>468</v>
      </c>
      <c r="L927" s="2">
        <f t="shared" si="84"/>
        <v>253.65</v>
      </c>
      <c r="M927" s="11">
        <f t="shared" si="85"/>
        <v>469</v>
      </c>
      <c r="N927" s="11">
        <f t="shared" si="86"/>
        <v>254</v>
      </c>
      <c r="O927">
        <f t="shared" si="87"/>
        <v>5149.32</v>
      </c>
      <c r="P927">
        <f t="shared" si="88"/>
        <v>458.75759999999997</v>
      </c>
      <c r="R927" s="21">
        <v>964</v>
      </c>
      <c r="S927" s="21" t="str">
        <v>Culver Tremoulet</v>
      </c>
      <c r="T927" s="21" t="str">
        <v>Prod1</v>
      </c>
      <c r="U927" s="21" t="str">
        <v>Laptop</v>
      </c>
      <c r="V927" s="22">
        <v>45643</v>
      </c>
      <c r="W927" s="21">
        <v>0</v>
      </c>
      <c r="X927" s="21">
        <v>924.92</v>
      </c>
      <c r="Y927" s="21">
        <v>2</v>
      </c>
      <c r="Z927" s="21">
        <v>1</v>
      </c>
      <c r="AA927" s="21">
        <v>168.26</v>
      </c>
    </row>
    <row r="928" spans="1:27" x14ac:dyDescent="0.3">
      <c r="A928">
        <v>927</v>
      </c>
      <c r="B928" t="s">
        <v>948</v>
      </c>
      <c r="C928" t="s">
        <v>16</v>
      </c>
      <c r="D928" t="s">
        <v>13</v>
      </c>
      <c r="E928" s="1">
        <v>45643</v>
      </c>
      <c r="F928" s="7" t="s">
        <v>11</v>
      </c>
      <c r="G928" s="6">
        <v>306.95</v>
      </c>
      <c r="H928">
        <v>11</v>
      </c>
      <c r="I928">
        <v>6</v>
      </c>
      <c r="J928" s="4">
        <v>124.39</v>
      </c>
      <c r="K928" s="11">
        <f t="shared" si="89"/>
        <v>307</v>
      </c>
      <c r="L928" s="2">
        <f t="shared" si="84"/>
        <v>124.39</v>
      </c>
      <c r="M928" s="11">
        <f t="shared" si="85"/>
        <v>307</v>
      </c>
      <c r="N928" s="11">
        <f t="shared" si="86"/>
        <v>125</v>
      </c>
      <c r="O928">
        <f t="shared" si="87"/>
        <v>3376.45</v>
      </c>
      <c r="P928">
        <f t="shared" si="88"/>
        <v>288.53299999999996</v>
      </c>
      <c r="R928" s="21">
        <v>433</v>
      </c>
      <c r="S928" s="21" t="str">
        <v>Maxwell Stenner</v>
      </c>
      <c r="T928" s="21" t="str">
        <v>Prod3</v>
      </c>
      <c r="U928" s="21">
        <v>0</v>
      </c>
      <c r="V928" s="22">
        <v>45656</v>
      </c>
      <c r="W928" s="21">
        <v>0</v>
      </c>
      <c r="X928" s="21">
        <v>924.93</v>
      </c>
      <c r="Y928" s="21">
        <v>9</v>
      </c>
      <c r="Z928" s="21">
        <v>17</v>
      </c>
      <c r="AA928" s="21">
        <v>315.42</v>
      </c>
    </row>
    <row r="929" spans="1:27" x14ac:dyDescent="0.3">
      <c r="A929">
        <v>928</v>
      </c>
      <c r="B929" t="s">
        <v>949</v>
      </c>
      <c r="C929" t="s">
        <v>9</v>
      </c>
      <c r="D929" t="s">
        <v>20</v>
      </c>
      <c r="E929" s="1">
        <v>45641</v>
      </c>
      <c r="F929" s="7" t="s">
        <v>14</v>
      </c>
      <c r="G929" s="6">
        <v>400.27</v>
      </c>
      <c r="H929">
        <v>15</v>
      </c>
      <c r="I929">
        <v>19</v>
      </c>
      <c r="J929" s="4">
        <v>276.67</v>
      </c>
      <c r="K929" s="11">
        <f t="shared" si="89"/>
        <v>400</v>
      </c>
      <c r="L929" s="2">
        <f t="shared" si="84"/>
        <v>276.67</v>
      </c>
      <c r="M929" s="11">
        <f t="shared" si="85"/>
        <v>401</v>
      </c>
      <c r="N929" s="11">
        <f t="shared" si="86"/>
        <v>277</v>
      </c>
      <c r="O929">
        <f t="shared" si="87"/>
        <v>6004.0499999999993</v>
      </c>
      <c r="P929">
        <f t="shared" si="88"/>
        <v>324.21870000000001</v>
      </c>
      <c r="R929" s="21">
        <v>71</v>
      </c>
      <c r="S929" s="21" t="str">
        <v>Barbi Lynes</v>
      </c>
      <c r="T929" s="21" t="str">
        <v>Prod5</v>
      </c>
      <c r="U929" s="21">
        <v>0</v>
      </c>
      <c r="V929" s="22">
        <v>45668</v>
      </c>
      <c r="W929" s="21" t="str">
        <v>North</v>
      </c>
      <c r="X929" s="21">
        <v>925.66</v>
      </c>
      <c r="Y929" s="21">
        <v>2</v>
      </c>
      <c r="Z929" s="21">
        <v>7</v>
      </c>
      <c r="AA929" s="21">
        <v>115.97</v>
      </c>
    </row>
    <row r="930" spans="1:27" x14ac:dyDescent="0.3">
      <c r="A930">
        <v>929</v>
      </c>
      <c r="B930" t="s">
        <v>950</v>
      </c>
      <c r="C930" t="s">
        <v>9</v>
      </c>
      <c r="E930" s="1">
        <v>45650</v>
      </c>
      <c r="F930" s="7" t="s">
        <v>43</v>
      </c>
      <c r="G930" s="6">
        <v>10.83</v>
      </c>
      <c r="H930">
        <v>14</v>
      </c>
      <c r="I930">
        <v>13</v>
      </c>
      <c r="J930" s="4">
        <v>38.82</v>
      </c>
      <c r="K930" s="11">
        <f t="shared" si="89"/>
        <v>11</v>
      </c>
      <c r="L930" s="2">
        <f t="shared" si="84"/>
        <v>38.82</v>
      </c>
      <c r="M930" s="11">
        <f t="shared" si="85"/>
        <v>11</v>
      </c>
      <c r="N930" s="11">
        <f t="shared" si="86"/>
        <v>39</v>
      </c>
      <c r="O930">
        <f t="shared" si="87"/>
        <v>151.62</v>
      </c>
      <c r="P930">
        <f t="shared" si="88"/>
        <v>9.4221000000000004</v>
      </c>
      <c r="R930" s="21">
        <v>856</v>
      </c>
      <c r="S930" s="21" t="str">
        <v>Vitia McCrillis</v>
      </c>
      <c r="T930" s="21" t="str">
        <v>Prod1</v>
      </c>
      <c r="U930" s="21" t="str">
        <v>Laptop</v>
      </c>
      <c r="V930" s="22">
        <v>45648</v>
      </c>
      <c r="W930" s="21">
        <v>0</v>
      </c>
      <c r="X930" s="21">
        <v>925.93</v>
      </c>
      <c r="Y930" s="21">
        <v>11</v>
      </c>
      <c r="Z930" s="21">
        <v>13</v>
      </c>
      <c r="AA930" s="21">
        <v>117.45</v>
      </c>
    </row>
    <row r="931" spans="1:27" x14ac:dyDescent="0.3">
      <c r="A931">
        <v>930</v>
      </c>
      <c r="B931" t="s">
        <v>951</v>
      </c>
      <c r="C931" t="s">
        <v>22</v>
      </c>
      <c r="D931" t="s">
        <v>20</v>
      </c>
      <c r="E931" s="1">
        <v>45648</v>
      </c>
      <c r="G931" s="6">
        <v>354.71</v>
      </c>
      <c r="H931">
        <v>6</v>
      </c>
      <c r="I931">
        <v>11</v>
      </c>
      <c r="J931" s="4">
        <v>340.08</v>
      </c>
      <c r="K931" s="11">
        <f t="shared" si="89"/>
        <v>355</v>
      </c>
      <c r="L931" s="2">
        <f t="shared" si="84"/>
        <v>340.08</v>
      </c>
      <c r="M931" s="11">
        <f t="shared" si="85"/>
        <v>355</v>
      </c>
      <c r="N931" s="11">
        <f t="shared" si="86"/>
        <v>341</v>
      </c>
      <c r="O931">
        <f t="shared" si="87"/>
        <v>2128.2599999999998</v>
      </c>
      <c r="P931">
        <f t="shared" si="88"/>
        <v>315.69189999999998</v>
      </c>
      <c r="R931" s="21">
        <v>683</v>
      </c>
      <c r="S931" s="21" t="str">
        <v>Fay Coventry</v>
      </c>
      <c r="T931" s="21" t="str">
        <v>Prod1</v>
      </c>
      <c r="U931" s="21" t="str">
        <v>Microwave Oven</v>
      </c>
      <c r="V931" s="22">
        <v>45669</v>
      </c>
      <c r="W931" s="21">
        <v>0</v>
      </c>
      <c r="X931" s="21">
        <v>926.07</v>
      </c>
      <c r="Y931" s="21">
        <v>9</v>
      </c>
      <c r="Z931" s="21">
        <v>12</v>
      </c>
      <c r="AA931" s="21">
        <v>126.89</v>
      </c>
    </row>
    <row r="932" spans="1:27" x14ac:dyDescent="0.3">
      <c r="A932">
        <v>931</v>
      </c>
      <c r="B932" t="s">
        <v>952</v>
      </c>
      <c r="C932" t="s">
        <v>18</v>
      </c>
      <c r="D932" t="s">
        <v>10</v>
      </c>
      <c r="E932" s="1">
        <v>45634</v>
      </c>
      <c r="G932" s="6">
        <v>140.62</v>
      </c>
      <c r="H932">
        <v>15</v>
      </c>
      <c r="I932">
        <v>9</v>
      </c>
      <c r="J932" s="4">
        <v>372.22</v>
      </c>
      <c r="K932" s="11">
        <f t="shared" si="89"/>
        <v>141</v>
      </c>
      <c r="L932" s="2">
        <f t="shared" si="84"/>
        <v>372.22</v>
      </c>
      <c r="M932" s="11">
        <f t="shared" si="85"/>
        <v>141</v>
      </c>
      <c r="N932" s="11">
        <f t="shared" si="86"/>
        <v>373</v>
      </c>
      <c r="O932">
        <f t="shared" si="87"/>
        <v>2109.3000000000002</v>
      </c>
      <c r="P932">
        <f t="shared" si="88"/>
        <v>127.96420000000001</v>
      </c>
      <c r="R932" s="21">
        <v>991</v>
      </c>
      <c r="S932" s="21" t="str">
        <v>Allx Coleman</v>
      </c>
      <c r="T932" s="21" t="str">
        <v>Prod5</v>
      </c>
      <c r="U932" s="21" t="str">
        <v>Microwave Oven</v>
      </c>
      <c r="V932" s="22">
        <v>45654</v>
      </c>
      <c r="W932" s="21">
        <v>0</v>
      </c>
      <c r="X932" s="21">
        <v>926.83</v>
      </c>
      <c r="Y932" s="21">
        <v>12</v>
      </c>
      <c r="Z932" s="21">
        <v>13</v>
      </c>
      <c r="AA932" s="21">
        <v>120.44</v>
      </c>
    </row>
    <row r="933" spans="1:27" x14ac:dyDescent="0.3">
      <c r="A933">
        <v>932</v>
      </c>
      <c r="B933" t="s">
        <v>953</v>
      </c>
      <c r="C933" t="s">
        <v>16</v>
      </c>
      <c r="D933" t="s">
        <v>27</v>
      </c>
      <c r="E933" s="1">
        <v>45648</v>
      </c>
      <c r="G933" s="6">
        <v>178.54</v>
      </c>
      <c r="H933">
        <v>7</v>
      </c>
      <c r="I933">
        <v>8</v>
      </c>
      <c r="J933" s="4">
        <v>215.74</v>
      </c>
      <c r="K933" s="11">
        <f t="shared" si="89"/>
        <v>179</v>
      </c>
      <c r="L933" s="2">
        <f t="shared" si="84"/>
        <v>215.74</v>
      </c>
      <c r="M933" s="11">
        <f t="shared" si="85"/>
        <v>179</v>
      </c>
      <c r="N933" s="11">
        <f t="shared" si="86"/>
        <v>216</v>
      </c>
      <c r="O933">
        <f t="shared" si="87"/>
        <v>1249.78</v>
      </c>
      <c r="P933">
        <f t="shared" si="88"/>
        <v>164.2568</v>
      </c>
      <c r="R933" s="21">
        <v>548</v>
      </c>
      <c r="S933" s="21" t="str">
        <v>Melissa Bowlands</v>
      </c>
      <c r="T933" s="21" t="str">
        <v>Prod1</v>
      </c>
      <c r="U933" s="21">
        <v>0</v>
      </c>
      <c r="V933" s="22">
        <v>45661</v>
      </c>
      <c r="W933" s="21">
        <v>0</v>
      </c>
      <c r="X933" s="21">
        <v>928.76</v>
      </c>
      <c r="Y933" s="21">
        <v>9</v>
      </c>
      <c r="Z933" s="21">
        <v>1</v>
      </c>
      <c r="AA933" s="21">
        <v>105.68</v>
      </c>
    </row>
    <row r="934" spans="1:27" x14ac:dyDescent="0.3">
      <c r="A934">
        <v>933</v>
      </c>
      <c r="B934" t="s">
        <v>954</v>
      </c>
      <c r="D934" t="s">
        <v>13</v>
      </c>
      <c r="E934" s="1">
        <v>45664</v>
      </c>
      <c r="G934" s="6">
        <v>329.74</v>
      </c>
      <c r="H934">
        <v>2</v>
      </c>
      <c r="I934">
        <v>20</v>
      </c>
      <c r="J934" s="4">
        <v>97.65</v>
      </c>
      <c r="K934" s="11">
        <f t="shared" si="89"/>
        <v>330</v>
      </c>
      <c r="L934" s="2">
        <f t="shared" si="84"/>
        <v>97.65</v>
      </c>
      <c r="M934" s="11">
        <f t="shared" si="85"/>
        <v>330</v>
      </c>
      <c r="N934" s="11">
        <f t="shared" si="86"/>
        <v>98</v>
      </c>
      <c r="O934">
        <f t="shared" si="87"/>
        <v>659.48</v>
      </c>
      <c r="P934">
        <f t="shared" si="88"/>
        <v>263.79200000000003</v>
      </c>
      <c r="R934" s="21">
        <v>755</v>
      </c>
      <c r="S934" s="21" t="str">
        <v>De Noen</v>
      </c>
      <c r="T934" s="21" t="str">
        <v>Prod4</v>
      </c>
      <c r="U934" s="21" t="str">
        <v>Office Chair</v>
      </c>
      <c r="V934" s="22">
        <v>45654</v>
      </c>
      <c r="W934" s="21">
        <v>0</v>
      </c>
      <c r="X934" s="21">
        <v>929.44</v>
      </c>
      <c r="Y934" s="21">
        <v>3</v>
      </c>
      <c r="Z934" s="21">
        <v>0</v>
      </c>
      <c r="AA934" s="21">
        <v>226.86</v>
      </c>
    </row>
    <row r="935" spans="1:27" x14ac:dyDescent="0.3">
      <c r="A935">
        <v>934</v>
      </c>
      <c r="B935" t="s">
        <v>955</v>
      </c>
      <c r="C935" t="s">
        <v>24</v>
      </c>
      <c r="D935" t="s">
        <v>20</v>
      </c>
      <c r="E935" s="1">
        <v>45661</v>
      </c>
      <c r="G935" s="6">
        <v>10.57</v>
      </c>
      <c r="H935">
        <v>11</v>
      </c>
      <c r="I935">
        <v>5</v>
      </c>
      <c r="J935" s="4">
        <v>385.32</v>
      </c>
      <c r="K935" s="11">
        <f t="shared" si="89"/>
        <v>11</v>
      </c>
      <c r="L935" s="2">
        <f t="shared" si="84"/>
        <v>385.32</v>
      </c>
      <c r="M935" s="11">
        <f t="shared" si="85"/>
        <v>11</v>
      </c>
      <c r="N935" s="11">
        <f t="shared" si="86"/>
        <v>386</v>
      </c>
      <c r="O935">
        <f t="shared" si="87"/>
        <v>116.27000000000001</v>
      </c>
      <c r="P935">
        <f t="shared" si="88"/>
        <v>10.041499999999999</v>
      </c>
      <c r="R935" s="21">
        <v>550</v>
      </c>
      <c r="S935" s="21" t="str">
        <v>Frederique Geering</v>
      </c>
      <c r="T935" s="21" t="str">
        <v>Prod5</v>
      </c>
      <c r="U935" s="21">
        <v>0</v>
      </c>
      <c r="V935" s="22">
        <v>45662</v>
      </c>
      <c r="W935" s="21">
        <v>0</v>
      </c>
      <c r="X935" s="21">
        <v>930.28</v>
      </c>
      <c r="Y935" s="21">
        <v>10</v>
      </c>
      <c r="Z935" s="21">
        <v>5</v>
      </c>
      <c r="AA935" s="21">
        <v>465.16</v>
      </c>
    </row>
    <row r="936" spans="1:27" x14ac:dyDescent="0.3">
      <c r="A936">
        <v>935</v>
      </c>
      <c r="B936" t="s">
        <v>956</v>
      </c>
      <c r="C936" t="s">
        <v>22</v>
      </c>
      <c r="D936" t="s">
        <v>27</v>
      </c>
      <c r="E936" s="1">
        <v>45649</v>
      </c>
      <c r="G936" s="6">
        <v>21.09</v>
      </c>
      <c r="H936">
        <v>4</v>
      </c>
      <c r="I936">
        <v>16</v>
      </c>
      <c r="J936" s="4">
        <v>405.65</v>
      </c>
      <c r="K936" s="11">
        <f t="shared" si="89"/>
        <v>21</v>
      </c>
      <c r="L936" s="2">
        <f t="shared" si="84"/>
        <v>405.65</v>
      </c>
      <c r="M936" s="11">
        <f t="shared" si="85"/>
        <v>22</v>
      </c>
      <c r="N936" s="11">
        <f t="shared" si="86"/>
        <v>406</v>
      </c>
      <c r="O936">
        <f t="shared" si="87"/>
        <v>84.36</v>
      </c>
      <c r="P936">
        <f t="shared" si="88"/>
        <v>17.715599999999998</v>
      </c>
      <c r="R936" s="21">
        <v>707</v>
      </c>
      <c r="S936" s="21" t="str">
        <v>Anselm Doerrling</v>
      </c>
      <c r="T936" s="21" t="str">
        <v>Prod4</v>
      </c>
      <c r="U936" s="21" t="str">
        <v>Smartphone</v>
      </c>
      <c r="V936" s="22">
        <v>45659</v>
      </c>
      <c r="W936" s="21" t="str">
        <v>North</v>
      </c>
      <c r="X936" s="21">
        <v>931.81</v>
      </c>
      <c r="Y936" s="21">
        <v>13</v>
      </c>
      <c r="Z936" s="21">
        <v>0</v>
      </c>
      <c r="AA936" s="21">
        <v>251.14</v>
      </c>
    </row>
    <row r="937" spans="1:27" x14ac:dyDescent="0.3">
      <c r="A937">
        <v>936</v>
      </c>
      <c r="B937" t="s">
        <v>957</v>
      </c>
      <c r="C937" t="s">
        <v>18</v>
      </c>
      <c r="E937" s="1">
        <v>45671</v>
      </c>
      <c r="F937" s="7" t="s">
        <v>11</v>
      </c>
      <c r="G937" s="6">
        <v>40.21</v>
      </c>
      <c r="H937">
        <v>6</v>
      </c>
      <c r="I937">
        <v>16</v>
      </c>
      <c r="J937" s="4">
        <v>126.78</v>
      </c>
      <c r="K937" s="11">
        <f t="shared" si="89"/>
        <v>40</v>
      </c>
      <c r="L937" s="2">
        <f t="shared" si="84"/>
        <v>126.78</v>
      </c>
      <c r="M937" s="11">
        <f t="shared" si="85"/>
        <v>41</v>
      </c>
      <c r="N937" s="11">
        <f t="shared" si="86"/>
        <v>127</v>
      </c>
      <c r="O937">
        <f t="shared" si="87"/>
        <v>241.26</v>
      </c>
      <c r="P937">
        <f t="shared" si="88"/>
        <v>33.776400000000002</v>
      </c>
      <c r="R937" s="21">
        <v>387</v>
      </c>
      <c r="S937" s="21" t="str">
        <v>Parnell Bolitho</v>
      </c>
      <c r="T937" s="21" t="str">
        <v>Prod5</v>
      </c>
      <c r="U937" s="21" t="str">
        <v>Smartphone</v>
      </c>
      <c r="V937" s="22">
        <v>45652</v>
      </c>
      <c r="W937" s="21">
        <v>0</v>
      </c>
      <c r="X937" s="21">
        <v>933.7</v>
      </c>
      <c r="Y937" s="21">
        <v>13</v>
      </c>
      <c r="Z937" s="21">
        <v>11</v>
      </c>
      <c r="AA937" s="21">
        <v>404.71</v>
      </c>
    </row>
    <row r="938" spans="1:27" x14ac:dyDescent="0.3">
      <c r="A938">
        <v>937</v>
      </c>
      <c r="B938" t="s">
        <v>958</v>
      </c>
      <c r="C938" t="s">
        <v>24</v>
      </c>
      <c r="D938" t="s">
        <v>31</v>
      </c>
      <c r="E938" s="1">
        <v>45654</v>
      </c>
      <c r="F938" s="7" t="s">
        <v>11</v>
      </c>
      <c r="G938" s="6">
        <v>798.87</v>
      </c>
      <c r="H938">
        <v>5</v>
      </c>
      <c r="I938">
        <v>13</v>
      </c>
      <c r="J938" s="4">
        <v>371.47</v>
      </c>
      <c r="K938" s="11">
        <f t="shared" si="89"/>
        <v>799</v>
      </c>
      <c r="L938" s="2">
        <f t="shared" si="84"/>
        <v>371.47</v>
      </c>
      <c r="M938" s="11">
        <f t="shared" si="85"/>
        <v>799</v>
      </c>
      <c r="N938" s="11">
        <f t="shared" si="86"/>
        <v>372</v>
      </c>
      <c r="O938">
        <f t="shared" si="87"/>
        <v>3994.35</v>
      </c>
      <c r="P938">
        <f t="shared" si="88"/>
        <v>695.01689999999996</v>
      </c>
      <c r="R938" s="21">
        <v>53</v>
      </c>
      <c r="S938" s="21" t="str">
        <v>Brenna Troman</v>
      </c>
      <c r="T938" s="21" t="str">
        <v>Prod5</v>
      </c>
      <c r="U938" s="21" t="str">
        <v>Laptop</v>
      </c>
      <c r="V938" s="22">
        <v>45669</v>
      </c>
      <c r="W938" s="21" t="str">
        <v>East</v>
      </c>
      <c r="X938" s="21">
        <v>933.79</v>
      </c>
      <c r="Y938" s="21">
        <v>3</v>
      </c>
      <c r="Z938" s="21">
        <v>5</v>
      </c>
      <c r="AA938" s="21">
        <v>265.82</v>
      </c>
    </row>
    <row r="939" spans="1:27" x14ac:dyDescent="0.3">
      <c r="A939">
        <v>938</v>
      </c>
      <c r="B939" t="s">
        <v>959</v>
      </c>
      <c r="C939" t="s">
        <v>9</v>
      </c>
      <c r="E939" s="1">
        <v>45671</v>
      </c>
      <c r="G939" s="6">
        <v>799.85</v>
      </c>
      <c r="H939">
        <v>6</v>
      </c>
      <c r="I939">
        <v>16</v>
      </c>
      <c r="J939" s="4">
        <v>496.86</v>
      </c>
      <c r="K939" s="11">
        <f t="shared" si="89"/>
        <v>800</v>
      </c>
      <c r="L939" s="2">
        <f t="shared" si="84"/>
        <v>496.86</v>
      </c>
      <c r="M939" s="11">
        <f t="shared" si="85"/>
        <v>800</v>
      </c>
      <c r="N939" s="11">
        <f t="shared" si="86"/>
        <v>497</v>
      </c>
      <c r="O939">
        <f t="shared" si="87"/>
        <v>4799.1000000000004</v>
      </c>
      <c r="P939">
        <f t="shared" si="88"/>
        <v>671.87400000000002</v>
      </c>
      <c r="R939" s="21">
        <v>46</v>
      </c>
      <c r="S939" s="21" t="str">
        <v>Melony Keuntje</v>
      </c>
      <c r="T939" s="21" t="str">
        <v>Prod3</v>
      </c>
      <c r="U939" s="21" t="str">
        <v>Laptop</v>
      </c>
      <c r="V939" s="22">
        <v>45671</v>
      </c>
      <c r="W939" s="21" t="str">
        <v>East</v>
      </c>
      <c r="X939" s="21">
        <v>935.2</v>
      </c>
      <c r="Y939" s="21">
        <v>14</v>
      </c>
      <c r="Z939" s="21">
        <v>5</v>
      </c>
      <c r="AA939" s="21">
        <v>295.26</v>
      </c>
    </row>
    <row r="940" spans="1:27" x14ac:dyDescent="0.3">
      <c r="A940">
        <v>939</v>
      </c>
      <c r="B940" t="s">
        <v>960</v>
      </c>
      <c r="C940" t="s">
        <v>18</v>
      </c>
      <c r="D940" t="s">
        <v>13</v>
      </c>
      <c r="E940" s="1">
        <v>45629</v>
      </c>
      <c r="G940" s="6">
        <v>702.26</v>
      </c>
      <c r="H940">
        <v>11</v>
      </c>
      <c r="I940">
        <v>6</v>
      </c>
      <c r="J940" s="4">
        <v>107.92</v>
      </c>
      <c r="K940" s="11">
        <f t="shared" si="89"/>
        <v>702</v>
      </c>
      <c r="L940" s="2">
        <f t="shared" si="84"/>
        <v>107.92</v>
      </c>
      <c r="M940" s="11">
        <f t="shared" si="85"/>
        <v>703</v>
      </c>
      <c r="N940" s="11">
        <f t="shared" si="86"/>
        <v>108</v>
      </c>
      <c r="O940">
        <f t="shared" si="87"/>
        <v>7724.86</v>
      </c>
      <c r="P940">
        <f t="shared" si="88"/>
        <v>660.12439999999992</v>
      </c>
      <c r="R940" s="21">
        <v>330</v>
      </c>
      <c r="S940" s="21" t="str">
        <v>Alisha Fawthorpe</v>
      </c>
      <c r="T940" s="21">
        <v>0</v>
      </c>
      <c r="U940" s="21" t="str">
        <v>Winter Jacket</v>
      </c>
      <c r="V940" s="22">
        <v>45665</v>
      </c>
      <c r="W940" s="21" t="str">
        <v>North</v>
      </c>
      <c r="X940" s="21">
        <v>935.63</v>
      </c>
      <c r="Y940" s="21">
        <v>6</v>
      </c>
      <c r="Z940" s="21">
        <v>11</v>
      </c>
      <c r="AA940" s="21">
        <v>260.91000000000003</v>
      </c>
    </row>
    <row r="941" spans="1:27" x14ac:dyDescent="0.3">
      <c r="A941">
        <v>940</v>
      </c>
      <c r="B941" t="s">
        <v>961</v>
      </c>
      <c r="E941" s="1">
        <v>45652</v>
      </c>
      <c r="F941" s="7" t="s">
        <v>43</v>
      </c>
      <c r="G941" s="6">
        <v>34.380000000000003</v>
      </c>
      <c r="H941">
        <v>8</v>
      </c>
      <c r="I941">
        <v>16</v>
      </c>
      <c r="J941" s="4">
        <v>37.54</v>
      </c>
      <c r="K941" s="11">
        <f t="shared" si="89"/>
        <v>34</v>
      </c>
      <c r="L941" s="2">
        <f t="shared" si="84"/>
        <v>37.54</v>
      </c>
      <c r="M941" s="11">
        <f t="shared" si="85"/>
        <v>35</v>
      </c>
      <c r="N941" s="11">
        <f t="shared" si="86"/>
        <v>38</v>
      </c>
      <c r="O941">
        <f t="shared" si="87"/>
        <v>275.04000000000002</v>
      </c>
      <c r="P941">
        <f t="shared" si="88"/>
        <v>28.879200000000001</v>
      </c>
      <c r="R941" s="21">
        <v>468</v>
      </c>
      <c r="S941" s="21" t="str">
        <v>Florentia Burhouse</v>
      </c>
      <c r="T941" s="21" t="str">
        <v>Prod2</v>
      </c>
      <c r="U941" s="21">
        <v>0</v>
      </c>
      <c r="V941" s="22">
        <v>45635</v>
      </c>
      <c r="W941" s="21">
        <v>0</v>
      </c>
      <c r="X941" s="21">
        <v>936.05</v>
      </c>
      <c r="Y941" s="21">
        <v>7</v>
      </c>
      <c r="Z941" s="21">
        <v>7</v>
      </c>
      <c r="AA941" s="21">
        <v>273.39999999999998</v>
      </c>
    </row>
    <row r="942" spans="1:27" x14ac:dyDescent="0.3">
      <c r="A942">
        <v>941</v>
      </c>
      <c r="B942" t="s">
        <v>962</v>
      </c>
      <c r="C942" t="s">
        <v>18</v>
      </c>
      <c r="E942" s="1">
        <v>45630</v>
      </c>
      <c r="G942" s="6">
        <v>584.88</v>
      </c>
      <c r="H942">
        <v>7</v>
      </c>
      <c r="I942">
        <v>6</v>
      </c>
      <c r="J942" s="4">
        <v>85.51</v>
      </c>
      <c r="K942" s="11">
        <f t="shared" si="89"/>
        <v>585</v>
      </c>
      <c r="L942" s="2">
        <f t="shared" si="84"/>
        <v>85.51</v>
      </c>
      <c r="M942" s="11">
        <f t="shared" si="85"/>
        <v>585</v>
      </c>
      <c r="N942" s="11">
        <f t="shared" si="86"/>
        <v>86</v>
      </c>
      <c r="O942">
        <f t="shared" si="87"/>
        <v>4094.16</v>
      </c>
      <c r="P942">
        <f t="shared" si="88"/>
        <v>549.78719999999998</v>
      </c>
      <c r="R942" s="21">
        <v>157</v>
      </c>
      <c r="S942" s="21" t="str">
        <v>Tomi Mordey</v>
      </c>
      <c r="T942" s="21">
        <v>0</v>
      </c>
      <c r="U942" s="21" t="str">
        <v>Winter Jacket</v>
      </c>
      <c r="V942" s="22">
        <v>45675</v>
      </c>
      <c r="W942" s="21">
        <v>0</v>
      </c>
      <c r="X942" s="21">
        <v>938.36</v>
      </c>
      <c r="Y942" s="21">
        <v>13</v>
      </c>
      <c r="Z942" s="21">
        <v>7</v>
      </c>
      <c r="AA942" s="21">
        <v>87.7</v>
      </c>
    </row>
    <row r="943" spans="1:27" x14ac:dyDescent="0.3">
      <c r="A943">
        <v>942</v>
      </c>
      <c r="B943" t="s">
        <v>963</v>
      </c>
      <c r="C943" t="s">
        <v>24</v>
      </c>
      <c r="D943" t="s">
        <v>20</v>
      </c>
      <c r="E943" s="1">
        <v>45639</v>
      </c>
      <c r="G943" s="6">
        <v>429.7</v>
      </c>
      <c r="H943">
        <v>15</v>
      </c>
      <c r="I943">
        <v>12</v>
      </c>
      <c r="J943" s="4">
        <v>222.58</v>
      </c>
      <c r="K943" s="11">
        <f t="shared" si="89"/>
        <v>430</v>
      </c>
      <c r="L943" s="2">
        <f t="shared" si="84"/>
        <v>222.58</v>
      </c>
      <c r="M943" s="11">
        <f t="shared" si="85"/>
        <v>430</v>
      </c>
      <c r="N943" s="11">
        <f t="shared" si="86"/>
        <v>223</v>
      </c>
      <c r="O943">
        <f t="shared" si="87"/>
        <v>6445.5</v>
      </c>
      <c r="P943">
        <f t="shared" si="88"/>
        <v>378.13599999999997</v>
      </c>
      <c r="R943" s="21">
        <v>227</v>
      </c>
      <c r="S943" s="21" t="str">
        <v>Tiff Shimony</v>
      </c>
      <c r="T943" s="21" t="str">
        <v>Prod2</v>
      </c>
      <c r="U943" s="21" t="str">
        <v>Smartphone</v>
      </c>
      <c r="V943" s="22">
        <v>45648</v>
      </c>
      <c r="W943" s="21" t="str">
        <v>East</v>
      </c>
      <c r="X943" s="21">
        <v>938.96</v>
      </c>
      <c r="Y943" s="21">
        <v>12</v>
      </c>
      <c r="Z943" s="21">
        <v>5</v>
      </c>
      <c r="AA943" s="21">
        <v>378.45</v>
      </c>
    </row>
    <row r="944" spans="1:27" x14ac:dyDescent="0.3">
      <c r="A944">
        <v>943</v>
      </c>
      <c r="B944" t="s">
        <v>964</v>
      </c>
      <c r="C944" t="s">
        <v>9</v>
      </c>
      <c r="D944" t="s">
        <v>13</v>
      </c>
      <c r="E944" s="1">
        <v>45652</v>
      </c>
      <c r="G944" s="6">
        <v>46.82</v>
      </c>
      <c r="H944">
        <v>1</v>
      </c>
      <c r="I944">
        <v>14</v>
      </c>
      <c r="J944" s="4">
        <v>60</v>
      </c>
      <c r="K944" s="11">
        <f t="shared" si="89"/>
        <v>47</v>
      </c>
      <c r="L944" s="2">
        <f t="shared" si="84"/>
        <v>60</v>
      </c>
      <c r="M944" s="11">
        <f t="shared" si="85"/>
        <v>47</v>
      </c>
      <c r="N944" s="11">
        <f t="shared" si="86"/>
        <v>60</v>
      </c>
      <c r="O944">
        <f t="shared" si="87"/>
        <v>46.82</v>
      </c>
      <c r="P944">
        <f t="shared" si="88"/>
        <v>40.2652</v>
      </c>
      <c r="R944" s="21">
        <v>218</v>
      </c>
      <c r="S944" s="21" t="str">
        <v>Rouvin Langrick</v>
      </c>
      <c r="T944" s="21" t="str">
        <v>Prod4</v>
      </c>
      <c r="U944" s="21" t="str">
        <v>Office Chair</v>
      </c>
      <c r="V944" s="22">
        <v>45659</v>
      </c>
      <c r="W944" s="21">
        <v>0</v>
      </c>
      <c r="X944" s="21">
        <v>940.07</v>
      </c>
      <c r="Y944" s="21">
        <v>13</v>
      </c>
      <c r="Z944" s="21">
        <v>8</v>
      </c>
      <c r="AA944" s="21">
        <v>75.25</v>
      </c>
    </row>
    <row r="945" spans="1:27" x14ac:dyDescent="0.3">
      <c r="A945">
        <v>944</v>
      </c>
      <c r="B945" t="s">
        <v>965</v>
      </c>
      <c r="C945" t="s">
        <v>24</v>
      </c>
      <c r="D945" t="s">
        <v>13</v>
      </c>
      <c r="E945" s="1">
        <v>45672</v>
      </c>
      <c r="G945" s="6">
        <v>362.3</v>
      </c>
      <c r="H945">
        <v>6</v>
      </c>
      <c r="I945">
        <v>20</v>
      </c>
      <c r="J945" s="4">
        <v>39.51</v>
      </c>
      <c r="K945" s="11">
        <f t="shared" si="89"/>
        <v>362</v>
      </c>
      <c r="L945" s="2">
        <f t="shared" si="84"/>
        <v>39.51</v>
      </c>
      <c r="M945" s="11">
        <f t="shared" si="85"/>
        <v>363</v>
      </c>
      <c r="N945" s="11">
        <f t="shared" si="86"/>
        <v>40</v>
      </c>
      <c r="O945">
        <f t="shared" si="87"/>
        <v>2173.8000000000002</v>
      </c>
      <c r="P945">
        <f t="shared" si="88"/>
        <v>289.84000000000003</v>
      </c>
      <c r="R945" s="21">
        <v>654</v>
      </c>
      <c r="S945" s="21" t="str">
        <v>Bartholomew Gibard</v>
      </c>
      <c r="T945" s="21" t="str">
        <v>Prod2</v>
      </c>
      <c r="U945" s="21" t="str">
        <v>Smartphone</v>
      </c>
      <c r="V945" s="22">
        <v>45651</v>
      </c>
      <c r="W945" s="21">
        <v>0</v>
      </c>
      <c r="X945" s="21">
        <v>942.16</v>
      </c>
      <c r="Y945" s="21">
        <v>2</v>
      </c>
      <c r="Z945" s="21">
        <v>11</v>
      </c>
      <c r="AA945" s="21">
        <v>94.92</v>
      </c>
    </row>
    <row r="946" spans="1:27" x14ac:dyDescent="0.3">
      <c r="A946">
        <v>945</v>
      </c>
      <c r="B946" t="s">
        <v>966</v>
      </c>
      <c r="C946" t="s">
        <v>24</v>
      </c>
      <c r="D946" t="s">
        <v>13</v>
      </c>
      <c r="E946" s="1">
        <v>45645</v>
      </c>
      <c r="G946" s="6">
        <v>42.89</v>
      </c>
      <c r="H946">
        <v>11</v>
      </c>
      <c r="I946">
        <v>2</v>
      </c>
      <c r="J946" s="4">
        <v>87.85</v>
      </c>
      <c r="K946" s="11">
        <f t="shared" si="89"/>
        <v>43</v>
      </c>
      <c r="L946" s="2">
        <f t="shared" si="84"/>
        <v>87.85</v>
      </c>
      <c r="M946" s="11">
        <f t="shared" si="85"/>
        <v>43</v>
      </c>
      <c r="N946" s="11">
        <f t="shared" si="86"/>
        <v>88</v>
      </c>
      <c r="O946">
        <f t="shared" si="87"/>
        <v>471.79</v>
      </c>
      <c r="P946">
        <f t="shared" si="88"/>
        <v>42.032200000000003</v>
      </c>
      <c r="R946" s="21">
        <v>842</v>
      </c>
      <c r="S946" s="21" t="str">
        <v>Katee Godspede</v>
      </c>
      <c r="T946" s="21" t="str">
        <v>Prod3</v>
      </c>
      <c r="U946" s="21" t="str">
        <v>Microwave Oven</v>
      </c>
      <c r="V946" s="22">
        <v>45636</v>
      </c>
      <c r="W946" s="21">
        <v>0</v>
      </c>
      <c r="X946" s="21">
        <v>942.43</v>
      </c>
      <c r="Y946" s="21">
        <v>4</v>
      </c>
      <c r="Z946" s="21">
        <v>12</v>
      </c>
      <c r="AA946" s="21">
        <v>353.63</v>
      </c>
    </row>
    <row r="947" spans="1:27" x14ac:dyDescent="0.3">
      <c r="A947">
        <v>946</v>
      </c>
      <c r="B947" t="s">
        <v>967</v>
      </c>
      <c r="C947" t="s">
        <v>9</v>
      </c>
      <c r="D947" t="s">
        <v>31</v>
      </c>
      <c r="E947" s="1">
        <v>45632</v>
      </c>
      <c r="G947" s="6">
        <v>987.37</v>
      </c>
      <c r="H947">
        <v>2</v>
      </c>
      <c r="I947">
        <v>0</v>
      </c>
      <c r="J947" s="4">
        <v>267.02</v>
      </c>
      <c r="K947" s="11">
        <f t="shared" si="89"/>
        <v>987</v>
      </c>
      <c r="L947" s="2">
        <f t="shared" si="84"/>
        <v>267.02</v>
      </c>
      <c r="M947" s="11">
        <f t="shared" si="85"/>
        <v>988</v>
      </c>
      <c r="N947" s="11">
        <f t="shared" si="86"/>
        <v>268</v>
      </c>
      <c r="O947">
        <f t="shared" si="87"/>
        <v>1974.74</v>
      </c>
      <c r="P947">
        <f t="shared" si="88"/>
        <v>987.37</v>
      </c>
      <c r="R947" s="21">
        <v>152</v>
      </c>
      <c r="S947" s="21" t="str">
        <v>Coralyn Grishunin</v>
      </c>
      <c r="T947" s="21" t="str">
        <v>Prod1</v>
      </c>
      <c r="U947" s="21">
        <v>0</v>
      </c>
      <c r="V947" s="22">
        <v>45657</v>
      </c>
      <c r="W947" s="21">
        <v>0</v>
      </c>
      <c r="X947" s="21">
        <v>942.65</v>
      </c>
      <c r="Y947" s="21">
        <v>2</v>
      </c>
      <c r="Z947" s="21">
        <v>2</v>
      </c>
      <c r="AA947" s="21">
        <v>152.66</v>
      </c>
    </row>
    <row r="948" spans="1:27" x14ac:dyDescent="0.3">
      <c r="A948">
        <v>947</v>
      </c>
      <c r="B948" t="s">
        <v>968</v>
      </c>
      <c r="C948" t="s">
        <v>24</v>
      </c>
      <c r="E948" s="1">
        <v>45635</v>
      </c>
      <c r="G948" s="6">
        <v>343.29</v>
      </c>
      <c r="H948">
        <v>2</v>
      </c>
      <c r="I948">
        <v>19</v>
      </c>
      <c r="J948" s="4">
        <v>15.74</v>
      </c>
      <c r="K948" s="11">
        <f t="shared" si="89"/>
        <v>343</v>
      </c>
      <c r="L948" s="2">
        <f t="shared" si="84"/>
        <v>15.74</v>
      </c>
      <c r="M948" s="11">
        <f t="shared" si="85"/>
        <v>344</v>
      </c>
      <c r="N948" s="11">
        <f t="shared" si="86"/>
        <v>16</v>
      </c>
      <c r="O948">
        <f t="shared" si="87"/>
        <v>686.58</v>
      </c>
      <c r="P948">
        <f t="shared" si="88"/>
        <v>278.06490000000002</v>
      </c>
      <c r="R948" s="21">
        <v>19</v>
      </c>
      <c r="S948" s="21" t="str">
        <v>Jean Givens</v>
      </c>
      <c r="T948" s="21" t="str">
        <v>Prod2</v>
      </c>
      <c r="U948" s="21" t="str">
        <v>Laptop</v>
      </c>
      <c r="V948" s="22">
        <v>45670</v>
      </c>
      <c r="W948" s="21">
        <v>0</v>
      </c>
      <c r="X948" s="21">
        <v>942.91</v>
      </c>
      <c r="Y948" s="21">
        <v>6</v>
      </c>
      <c r="Z948" s="21">
        <v>15</v>
      </c>
      <c r="AA948" s="21">
        <v>320.77</v>
      </c>
    </row>
    <row r="949" spans="1:27" x14ac:dyDescent="0.3">
      <c r="A949">
        <v>948</v>
      </c>
      <c r="B949" t="s">
        <v>969</v>
      </c>
      <c r="C949" t="s">
        <v>18</v>
      </c>
      <c r="D949" t="s">
        <v>31</v>
      </c>
      <c r="E949" s="1">
        <v>45667</v>
      </c>
      <c r="G949" s="6">
        <v>152.56</v>
      </c>
      <c r="H949">
        <v>9</v>
      </c>
      <c r="I949">
        <v>17</v>
      </c>
      <c r="J949" s="4">
        <v>339.36</v>
      </c>
      <c r="K949" s="11">
        <f t="shared" si="89"/>
        <v>153</v>
      </c>
      <c r="L949" s="2">
        <f t="shared" si="84"/>
        <v>339.36</v>
      </c>
      <c r="M949" s="11">
        <f t="shared" si="85"/>
        <v>153</v>
      </c>
      <c r="N949" s="11">
        <f t="shared" si="86"/>
        <v>340</v>
      </c>
      <c r="O949">
        <f t="shared" si="87"/>
        <v>1373.04</v>
      </c>
      <c r="P949">
        <f t="shared" si="88"/>
        <v>126.62479999999999</v>
      </c>
      <c r="R949" s="21">
        <v>915</v>
      </c>
      <c r="S949" s="21" t="str">
        <v>Hobie Tune</v>
      </c>
      <c r="T949" s="21" t="str">
        <v>Prod2</v>
      </c>
      <c r="U949" s="21" t="str">
        <v>Smartphone</v>
      </c>
      <c r="V949" s="22">
        <v>45656</v>
      </c>
      <c r="W949" s="21">
        <v>0</v>
      </c>
      <c r="X949" s="21">
        <v>943.13</v>
      </c>
      <c r="Y949" s="21">
        <v>6</v>
      </c>
      <c r="Z949" s="21">
        <v>4</v>
      </c>
      <c r="AA949" s="21">
        <v>191.39</v>
      </c>
    </row>
    <row r="950" spans="1:27" x14ac:dyDescent="0.3">
      <c r="A950">
        <v>949</v>
      </c>
      <c r="B950" t="s">
        <v>970</v>
      </c>
      <c r="C950" t="s">
        <v>16</v>
      </c>
      <c r="E950" s="1">
        <v>45670</v>
      </c>
      <c r="G950" s="6">
        <v>104.79</v>
      </c>
      <c r="H950">
        <v>15</v>
      </c>
      <c r="I950">
        <v>9</v>
      </c>
      <c r="J950" s="4">
        <v>262.45</v>
      </c>
      <c r="K950" s="11">
        <f t="shared" si="89"/>
        <v>105</v>
      </c>
      <c r="L950" s="2">
        <f t="shared" si="84"/>
        <v>262.45</v>
      </c>
      <c r="M950" s="11">
        <f t="shared" si="85"/>
        <v>105</v>
      </c>
      <c r="N950" s="11">
        <f t="shared" si="86"/>
        <v>263</v>
      </c>
      <c r="O950">
        <f t="shared" si="87"/>
        <v>1571.8500000000001</v>
      </c>
      <c r="P950">
        <f t="shared" si="88"/>
        <v>95.358900000000006</v>
      </c>
      <c r="R950" s="21">
        <v>255</v>
      </c>
      <c r="S950" s="21" t="str">
        <v>Reinwald Digan</v>
      </c>
      <c r="T950" s="21" t="str">
        <v>Prod2</v>
      </c>
      <c r="U950" s="21" t="str">
        <v>Laptop</v>
      </c>
      <c r="V950" s="22">
        <v>45630</v>
      </c>
      <c r="W950" s="21">
        <v>0</v>
      </c>
      <c r="X950" s="21">
        <v>945.15</v>
      </c>
      <c r="Y950" s="21">
        <v>7</v>
      </c>
      <c r="Z950" s="21">
        <v>2</v>
      </c>
      <c r="AA950" s="21">
        <v>119.37</v>
      </c>
    </row>
    <row r="951" spans="1:27" x14ac:dyDescent="0.3">
      <c r="A951">
        <v>950</v>
      </c>
      <c r="B951" t="s">
        <v>971</v>
      </c>
      <c r="C951" t="s">
        <v>9</v>
      </c>
      <c r="D951" t="s">
        <v>10</v>
      </c>
      <c r="E951" s="1">
        <v>45665</v>
      </c>
      <c r="G951" s="6">
        <v>671.99</v>
      </c>
      <c r="H951">
        <v>9</v>
      </c>
      <c r="I951">
        <v>0</v>
      </c>
      <c r="J951" s="4">
        <v>460.26</v>
      </c>
      <c r="K951" s="11">
        <f t="shared" si="89"/>
        <v>672</v>
      </c>
      <c r="L951" s="2">
        <f t="shared" si="84"/>
        <v>460.26</v>
      </c>
      <c r="M951" s="11">
        <f t="shared" si="85"/>
        <v>672</v>
      </c>
      <c r="N951" s="11">
        <f t="shared" si="86"/>
        <v>461</v>
      </c>
      <c r="O951">
        <f t="shared" si="87"/>
        <v>6047.91</v>
      </c>
      <c r="P951">
        <f t="shared" si="88"/>
        <v>671.99</v>
      </c>
      <c r="R951" s="21">
        <v>772</v>
      </c>
      <c r="S951" s="21" t="str">
        <v>Samara Devennie</v>
      </c>
      <c r="T951" s="21" t="str">
        <v>Prod2</v>
      </c>
      <c r="U951" s="21" t="str">
        <v>Smartphone</v>
      </c>
      <c r="V951" s="22">
        <v>45644</v>
      </c>
      <c r="W951" s="21">
        <v>0</v>
      </c>
      <c r="X951" s="21">
        <v>946.53</v>
      </c>
      <c r="Y951" s="21">
        <v>11</v>
      </c>
      <c r="Z951" s="21">
        <v>4</v>
      </c>
      <c r="AA951" s="21">
        <v>399.73</v>
      </c>
    </row>
    <row r="952" spans="1:27" x14ac:dyDescent="0.3">
      <c r="A952">
        <v>951</v>
      </c>
      <c r="B952" t="s">
        <v>972</v>
      </c>
      <c r="C952" t="s">
        <v>18</v>
      </c>
      <c r="E952" s="1">
        <v>45653</v>
      </c>
      <c r="F952" s="7" t="s">
        <v>43</v>
      </c>
      <c r="G952" s="6">
        <v>327.24</v>
      </c>
      <c r="H952">
        <v>9</v>
      </c>
      <c r="I952">
        <v>11</v>
      </c>
      <c r="J952" s="4">
        <v>38.35</v>
      </c>
      <c r="K952" s="11">
        <f t="shared" si="89"/>
        <v>327</v>
      </c>
      <c r="L952" s="2">
        <f t="shared" si="84"/>
        <v>38.35</v>
      </c>
      <c r="M952" s="11">
        <f t="shared" si="85"/>
        <v>328</v>
      </c>
      <c r="N952" s="11">
        <f t="shared" si="86"/>
        <v>39</v>
      </c>
      <c r="O952">
        <f t="shared" si="87"/>
        <v>2945.16</v>
      </c>
      <c r="P952">
        <f t="shared" si="88"/>
        <v>291.24360000000001</v>
      </c>
      <c r="R952" s="21">
        <v>231</v>
      </c>
      <c r="S952" s="21" t="str">
        <v>Alden Isac</v>
      </c>
      <c r="T952" s="21" t="str">
        <v>Prod2</v>
      </c>
      <c r="U952" s="21">
        <v>0</v>
      </c>
      <c r="V952" s="22">
        <v>45652</v>
      </c>
      <c r="W952" s="21">
        <v>0</v>
      </c>
      <c r="X952" s="21">
        <v>947.07</v>
      </c>
      <c r="Y952" s="21">
        <v>12</v>
      </c>
      <c r="Z952" s="21">
        <v>14</v>
      </c>
      <c r="AA952" s="21">
        <v>403.22</v>
      </c>
    </row>
    <row r="953" spans="1:27" x14ac:dyDescent="0.3">
      <c r="A953">
        <v>952</v>
      </c>
      <c r="B953" t="s">
        <v>973</v>
      </c>
      <c r="C953" t="s">
        <v>24</v>
      </c>
      <c r="D953" t="s">
        <v>20</v>
      </c>
      <c r="E953" s="1">
        <v>45646</v>
      </c>
      <c r="G953" s="6">
        <v>163.5</v>
      </c>
      <c r="H953">
        <v>6</v>
      </c>
      <c r="I953">
        <v>2</v>
      </c>
      <c r="J953" s="4">
        <v>114.59</v>
      </c>
      <c r="K953" s="11">
        <f t="shared" si="89"/>
        <v>164</v>
      </c>
      <c r="L953" s="2">
        <f t="shared" si="84"/>
        <v>114.59</v>
      </c>
      <c r="M953" s="11">
        <f t="shared" si="85"/>
        <v>164</v>
      </c>
      <c r="N953" s="11">
        <f t="shared" si="86"/>
        <v>115</v>
      </c>
      <c r="O953">
        <f t="shared" si="87"/>
        <v>981</v>
      </c>
      <c r="P953">
        <f t="shared" si="88"/>
        <v>160.22999999999999</v>
      </c>
      <c r="R953" s="21">
        <v>29</v>
      </c>
      <c r="S953" s="21" t="str">
        <v>Hayley Shervil</v>
      </c>
      <c r="T953" s="21" t="str">
        <v>Prod1</v>
      </c>
      <c r="U953" s="21">
        <v>0</v>
      </c>
      <c r="V953" s="22">
        <v>45662</v>
      </c>
      <c r="W953" s="21">
        <v>0</v>
      </c>
      <c r="X953" s="21">
        <v>949.45</v>
      </c>
      <c r="Y953" s="21">
        <v>1</v>
      </c>
      <c r="Z953" s="21">
        <v>5</v>
      </c>
      <c r="AA953" s="21">
        <v>480.48</v>
      </c>
    </row>
    <row r="954" spans="1:27" x14ac:dyDescent="0.3">
      <c r="A954">
        <v>953</v>
      </c>
      <c r="B954" t="s">
        <v>974</v>
      </c>
      <c r="C954" t="s">
        <v>9</v>
      </c>
      <c r="D954" t="s">
        <v>13</v>
      </c>
      <c r="E954" s="1">
        <v>45644</v>
      </c>
      <c r="G954" s="6">
        <v>737.91</v>
      </c>
      <c r="H954">
        <v>3</v>
      </c>
      <c r="I954">
        <v>8</v>
      </c>
      <c r="J954" s="4">
        <v>329.91</v>
      </c>
      <c r="K954" s="11">
        <f t="shared" si="89"/>
        <v>738</v>
      </c>
      <c r="L954" s="2">
        <f t="shared" si="84"/>
        <v>329.91</v>
      </c>
      <c r="M954" s="11">
        <f t="shared" si="85"/>
        <v>738</v>
      </c>
      <c r="N954" s="11">
        <f t="shared" si="86"/>
        <v>330</v>
      </c>
      <c r="O954">
        <f t="shared" si="87"/>
        <v>2213.73</v>
      </c>
      <c r="P954">
        <f t="shared" si="88"/>
        <v>678.87720000000002</v>
      </c>
      <c r="R954" s="21">
        <v>315</v>
      </c>
      <c r="S954" s="21" t="str">
        <v>Roselia Shirland</v>
      </c>
      <c r="T954" s="21">
        <v>0</v>
      </c>
      <c r="U954" s="21">
        <v>0</v>
      </c>
      <c r="V954" s="22">
        <v>45635</v>
      </c>
      <c r="W954" s="21" t="str">
        <v>North</v>
      </c>
      <c r="X954" s="21">
        <v>952.41</v>
      </c>
      <c r="Y954" s="21">
        <v>14</v>
      </c>
      <c r="Z954" s="21">
        <v>6</v>
      </c>
      <c r="AA954" s="21">
        <v>496.04</v>
      </c>
    </row>
    <row r="955" spans="1:27" x14ac:dyDescent="0.3">
      <c r="A955">
        <v>954</v>
      </c>
      <c r="B955" t="s">
        <v>975</v>
      </c>
      <c r="D955" t="s">
        <v>27</v>
      </c>
      <c r="E955" s="1">
        <v>45654</v>
      </c>
      <c r="G955" s="6">
        <v>293.25</v>
      </c>
      <c r="H955">
        <v>12</v>
      </c>
      <c r="I955">
        <v>17</v>
      </c>
      <c r="J955" s="4">
        <v>408.01</v>
      </c>
      <c r="K955" s="11">
        <f t="shared" si="89"/>
        <v>293</v>
      </c>
      <c r="L955" s="2">
        <f t="shared" si="84"/>
        <v>408.01</v>
      </c>
      <c r="M955" s="11">
        <f t="shared" si="85"/>
        <v>294</v>
      </c>
      <c r="N955" s="11">
        <f t="shared" si="86"/>
        <v>409</v>
      </c>
      <c r="O955">
        <f t="shared" si="87"/>
        <v>3519</v>
      </c>
      <c r="P955">
        <f t="shared" si="88"/>
        <v>243.39749999999998</v>
      </c>
      <c r="R955" s="21">
        <v>830</v>
      </c>
      <c r="S955" s="21" t="str">
        <v>Alfi Kolin</v>
      </c>
      <c r="T955" s="21">
        <v>0</v>
      </c>
      <c r="U955" s="21" t="str">
        <v>Microwave Oven</v>
      </c>
      <c r="V955" s="22">
        <v>45664</v>
      </c>
      <c r="W955" s="21">
        <v>0</v>
      </c>
      <c r="X955" s="21">
        <v>953.72</v>
      </c>
      <c r="Y955" s="21">
        <v>1</v>
      </c>
      <c r="Z955" s="21">
        <v>17</v>
      </c>
      <c r="AA955" s="21">
        <v>116.42</v>
      </c>
    </row>
    <row r="956" spans="1:27" x14ac:dyDescent="0.3">
      <c r="A956">
        <v>955</v>
      </c>
      <c r="B956" t="s">
        <v>976</v>
      </c>
      <c r="C956" t="s">
        <v>16</v>
      </c>
      <c r="E956" s="1">
        <v>45646</v>
      </c>
      <c r="G956" s="6">
        <v>405.36</v>
      </c>
      <c r="H956">
        <v>8</v>
      </c>
      <c r="I956">
        <v>20</v>
      </c>
      <c r="J956" s="4">
        <v>162.76</v>
      </c>
      <c r="K956" s="11">
        <f t="shared" si="89"/>
        <v>405</v>
      </c>
      <c r="L956" s="2">
        <f t="shared" si="84"/>
        <v>162.76</v>
      </c>
      <c r="M956" s="11">
        <f t="shared" si="85"/>
        <v>406</v>
      </c>
      <c r="N956" s="11">
        <f t="shared" si="86"/>
        <v>163</v>
      </c>
      <c r="O956">
        <f t="shared" si="87"/>
        <v>3242.88</v>
      </c>
      <c r="P956">
        <f t="shared" si="88"/>
        <v>324.28800000000001</v>
      </c>
      <c r="R956" s="21">
        <v>702</v>
      </c>
      <c r="S956" s="21" t="str">
        <v>Norman MacGillreich</v>
      </c>
      <c r="T956" s="21">
        <v>0</v>
      </c>
      <c r="U956" s="21" t="str">
        <v>Office Chair</v>
      </c>
      <c r="V956" s="22">
        <v>45629</v>
      </c>
      <c r="W956" s="21">
        <v>0</v>
      </c>
      <c r="X956" s="21">
        <v>955.19</v>
      </c>
      <c r="Y956" s="21">
        <v>7</v>
      </c>
      <c r="Z956" s="21">
        <v>17</v>
      </c>
      <c r="AA956" s="21">
        <v>309.08999999999997</v>
      </c>
    </row>
    <row r="957" spans="1:27" x14ac:dyDescent="0.3">
      <c r="A957">
        <v>956</v>
      </c>
      <c r="B957" t="s">
        <v>977</v>
      </c>
      <c r="D957" t="s">
        <v>20</v>
      </c>
      <c r="E957" s="1">
        <v>45653</v>
      </c>
      <c r="F957" s="7" t="s">
        <v>14</v>
      </c>
      <c r="G957" s="6">
        <v>26.7</v>
      </c>
      <c r="H957">
        <v>12</v>
      </c>
      <c r="I957">
        <v>5</v>
      </c>
      <c r="J957" s="4">
        <v>145.21</v>
      </c>
      <c r="K957" s="11">
        <f t="shared" si="89"/>
        <v>27</v>
      </c>
      <c r="L957" s="2">
        <f t="shared" si="84"/>
        <v>145.21</v>
      </c>
      <c r="M957" s="11">
        <f t="shared" si="85"/>
        <v>27</v>
      </c>
      <c r="N957" s="11">
        <f t="shared" si="86"/>
        <v>146</v>
      </c>
      <c r="O957">
        <f t="shared" si="87"/>
        <v>320.39999999999998</v>
      </c>
      <c r="P957">
        <f t="shared" si="88"/>
        <v>25.364999999999998</v>
      </c>
      <c r="R957" s="21">
        <v>280</v>
      </c>
      <c r="S957" s="21" t="str">
        <v>Monica Troke</v>
      </c>
      <c r="T957" s="21">
        <v>0</v>
      </c>
      <c r="U957" s="21" t="str">
        <v>Office Chair</v>
      </c>
      <c r="V957" s="22">
        <v>45661</v>
      </c>
      <c r="W957" s="21">
        <v>0</v>
      </c>
      <c r="X957" s="21">
        <v>956.29</v>
      </c>
      <c r="Y957" s="21">
        <v>6</v>
      </c>
      <c r="Z957" s="21">
        <v>17</v>
      </c>
      <c r="AA957" s="21">
        <v>299.63</v>
      </c>
    </row>
    <row r="958" spans="1:27" x14ac:dyDescent="0.3">
      <c r="A958">
        <v>957</v>
      </c>
      <c r="B958" t="s">
        <v>978</v>
      </c>
      <c r="C958" t="s">
        <v>16</v>
      </c>
      <c r="D958" t="s">
        <v>27</v>
      </c>
      <c r="E958" s="1">
        <v>45658</v>
      </c>
      <c r="F958" s="7" t="s">
        <v>14</v>
      </c>
      <c r="G958" s="6">
        <v>140.43</v>
      </c>
      <c r="H958">
        <v>3</v>
      </c>
      <c r="I958">
        <v>12</v>
      </c>
      <c r="J958" s="4">
        <v>470.02</v>
      </c>
      <c r="K958" s="11">
        <f t="shared" si="89"/>
        <v>140</v>
      </c>
      <c r="L958" s="2">
        <f t="shared" si="84"/>
        <v>470.02</v>
      </c>
      <c r="M958" s="11">
        <f t="shared" si="85"/>
        <v>141</v>
      </c>
      <c r="N958" s="11">
        <f t="shared" si="86"/>
        <v>471</v>
      </c>
      <c r="O958">
        <f t="shared" si="87"/>
        <v>421.29</v>
      </c>
      <c r="P958">
        <f t="shared" si="88"/>
        <v>123.5784</v>
      </c>
      <c r="R958" s="21">
        <v>171</v>
      </c>
      <c r="S958" s="21" t="str">
        <v>Dael Heersma</v>
      </c>
      <c r="T958" s="21" t="str">
        <v>Prod5</v>
      </c>
      <c r="U958" s="21" t="str">
        <v>Laptop</v>
      </c>
      <c r="V958" s="22">
        <v>45670</v>
      </c>
      <c r="W958" s="21" t="str">
        <v>East</v>
      </c>
      <c r="X958" s="21">
        <v>956.36</v>
      </c>
      <c r="Y958" s="21">
        <v>14</v>
      </c>
      <c r="Z958" s="21">
        <v>3</v>
      </c>
      <c r="AA958" s="21">
        <v>85.8</v>
      </c>
    </row>
    <row r="959" spans="1:27" x14ac:dyDescent="0.3">
      <c r="A959">
        <v>958</v>
      </c>
      <c r="B959" t="s">
        <v>979</v>
      </c>
      <c r="C959" t="s">
        <v>18</v>
      </c>
      <c r="D959" t="s">
        <v>13</v>
      </c>
      <c r="E959" s="1">
        <v>45642</v>
      </c>
      <c r="G959" s="6">
        <v>1.1499999999999999</v>
      </c>
      <c r="H959">
        <v>10</v>
      </c>
      <c r="I959">
        <v>19</v>
      </c>
      <c r="J959" s="4">
        <v>462.4</v>
      </c>
      <c r="K959" s="11">
        <f t="shared" si="89"/>
        <v>1</v>
      </c>
      <c r="L959" s="2">
        <f t="shared" si="84"/>
        <v>462.4</v>
      </c>
      <c r="M959" s="11">
        <f t="shared" si="85"/>
        <v>2</v>
      </c>
      <c r="N959" s="11">
        <f t="shared" si="86"/>
        <v>463</v>
      </c>
      <c r="O959">
        <f t="shared" si="87"/>
        <v>11.5</v>
      </c>
      <c r="P959">
        <f t="shared" si="88"/>
        <v>0.93149999999999999</v>
      </c>
      <c r="R959" s="21">
        <v>522</v>
      </c>
      <c r="S959" s="21" t="str">
        <v>Reggy Wikey</v>
      </c>
      <c r="T959" s="21" t="str">
        <v>Prod5</v>
      </c>
      <c r="U959" s="21" t="str">
        <v>Microwave Oven</v>
      </c>
      <c r="V959" s="22">
        <v>45654</v>
      </c>
      <c r="W959" s="21">
        <v>0</v>
      </c>
      <c r="X959" s="21">
        <v>957.32</v>
      </c>
      <c r="Y959" s="21">
        <v>11</v>
      </c>
      <c r="Z959" s="21">
        <v>12</v>
      </c>
      <c r="AA959" s="21">
        <v>150.81</v>
      </c>
    </row>
    <row r="960" spans="1:27" x14ac:dyDescent="0.3">
      <c r="A960">
        <v>959</v>
      </c>
      <c r="B960" t="s">
        <v>980</v>
      </c>
      <c r="C960" t="s">
        <v>16</v>
      </c>
      <c r="E960" s="1">
        <v>45632</v>
      </c>
      <c r="G960" s="6">
        <v>777.44</v>
      </c>
      <c r="H960">
        <v>4</v>
      </c>
      <c r="I960">
        <v>4</v>
      </c>
      <c r="J960" s="4">
        <v>256.02999999999997</v>
      </c>
      <c r="K960" s="11">
        <f t="shared" si="89"/>
        <v>777</v>
      </c>
      <c r="L960" s="2">
        <f t="shared" si="84"/>
        <v>256.02999999999997</v>
      </c>
      <c r="M960" s="11">
        <f t="shared" si="85"/>
        <v>778</v>
      </c>
      <c r="N960" s="11">
        <f t="shared" si="86"/>
        <v>257</v>
      </c>
      <c r="O960">
        <f t="shared" si="87"/>
        <v>3109.76</v>
      </c>
      <c r="P960">
        <f t="shared" si="88"/>
        <v>746.3424</v>
      </c>
      <c r="R960" s="21">
        <v>229</v>
      </c>
      <c r="S960" s="21" t="str">
        <v>Ganny Gowrie</v>
      </c>
      <c r="T960" s="21" t="str">
        <v>Prod5</v>
      </c>
      <c r="U960" s="21">
        <v>0</v>
      </c>
      <c r="V960" s="22">
        <v>45630</v>
      </c>
      <c r="W960" s="21">
        <v>0</v>
      </c>
      <c r="X960" s="21">
        <v>960.17</v>
      </c>
      <c r="Y960" s="21">
        <v>1</v>
      </c>
      <c r="Z960" s="21">
        <v>9</v>
      </c>
      <c r="AA960" s="21">
        <v>300.56</v>
      </c>
    </row>
    <row r="961" spans="1:27" x14ac:dyDescent="0.3">
      <c r="A961">
        <v>960</v>
      </c>
      <c r="B961" t="s">
        <v>981</v>
      </c>
      <c r="E961" s="1">
        <v>45656</v>
      </c>
      <c r="G961" s="6">
        <v>222.04</v>
      </c>
      <c r="H961">
        <v>6</v>
      </c>
      <c r="I961">
        <v>4</v>
      </c>
      <c r="J961" s="4">
        <v>250.5</v>
      </c>
      <c r="K961" s="11">
        <f t="shared" si="89"/>
        <v>222</v>
      </c>
      <c r="L961" s="2">
        <f t="shared" si="84"/>
        <v>250.5</v>
      </c>
      <c r="M961" s="11">
        <f t="shared" si="85"/>
        <v>223</v>
      </c>
      <c r="N961" s="11">
        <f t="shared" si="86"/>
        <v>251</v>
      </c>
      <c r="O961">
        <f t="shared" si="87"/>
        <v>1332.24</v>
      </c>
      <c r="P961">
        <f t="shared" si="88"/>
        <v>213.15839999999997</v>
      </c>
      <c r="R961" s="21">
        <v>320</v>
      </c>
      <c r="S961" s="21" t="str">
        <v>Lyda Parken</v>
      </c>
      <c r="T961" s="21" t="str">
        <v>Prod5</v>
      </c>
      <c r="U961" s="21" t="str">
        <v>Winter Jacket</v>
      </c>
      <c r="V961" s="22">
        <v>45627</v>
      </c>
      <c r="W961" s="21">
        <v>0</v>
      </c>
      <c r="X961" s="21">
        <v>960.36</v>
      </c>
      <c r="Y961" s="21">
        <v>3</v>
      </c>
      <c r="Z961" s="21">
        <v>8</v>
      </c>
      <c r="AA961" s="21">
        <v>195.93</v>
      </c>
    </row>
    <row r="962" spans="1:27" x14ac:dyDescent="0.3">
      <c r="A962">
        <v>961</v>
      </c>
      <c r="B962" t="s">
        <v>982</v>
      </c>
      <c r="C962" t="s">
        <v>9</v>
      </c>
      <c r="D962" t="s">
        <v>20</v>
      </c>
      <c r="E962" s="1">
        <v>45649</v>
      </c>
      <c r="G962" s="6">
        <v>473.7</v>
      </c>
      <c r="H962">
        <v>14</v>
      </c>
      <c r="I962">
        <v>9</v>
      </c>
      <c r="J962" s="4">
        <v>22.76</v>
      </c>
      <c r="K962" s="11">
        <f t="shared" si="89"/>
        <v>474</v>
      </c>
      <c r="L962" s="2">
        <f t="shared" si="84"/>
        <v>22.76</v>
      </c>
      <c r="M962" s="11">
        <f t="shared" si="85"/>
        <v>474</v>
      </c>
      <c r="N962" s="11">
        <f t="shared" si="86"/>
        <v>23</v>
      </c>
      <c r="O962">
        <f t="shared" si="87"/>
        <v>6631.8</v>
      </c>
      <c r="P962">
        <f t="shared" si="88"/>
        <v>431.06700000000001</v>
      </c>
      <c r="R962" s="21">
        <v>379</v>
      </c>
      <c r="S962" s="21" t="str">
        <v>Chaddy MacKaig</v>
      </c>
      <c r="T962" s="21" t="str">
        <v>Prod3</v>
      </c>
      <c r="U962" s="21" t="str">
        <v>Microwave Oven</v>
      </c>
      <c r="V962" s="22">
        <v>45645</v>
      </c>
      <c r="W962" s="21" t="str">
        <v>South</v>
      </c>
      <c r="X962" s="21">
        <v>961.26</v>
      </c>
      <c r="Y962" s="21">
        <v>7</v>
      </c>
      <c r="Z962" s="21">
        <v>10</v>
      </c>
      <c r="AA962" s="21">
        <v>450.4</v>
      </c>
    </row>
    <row r="963" spans="1:27" x14ac:dyDescent="0.3">
      <c r="A963">
        <v>962</v>
      </c>
      <c r="B963" t="s">
        <v>983</v>
      </c>
      <c r="E963" s="1">
        <v>45676</v>
      </c>
      <c r="G963" s="6">
        <v>255.98</v>
      </c>
      <c r="H963">
        <v>15</v>
      </c>
      <c r="I963">
        <v>15</v>
      </c>
      <c r="J963" s="4">
        <v>275.58</v>
      </c>
      <c r="K963" s="11">
        <f t="shared" si="89"/>
        <v>256</v>
      </c>
      <c r="L963" s="2">
        <f t="shared" ref="L963:L1001" si="90">ROUND(J963,2)</f>
        <v>275.58</v>
      </c>
      <c r="M963" s="11">
        <f t="shared" ref="M963:M1001" si="91">ROUNDUP(G963,0)</f>
        <v>256</v>
      </c>
      <c r="N963" s="11">
        <f t="shared" ref="N963:N1001" si="92">ROUNDUP(J963,0)</f>
        <v>276</v>
      </c>
      <c r="O963">
        <f t="shared" ref="O963:O1001" si="93">H963*G963</f>
        <v>3839.7</v>
      </c>
      <c r="P963">
        <f t="shared" ref="P963:P1001" si="94">G963*(1-I963/100)</f>
        <v>217.583</v>
      </c>
      <c r="R963" s="21">
        <v>596</v>
      </c>
      <c r="S963" s="21" t="str">
        <v>Marlo Turmell</v>
      </c>
      <c r="T963" s="21" t="str">
        <v>Prod5</v>
      </c>
      <c r="U963" s="21">
        <v>0</v>
      </c>
      <c r="V963" s="22">
        <v>45654</v>
      </c>
      <c r="W963" s="21">
        <v>0</v>
      </c>
      <c r="X963" s="21">
        <v>961.66</v>
      </c>
      <c r="Y963" s="21">
        <v>11</v>
      </c>
      <c r="Z963" s="21">
        <v>2</v>
      </c>
      <c r="AA963" s="21">
        <v>452.1</v>
      </c>
    </row>
    <row r="964" spans="1:27" x14ac:dyDescent="0.3">
      <c r="A964">
        <v>963</v>
      </c>
      <c r="B964" t="s">
        <v>984</v>
      </c>
      <c r="C964" t="s">
        <v>18</v>
      </c>
      <c r="D964" t="s">
        <v>31</v>
      </c>
      <c r="E964" s="1">
        <v>45633</v>
      </c>
      <c r="G964" s="6">
        <v>230.92</v>
      </c>
      <c r="H964">
        <v>7</v>
      </c>
      <c r="I964">
        <v>9</v>
      </c>
      <c r="J964" s="4">
        <v>368.99</v>
      </c>
      <c r="K964" s="11">
        <f t="shared" ref="K964:K1001" si="95">ROUND(G964,0)</f>
        <v>231</v>
      </c>
      <c r="L964" s="2">
        <f t="shared" si="90"/>
        <v>368.99</v>
      </c>
      <c r="M964" s="11">
        <f t="shared" si="91"/>
        <v>231</v>
      </c>
      <c r="N964" s="11">
        <f t="shared" si="92"/>
        <v>369</v>
      </c>
      <c r="O964">
        <f t="shared" si="93"/>
        <v>1616.4399999999998</v>
      </c>
      <c r="P964">
        <f t="shared" si="94"/>
        <v>210.13720000000001</v>
      </c>
      <c r="R964" s="21">
        <v>724</v>
      </c>
      <c r="S964" s="21" t="str">
        <v>Hershel Silverlock</v>
      </c>
      <c r="T964" s="21" t="str">
        <v>Prod5</v>
      </c>
      <c r="U964" s="21" t="str">
        <v>Winter Jacket</v>
      </c>
      <c r="V964" s="22">
        <v>45637</v>
      </c>
      <c r="W964" s="21">
        <v>0</v>
      </c>
      <c r="X964" s="21">
        <v>962.94</v>
      </c>
      <c r="Y964" s="21">
        <v>8</v>
      </c>
      <c r="Z964" s="21">
        <v>11</v>
      </c>
      <c r="AA964" s="21">
        <v>311.02999999999997</v>
      </c>
    </row>
    <row r="965" spans="1:27" x14ac:dyDescent="0.3">
      <c r="A965">
        <v>964</v>
      </c>
      <c r="B965" t="s">
        <v>985</v>
      </c>
      <c r="C965" t="s">
        <v>18</v>
      </c>
      <c r="D965" t="s">
        <v>27</v>
      </c>
      <c r="E965" s="1">
        <v>45643</v>
      </c>
      <c r="G965" s="6">
        <v>924.92</v>
      </c>
      <c r="H965">
        <v>2</v>
      </c>
      <c r="I965">
        <v>1</v>
      </c>
      <c r="J965" s="4">
        <v>168.26</v>
      </c>
      <c r="K965" s="11">
        <f t="shared" si="95"/>
        <v>925</v>
      </c>
      <c r="L965" s="2">
        <f t="shared" si="90"/>
        <v>168.26</v>
      </c>
      <c r="M965" s="11">
        <f t="shared" si="91"/>
        <v>925</v>
      </c>
      <c r="N965" s="11">
        <f t="shared" si="92"/>
        <v>169</v>
      </c>
      <c r="O965">
        <f t="shared" si="93"/>
        <v>1849.84</v>
      </c>
      <c r="P965">
        <f t="shared" si="94"/>
        <v>915.67079999999999</v>
      </c>
      <c r="R965" s="21">
        <v>363</v>
      </c>
      <c r="S965" s="21" t="str">
        <v>Emilio Kernley</v>
      </c>
      <c r="T965" s="21" t="str">
        <v>Prod2</v>
      </c>
      <c r="U965" s="21" t="str">
        <v>Laptop</v>
      </c>
      <c r="V965" s="22">
        <v>45643</v>
      </c>
      <c r="W965" s="21" t="str">
        <v>South</v>
      </c>
      <c r="X965" s="21">
        <v>964.94</v>
      </c>
      <c r="Y965" s="21">
        <v>14</v>
      </c>
      <c r="Z965" s="21">
        <v>16</v>
      </c>
      <c r="AA965" s="21">
        <v>103.51</v>
      </c>
    </row>
    <row r="966" spans="1:27" x14ac:dyDescent="0.3">
      <c r="A966">
        <v>965</v>
      </c>
      <c r="B966" t="s">
        <v>986</v>
      </c>
      <c r="C966" t="s">
        <v>24</v>
      </c>
      <c r="D966" t="s">
        <v>20</v>
      </c>
      <c r="E966" s="1">
        <v>45654</v>
      </c>
      <c r="G966" s="6">
        <v>593.45000000000005</v>
      </c>
      <c r="H966">
        <v>1</v>
      </c>
      <c r="I966">
        <v>12</v>
      </c>
      <c r="J966" s="4">
        <v>6.27</v>
      </c>
      <c r="K966" s="11">
        <f t="shared" si="95"/>
        <v>593</v>
      </c>
      <c r="L966" s="2">
        <f t="shared" si="90"/>
        <v>6.27</v>
      </c>
      <c r="M966" s="11">
        <f t="shared" si="91"/>
        <v>594</v>
      </c>
      <c r="N966" s="11">
        <f t="shared" si="92"/>
        <v>7</v>
      </c>
      <c r="O966">
        <f t="shared" si="93"/>
        <v>593.45000000000005</v>
      </c>
      <c r="P966">
        <f t="shared" si="94"/>
        <v>522.23599999999999</v>
      </c>
      <c r="R966" s="21">
        <v>52</v>
      </c>
      <c r="S966" s="21" t="str">
        <v>Elisabeth Mohammed</v>
      </c>
      <c r="T966" s="21">
        <v>0</v>
      </c>
      <c r="U966" s="21" t="str">
        <v>Winter Jacket</v>
      </c>
      <c r="V966" s="22">
        <v>45647</v>
      </c>
      <c r="W966" s="21">
        <v>0</v>
      </c>
      <c r="X966" s="21">
        <v>967.26</v>
      </c>
      <c r="Y966" s="21">
        <v>2</v>
      </c>
      <c r="Z966" s="21">
        <v>3</v>
      </c>
      <c r="AA966" s="21">
        <v>341.81</v>
      </c>
    </row>
    <row r="967" spans="1:27" x14ac:dyDescent="0.3">
      <c r="A967">
        <v>966</v>
      </c>
      <c r="B967" t="s">
        <v>987</v>
      </c>
      <c r="C967" t="s">
        <v>22</v>
      </c>
      <c r="D967" t="s">
        <v>20</v>
      </c>
      <c r="E967" s="1">
        <v>45633</v>
      </c>
      <c r="G967" s="6">
        <v>973.87</v>
      </c>
      <c r="H967">
        <v>14</v>
      </c>
      <c r="I967">
        <v>19</v>
      </c>
      <c r="J967" s="4">
        <v>12.47</v>
      </c>
      <c r="K967" s="11">
        <f t="shared" si="95"/>
        <v>974</v>
      </c>
      <c r="L967" s="2">
        <f t="shared" si="90"/>
        <v>12.47</v>
      </c>
      <c r="M967" s="11">
        <f t="shared" si="91"/>
        <v>974</v>
      </c>
      <c r="N967" s="11">
        <f t="shared" si="92"/>
        <v>13</v>
      </c>
      <c r="O967">
        <f t="shared" si="93"/>
        <v>13634.18</v>
      </c>
      <c r="P967">
        <f t="shared" si="94"/>
        <v>788.83470000000011</v>
      </c>
      <c r="R967" s="21">
        <v>41</v>
      </c>
      <c r="S967" s="21" t="str">
        <v>Lowe Readwin</v>
      </c>
      <c r="T967" s="21" t="str">
        <v>Prod5</v>
      </c>
      <c r="U967" s="21" t="str">
        <v>Office Chair</v>
      </c>
      <c r="V967" s="22">
        <v>45631</v>
      </c>
      <c r="W967" s="21">
        <v>0</v>
      </c>
      <c r="X967" s="21">
        <v>969.15</v>
      </c>
      <c r="Y967" s="21">
        <v>1</v>
      </c>
      <c r="Z967" s="21">
        <v>11</v>
      </c>
      <c r="AA967" s="21">
        <v>298.54000000000002</v>
      </c>
    </row>
    <row r="968" spans="1:27" x14ac:dyDescent="0.3">
      <c r="A968">
        <v>967</v>
      </c>
      <c r="B968" t="s">
        <v>988</v>
      </c>
      <c r="C968" t="s">
        <v>22</v>
      </c>
      <c r="E968" s="1">
        <v>45638</v>
      </c>
      <c r="G968" s="6">
        <v>238.73</v>
      </c>
      <c r="H968">
        <v>12</v>
      </c>
      <c r="I968">
        <v>10</v>
      </c>
      <c r="J968" s="4">
        <v>303.64999999999998</v>
      </c>
      <c r="K968" s="11">
        <f t="shared" si="95"/>
        <v>239</v>
      </c>
      <c r="L968" s="2">
        <f t="shared" si="90"/>
        <v>303.64999999999998</v>
      </c>
      <c r="M968" s="11">
        <f t="shared" si="91"/>
        <v>239</v>
      </c>
      <c r="N968" s="11">
        <f t="shared" si="92"/>
        <v>304</v>
      </c>
      <c r="O968">
        <f t="shared" si="93"/>
        <v>2864.7599999999998</v>
      </c>
      <c r="P968">
        <f t="shared" si="94"/>
        <v>214.857</v>
      </c>
      <c r="R968" s="21">
        <v>909</v>
      </c>
      <c r="S968" s="21" t="str">
        <v>Bondy Lorence</v>
      </c>
      <c r="T968" s="21" t="str">
        <v>Prod1</v>
      </c>
      <c r="U968" s="21" t="str">
        <v>Office Chair</v>
      </c>
      <c r="V968" s="22">
        <v>45651</v>
      </c>
      <c r="W968" s="21" t="str">
        <v>North</v>
      </c>
      <c r="X968" s="21">
        <v>969.24</v>
      </c>
      <c r="Y968" s="21">
        <v>14</v>
      </c>
      <c r="Z968" s="21">
        <v>8</v>
      </c>
      <c r="AA968" s="21">
        <v>50.13</v>
      </c>
    </row>
    <row r="969" spans="1:27" x14ac:dyDescent="0.3">
      <c r="A969">
        <v>968</v>
      </c>
      <c r="B969" t="s">
        <v>989</v>
      </c>
      <c r="C969" t="s">
        <v>22</v>
      </c>
      <c r="D969" t="s">
        <v>20</v>
      </c>
      <c r="E969" s="1">
        <v>45661</v>
      </c>
      <c r="G969" s="6">
        <v>409.61</v>
      </c>
      <c r="H969">
        <v>7</v>
      </c>
      <c r="I969">
        <v>14</v>
      </c>
      <c r="J969" s="4">
        <v>39.04</v>
      </c>
      <c r="K969" s="11">
        <f t="shared" si="95"/>
        <v>410</v>
      </c>
      <c r="L969" s="2">
        <f t="shared" si="90"/>
        <v>39.04</v>
      </c>
      <c r="M969" s="11">
        <f t="shared" si="91"/>
        <v>410</v>
      </c>
      <c r="N969" s="11">
        <f t="shared" si="92"/>
        <v>40</v>
      </c>
      <c r="O969">
        <f t="shared" si="93"/>
        <v>2867.27</v>
      </c>
      <c r="P969">
        <f t="shared" si="94"/>
        <v>352.26460000000003</v>
      </c>
      <c r="R969" s="21">
        <v>720</v>
      </c>
      <c r="S969" s="21" t="str">
        <v>Justina Boullen</v>
      </c>
      <c r="T969" s="21">
        <v>0</v>
      </c>
      <c r="U969" s="21" t="str">
        <v>Microwave Oven</v>
      </c>
      <c r="V969" s="22">
        <v>45641</v>
      </c>
      <c r="W969" s="21">
        <v>0</v>
      </c>
      <c r="X969" s="21">
        <v>971.6</v>
      </c>
      <c r="Y969" s="21">
        <v>3</v>
      </c>
      <c r="Z969" s="21">
        <v>1</v>
      </c>
      <c r="AA969" s="21">
        <v>100.02</v>
      </c>
    </row>
    <row r="970" spans="1:27" x14ac:dyDescent="0.3">
      <c r="A970">
        <v>969</v>
      </c>
      <c r="B970" t="s">
        <v>990</v>
      </c>
      <c r="C970" t="s">
        <v>16</v>
      </c>
      <c r="D970" t="s">
        <v>20</v>
      </c>
      <c r="E970" s="1">
        <v>45640</v>
      </c>
      <c r="G970" s="6">
        <v>434.05</v>
      </c>
      <c r="H970">
        <v>15</v>
      </c>
      <c r="I970">
        <v>17</v>
      </c>
      <c r="J970" s="4">
        <v>202.41</v>
      </c>
      <c r="K970" s="11">
        <f t="shared" si="95"/>
        <v>434</v>
      </c>
      <c r="L970" s="2">
        <f t="shared" si="90"/>
        <v>202.41</v>
      </c>
      <c r="M970" s="11">
        <f t="shared" si="91"/>
        <v>435</v>
      </c>
      <c r="N970" s="11">
        <f t="shared" si="92"/>
        <v>203</v>
      </c>
      <c r="O970">
        <f t="shared" si="93"/>
        <v>6510.75</v>
      </c>
      <c r="P970">
        <f t="shared" si="94"/>
        <v>360.26150000000001</v>
      </c>
      <c r="R970" s="21">
        <v>983</v>
      </c>
      <c r="S970" s="21" t="str">
        <v>Maxy Meiner</v>
      </c>
      <c r="T970" s="21">
        <v>0</v>
      </c>
      <c r="U970" s="21">
        <v>0</v>
      </c>
      <c r="V970" s="22">
        <v>45668</v>
      </c>
      <c r="W970" s="21">
        <v>0</v>
      </c>
      <c r="X970" s="21">
        <v>973.05</v>
      </c>
      <c r="Y970" s="21">
        <v>10</v>
      </c>
      <c r="Z970" s="21">
        <v>2</v>
      </c>
      <c r="AA970" s="21">
        <v>241.46</v>
      </c>
    </row>
    <row r="971" spans="1:27" x14ac:dyDescent="0.3">
      <c r="A971">
        <v>970</v>
      </c>
      <c r="B971" t="s">
        <v>991</v>
      </c>
      <c r="D971" t="s">
        <v>20</v>
      </c>
      <c r="E971" s="1">
        <v>45646</v>
      </c>
      <c r="G971" s="6">
        <v>668.23</v>
      </c>
      <c r="H971">
        <v>14</v>
      </c>
      <c r="I971">
        <v>0</v>
      </c>
      <c r="J971" s="4">
        <v>149.34</v>
      </c>
      <c r="K971" s="11">
        <f t="shared" si="95"/>
        <v>668</v>
      </c>
      <c r="L971" s="2">
        <f t="shared" si="90"/>
        <v>149.34</v>
      </c>
      <c r="M971" s="11">
        <f t="shared" si="91"/>
        <v>669</v>
      </c>
      <c r="N971" s="11">
        <f t="shared" si="92"/>
        <v>150</v>
      </c>
      <c r="O971">
        <f t="shared" si="93"/>
        <v>9355.2200000000012</v>
      </c>
      <c r="P971">
        <f t="shared" si="94"/>
        <v>668.23</v>
      </c>
      <c r="R971" s="21">
        <v>966</v>
      </c>
      <c r="S971" s="21" t="str">
        <v>Gal Mingay</v>
      </c>
      <c r="T971" s="21" t="str">
        <v>Prod4</v>
      </c>
      <c r="U971" s="21" t="str">
        <v>Microwave Oven</v>
      </c>
      <c r="V971" s="22">
        <v>45633</v>
      </c>
      <c r="W971" s="21">
        <v>0</v>
      </c>
      <c r="X971" s="21">
        <v>973.87</v>
      </c>
      <c r="Y971" s="21">
        <v>14</v>
      </c>
      <c r="Z971" s="21">
        <v>19</v>
      </c>
      <c r="AA971" s="21">
        <v>12.47</v>
      </c>
    </row>
    <row r="972" spans="1:27" x14ac:dyDescent="0.3">
      <c r="A972">
        <v>971</v>
      </c>
      <c r="B972" t="s">
        <v>992</v>
      </c>
      <c r="C972" t="s">
        <v>9</v>
      </c>
      <c r="D972" t="s">
        <v>10</v>
      </c>
      <c r="E972" s="1">
        <v>45667</v>
      </c>
      <c r="G972" s="6">
        <v>580.57000000000005</v>
      </c>
      <c r="H972">
        <v>6</v>
      </c>
      <c r="I972">
        <v>1</v>
      </c>
      <c r="J972" s="4">
        <v>187.6</v>
      </c>
      <c r="K972" s="11">
        <f t="shared" si="95"/>
        <v>581</v>
      </c>
      <c r="L972" s="2">
        <f t="shared" si="90"/>
        <v>187.6</v>
      </c>
      <c r="M972" s="11">
        <f t="shared" si="91"/>
        <v>581</v>
      </c>
      <c r="N972" s="11">
        <f t="shared" si="92"/>
        <v>188</v>
      </c>
      <c r="O972">
        <f t="shared" si="93"/>
        <v>3483.42</v>
      </c>
      <c r="P972">
        <f t="shared" si="94"/>
        <v>574.76430000000005</v>
      </c>
      <c r="R972" s="21">
        <v>329</v>
      </c>
      <c r="S972" s="21" t="str">
        <v>Agatha Crux</v>
      </c>
      <c r="T972" s="21" t="str">
        <v>Prod3</v>
      </c>
      <c r="U972" s="21" t="str">
        <v>Laptop</v>
      </c>
      <c r="V972" s="22">
        <v>45650</v>
      </c>
      <c r="W972" s="21" t="str">
        <v>East</v>
      </c>
      <c r="X972" s="21">
        <v>974.35</v>
      </c>
      <c r="Y972" s="21">
        <v>1</v>
      </c>
      <c r="Z972" s="21">
        <v>8</v>
      </c>
      <c r="AA972" s="21">
        <v>174.45</v>
      </c>
    </row>
    <row r="973" spans="1:27" x14ac:dyDescent="0.3">
      <c r="A973">
        <v>972</v>
      </c>
      <c r="B973" t="s">
        <v>993</v>
      </c>
      <c r="C973" t="s">
        <v>22</v>
      </c>
      <c r="D973" t="s">
        <v>10</v>
      </c>
      <c r="E973" s="1">
        <v>45667</v>
      </c>
      <c r="G973" s="6">
        <v>407.23</v>
      </c>
      <c r="H973">
        <v>3</v>
      </c>
      <c r="I973">
        <v>11</v>
      </c>
      <c r="J973" s="4">
        <v>200.87</v>
      </c>
      <c r="K973" s="11">
        <f t="shared" si="95"/>
        <v>407</v>
      </c>
      <c r="L973" s="2">
        <f t="shared" si="90"/>
        <v>200.87</v>
      </c>
      <c r="M973" s="11">
        <f t="shared" si="91"/>
        <v>408</v>
      </c>
      <c r="N973" s="11">
        <f t="shared" si="92"/>
        <v>201</v>
      </c>
      <c r="O973">
        <f t="shared" si="93"/>
        <v>1221.69</v>
      </c>
      <c r="P973">
        <f t="shared" si="94"/>
        <v>362.43470000000002</v>
      </c>
      <c r="R973" s="21">
        <v>65</v>
      </c>
      <c r="S973" s="21" t="str">
        <v>Kerk Lantiff</v>
      </c>
      <c r="T973" s="21" t="str">
        <v>Prod5</v>
      </c>
      <c r="U973" s="21" t="str">
        <v>Winter Jacket</v>
      </c>
      <c r="V973" s="22">
        <v>45674</v>
      </c>
      <c r="W973" s="21">
        <v>0</v>
      </c>
      <c r="X973" s="21">
        <v>976.23</v>
      </c>
      <c r="Y973" s="21">
        <v>2</v>
      </c>
      <c r="Z973" s="21">
        <v>2</v>
      </c>
      <c r="AA973" s="21">
        <v>193.63</v>
      </c>
    </row>
    <row r="974" spans="1:27" x14ac:dyDescent="0.3">
      <c r="A974">
        <v>973</v>
      </c>
      <c r="B974" t="s">
        <v>994</v>
      </c>
      <c r="C974" t="s">
        <v>18</v>
      </c>
      <c r="D974" t="s">
        <v>31</v>
      </c>
      <c r="E974" s="1">
        <v>45663</v>
      </c>
      <c r="G974" s="6">
        <v>327.47000000000003</v>
      </c>
      <c r="H974">
        <v>6</v>
      </c>
      <c r="I974">
        <v>9</v>
      </c>
      <c r="J974" s="4">
        <v>160.81</v>
      </c>
      <c r="K974" s="11">
        <f t="shared" si="95"/>
        <v>327</v>
      </c>
      <c r="L974" s="2">
        <f t="shared" si="90"/>
        <v>160.81</v>
      </c>
      <c r="M974" s="11">
        <f t="shared" si="91"/>
        <v>328</v>
      </c>
      <c r="N974" s="11">
        <f t="shared" si="92"/>
        <v>161</v>
      </c>
      <c r="O974">
        <f t="shared" si="93"/>
        <v>1964.8200000000002</v>
      </c>
      <c r="P974">
        <f t="shared" si="94"/>
        <v>297.99770000000001</v>
      </c>
      <c r="R974" s="21">
        <v>108</v>
      </c>
      <c r="S974" s="21" t="str">
        <v>Neile Jakubovski</v>
      </c>
      <c r="T974" s="21">
        <v>0</v>
      </c>
      <c r="U974" s="21" t="str">
        <v>Office Chair</v>
      </c>
      <c r="V974" s="22">
        <v>45652</v>
      </c>
      <c r="W974" s="21">
        <v>0</v>
      </c>
      <c r="X974" s="21">
        <v>976.71</v>
      </c>
      <c r="Y974" s="21">
        <v>9</v>
      </c>
      <c r="Z974" s="21">
        <v>0</v>
      </c>
      <c r="AA974" s="21">
        <v>95.57</v>
      </c>
    </row>
    <row r="975" spans="1:27" x14ac:dyDescent="0.3">
      <c r="A975">
        <v>974</v>
      </c>
      <c r="B975" t="s">
        <v>995</v>
      </c>
      <c r="C975" t="s">
        <v>16</v>
      </c>
      <c r="D975" t="s">
        <v>13</v>
      </c>
      <c r="E975" s="1">
        <v>45651</v>
      </c>
      <c r="F975" s="7" t="s">
        <v>43</v>
      </c>
      <c r="G975" s="6">
        <v>743.82</v>
      </c>
      <c r="H975">
        <v>12</v>
      </c>
      <c r="I975">
        <v>16</v>
      </c>
      <c r="J975" s="4">
        <v>106.05</v>
      </c>
      <c r="K975" s="11">
        <f t="shared" si="95"/>
        <v>744</v>
      </c>
      <c r="L975" s="2">
        <f t="shared" si="90"/>
        <v>106.05</v>
      </c>
      <c r="M975" s="11">
        <f t="shared" si="91"/>
        <v>744</v>
      </c>
      <c r="N975" s="11">
        <f t="shared" si="92"/>
        <v>107</v>
      </c>
      <c r="O975">
        <f t="shared" si="93"/>
        <v>8925.84</v>
      </c>
      <c r="P975">
        <f t="shared" si="94"/>
        <v>624.80880000000002</v>
      </c>
      <c r="R975" s="21">
        <v>820</v>
      </c>
      <c r="S975" s="21" t="str">
        <v>Priscilla Ballach</v>
      </c>
      <c r="T975" s="21">
        <v>0</v>
      </c>
      <c r="U975" s="21" t="str">
        <v>Office Chair</v>
      </c>
      <c r="V975" s="22">
        <v>45635</v>
      </c>
      <c r="W975" s="21" t="str">
        <v>West</v>
      </c>
      <c r="X975" s="21">
        <v>976.79</v>
      </c>
      <c r="Y975" s="21">
        <v>6</v>
      </c>
      <c r="Z975" s="21">
        <v>4</v>
      </c>
      <c r="AA975" s="21">
        <v>436.17</v>
      </c>
    </row>
    <row r="976" spans="1:27" x14ac:dyDescent="0.3">
      <c r="A976">
        <v>975</v>
      </c>
      <c r="B976" t="s">
        <v>996</v>
      </c>
      <c r="C976" t="s">
        <v>18</v>
      </c>
      <c r="E976" s="1">
        <v>45643</v>
      </c>
      <c r="G976" s="6">
        <v>923.06</v>
      </c>
      <c r="H976">
        <v>8</v>
      </c>
      <c r="I976">
        <v>19</v>
      </c>
      <c r="J976" s="4">
        <v>399.74</v>
      </c>
      <c r="K976" s="11">
        <f t="shared" si="95"/>
        <v>923</v>
      </c>
      <c r="L976" s="2">
        <f t="shared" si="90"/>
        <v>399.74</v>
      </c>
      <c r="M976" s="11">
        <f t="shared" si="91"/>
        <v>924</v>
      </c>
      <c r="N976" s="11">
        <f t="shared" si="92"/>
        <v>400</v>
      </c>
      <c r="O976">
        <f t="shared" si="93"/>
        <v>7384.48</v>
      </c>
      <c r="P976">
        <f t="shared" si="94"/>
        <v>747.67859999999996</v>
      </c>
      <c r="R976" s="21">
        <v>495</v>
      </c>
      <c r="S976" s="21" t="str">
        <v>Parrnell Maggorini</v>
      </c>
      <c r="T976" s="21" t="str">
        <v>Prod2</v>
      </c>
      <c r="U976" s="21" t="str">
        <v>Microwave Oven</v>
      </c>
      <c r="V976" s="22">
        <v>45666</v>
      </c>
      <c r="W976" s="21">
        <v>0</v>
      </c>
      <c r="X976" s="21">
        <v>978.41</v>
      </c>
      <c r="Y976" s="21">
        <v>2</v>
      </c>
      <c r="Z976" s="21">
        <v>2</v>
      </c>
      <c r="AA976" s="21">
        <v>255.13</v>
      </c>
    </row>
    <row r="977" spans="1:27" x14ac:dyDescent="0.3">
      <c r="A977">
        <v>976</v>
      </c>
      <c r="B977" t="s">
        <v>997</v>
      </c>
      <c r="C977" t="s">
        <v>18</v>
      </c>
      <c r="D977" t="s">
        <v>27</v>
      </c>
      <c r="E977" s="1">
        <v>45631</v>
      </c>
      <c r="G977" s="6">
        <v>856.15</v>
      </c>
      <c r="H977">
        <v>8</v>
      </c>
      <c r="I977">
        <v>12</v>
      </c>
      <c r="J977" s="4">
        <v>185.22</v>
      </c>
      <c r="K977" s="11">
        <f t="shared" si="95"/>
        <v>856</v>
      </c>
      <c r="L977" s="2">
        <f t="shared" si="90"/>
        <v>185.22</v>
      </c>
      <c r="M977" s="11">
        <f t="shared" si="91"/>
        <v>857</v>
      </c>
      <c r="N977" s="11">
        <f t="shared" si="92"/>
        <v>186</v>
      </c>
      <c r="O977">
        <f t="shared" si="93"/>
        <v>6849.2</v>
      </c>
      <c r="P977">
        <f t="shared" si="94"/>
        <v>753.41200000000003</v>
      </c>
      <c r="R977" s="21">
        <v>87</v>
      </c>
      <c r="S977" s="21" t="str">
        <v>Joe Fulep</v>
      </c>
      <c r="T977" s="21">
        <v>0</v>
      </c>
      <c r="U977" s="21" t="str">
        <v>Office Chair</v>
      </c>
      <c r="V977" s="22">
        <v>45660</v>
      </c>
      <c r="W977" s="21">
        <v>0</v>
      </c>
      <c r="X977" s="21">
        <v>979.15</v>
      </c>
      <c r="Y977" s="21">
        <v>15</v>
      </c>
      <c r="Z977" s="21">
        <v>1</v>
      </c>
      <c r="AA977" s="21">
        <v>329.45</v>
      </c>
    </row>
    <row r="978" spans="1:27" x14ac:dyDescent="0.3">
      <c r="A978">
        <v>977</v>
      </c>
      <c r="B978" t="s">
        <v>998</v>
      </c>
      <c r="C978" t="s">
        <v>9</v>
      </c>
      <c r="D978" t="s">
        <v>20</v>
      </c>
      <c r="E978" s="1">
        <v>45657</v>
      </c>
      <c r="G978" s="6">
        <v>584.1</v>
      </c>
      <c r="H978">
        <v>12</v>
      </c>
      <c r="I978">
        <v>9</v>
      </c>
      <c r="J978" s="4">
        <v>297.13</v>
      </c>
      <c r="K978" s="11">
        <f t="shared" si="95"/>
        <v>584</v>
      </c>
      <c r="L978" s="2">
        <f t="shared" si="90"/>
        <v>297.13</v>
      </c>
      <c r="M978" s="11">
        <f t="shared" si="91"/>
        <v>585</v>
      </c>
      <c r="N978" s="11">
        <f t="shared" si="92"/>
        <v>298</v>
      </c>
      <c r="O978">
        <f t="shared" si="93"/>
        <v>7009.2000000000007</v>
      </c>
      <c r="P978">
        <f t="shared" si="94"/>
        <v>531.53100000000006</v>
      </c>
      <c r="R978" s="21">
        <v>639</v>
      </c>
      <c r="S978" s="21" t="str">
        <v>Blake Linforth</v>
      </c>
      <c r="T978" s="21" t="str">
        <v>Prod2</v>
      </c>
      <c r="U978" s="21" t="str">
        <v>Office Chair</v>
      </c>
      <c r="V978" s="22">
        <v>45644</v>
      </c>
      <c r="W978" s="21">
        <v>0</v>
      </c>
      <c r="X978" s="21">
        <v>979.25</v>
      </c>
      <c r="Y978" s="21">
        <v>9</v>
      </c>
      <c r="Z978" s="21">
        <v>15</v>
      </c>
      <c r="AA978" s="21">
        <v>15.1</v>
      </c>
    </row>
    <row r="979" spans="1:27" x14ac:dyDescent="0.3">
      <c r="A979">
        <v>978</v>
      </c>
      <c r="B979" t="s">
        <v>999</v>
      </c>
      <c r="C979" t="s">
        <v>16</v>
      </c>
      <c r="D979" t="s">
        <v>20</v>
      </c>
      <c r="E979" s="1">
        <v>45639</v>
      </c>
      <c r="G979" s="6">
        <v>227.68</v>
      </c>
      <c r="H979">
        <v>7</v>
      </c>
      <c r="I979">
        <v>4</v>
      </c>
      <c r="J979" s="4">
        <v>214.09</v>
      </c>
      <c r="K979" s="11">
        <f t="shared" si="95"/>
        <v>228</v>
      </c>
      <c r="L979" s="2">
        <f t="shared" si="90"/>
        <v>214.09</v>
      </c>
      <c r="M979" s="11">
        <f t="shared" si="91"/>
        <v>228</v>
      </c>
      <c r="N979" s="11">
        <f t="shared" si="92"/>
        <v>215</v>
      </c>
      <c r="O979">
        <f t="shared" si="93"/>
        <v>1593.76</v>
      </c>
      <c r="P979">
        <f t="shared" si="94"/>
        <v>218.5728</v>
      </c>
      <c r="R979" s="21">
        <v>477</v>
      </c>
      <c r="S979" s="21" t="str">
        <v>Lodovico Coldbathe</v>
      </c>
      <c r="T979" s="21" t="str">
        <v>Prod5</v>
      </c>
      <c r="U979" s="21" t="str">
        <v>Smartphone</v>
      </c>
      <c r="V979" s="22">
        <v>45639</v>
      </c>
      <c r="W979" s="21">
        <v>0</v>
      </c>
      <c r="X979" s="21">
        <v>980.79</v>
      </c>
      <c r="Y979" s="21">
        <v>12</v>
      </c>
      <c r="Z979" s="21">
        <v>11</v>
      </c>
      <c r="AA979" s="21">
        <v>119.88</v>
      </c>
    </row>
    <row r="980" spans="1:27" x14ac:dyDescent="0.3">
      <c r="A980">
        <v>979</v>
      </c>
      <c r="B980" t="s">
        <v>1000</v>
      </c>
      <c r="D980" t="s">
        <v>13</v>
      </c>
      <c r="E980" s="1">
        <v>45663</v>
      </c>
      <c r="G980" s="6">
        <v>422.6</v>
      </c>
      <c r="H980">
        <v>14</v>
      </c>
      <c r="I980">
        <v>1</v>
      </c>
      <c r="J980" s="4">
        <v>484.36</v>
      </c>
      <c r="K980" s="11">
        <f t="shared" si="95"/>
        <v>423</v>
      </c>
      <c r="L980" s="2">
        <f t="shared" si="90"/>
        <v>484.36</v>
      </c>
      <c r="M980" s="11">
        <f t="shared" si="91"/>
        <v>423</v>
      </c>
      <c r="N980" s="11">
        <f t="shared" si="92"/>
        <v>485</v>
      </c>
      <c r="O980">
        <f t="shared" si="93"/>
        <v>5916.4000000000005</v>
      </c>
      <c r="P980">
        <f t="shared" si="94"/>
        <v>418.37400000000002</v>
      </c>
      <c r="R980" s="21">
        <v>170</v>
      </c>
      <c r="S980" s="21" t="str">
        <v>Becca Feldbrin</v>
      </c>
      <c r="T980" s="21" t="str">
        <v>Prod3</v>
      </c>
      <c r="U980" s="21" t="str">
        <v>Laptop</v>
      </c>
      <c r="V980" s="22">
        <v>45674</v>
      </c>
      <c r="W980" s="21">
        <v>0</v>
      </c>
      <c r="X980" s="21">
        <v>982.04</v>
      </c>
      <c r="Y980" s="21">
        <v>3</v>
      </c>
      <c r="Z980" s="21">
        <v>7</v>
      </c>
      <c r="AA980" s="21">
        <v>135.94</v>
      </c>
    </row>
    <row r="981" spans="1:27" x14ac:dyDescent="0.3">
      <c r="A981">
        <v>980</v>
      </c>
      <c r="B981" t="s">
        <v>1001</v>
      </c>
      <c r="C981" t="s">
        <v>9</v>
      </c>
      <c r="D981" t="s">
        <v>10</v>
      </c>
      <c r="E981" s="1">
        <v>45662</v>
      </c>
      <c r="F981" s="7" t="s">
        <v>14</v>
      </c>
      <c r="G981" s="6">
        <v>912.41</v>
      </c>
      <c r="H981">
        <v>13</v>
      </c>
      <c r="I981">
        <v>20</v>
      </c>
      <c r="J981" s="4">
        <v>491.45</v>
      </c>
      <c r="K981" s="11">
        <f t="shared" si="95"/>
        <v>912</v>
      </c>
      <c r="L981" s="2">
        <f t="shared" si="90"/>
        <v>491.45</v>
      </c>
      <c r="M981" s="11">
        <f t="shared" si="91"/>
        <v>913</v>
      </c>
      <c r="N981" s="11">
        <f t="shared" si="92"/>
        <v>492</v>
      </c>
      <c r="O981">
        <f t="shared" si="93"/>
        <v>11861.33</v>
      </c>
      <c r="P981">
        <f t="shared" si="94"/>
        <v>729.928</v>
      </c>
      <c r="R981" s="21">
        <v>762</v>
      </c>
      <c r="S981" s="21" t="str">
        <v>Baird Milier</v>
      </c>
      <c r="T981" s="21">
        <v>0</v>
      </c>
      <c r="U981" s="21" t="str">
        <v>Microwave Oven</v>
      </c>
      <c r="V981" s="22">
        <v>45650</v>
      </c>
      <c r="W981" s="21">
        <v>0</v>
      </c>
      <c r="X981" s="21">
        <v>983.43</v>
      </c>
      <c r="Y981" s="21">
        <v>4</v>
      </c>
      <c r="Z981" s="21">
        <v>20</v>
      </c>
      <c r="AA981" s="21">
        <v>87.94</v>
      </c>
    </row>
    <row r="982" spans="1:27" x14ac:dyDescent="0.3">
      <c r="A982">
        <v>981</v>
      </c>
      <c r="B982" t="s">
        <v>1002</v>
      </c>
      <c r="C982" t="s">
        <v>9</v>
      </c>
      <c r="D982" t="s">
        <v>10</v>
      </c>
      <c r="E982" s="1">
        <v>45657</v>
      </c>
      <c r="G982" s="6">
        <v>309.67</v>
      </c>
      <c r="H982">
        <v>13</v>
      </c>
      <c r="I982">
        <v>4</v>
      </c>
      <c r="J982" s="4">
        <v>279.29000000000002</v>
      </c>
      <c r="K982" s="11">
        <f t="shared" si="95"/>
        <v>310</v>
      </c>
      <c r="L982" s="2">
        <f t="shared" si="90"/>
        <v>279.29000000000002</v>
      </c>
      <c r="M982" s="11">
        <f t="shared" si="91"/>
        <v>310</v>
      </c>
      <c r="N982" s="11">
        <f t="shared" si="92"/>
        <v>280</v>
      </c>
      <c r="O982">
        <f t="shared" si="93"/>
        <v>4025.71</v>
      </c>
      <c r="P982">
        <f t="shared" si="94"/>
        <v>297.28320000000002</v>
      </c>
      <c r="R982" s="21">
        <v>886</v>
      </c>
      <c r="S982" s="21" t="str">
        <v>Osbert Henfre</v>
      </c>
      <c r="T982" s="21">
        <v>0</v>
      </c>
      <c r="U982" s="21" t="str">
        <v>Laptop</v>
      </c>
      <c r="V982" s="22">
        <v>45642</v>
      </c>
      <c r="W982" s="21" t="str">
        <v>South</v>
      </c>
      <c r="X982" s="21">
        <v>984.02</v>
      </c>
      <c r="Y982" s="21">
        <v>13</v>
      </c>
      <c r="Z982" s="21">
        <v>2</v>
      </c>
      <c r="AA982" s="21">
        <v>201.04</v>
      </c>
    </row>
    <row r="983" spans="1:27" x14ac:dyDescent="0.3">
      <c r="A983">
        <v>982</v>
      </c>
      <c r="B983" t="s">
        <v>1003</v>
      </c>
      <c r="D983" t="s">
        <v>27</v>
      </c>
      <c r="E983" s="1">
        <v>45673</v>
      </c>
      <c r="G983" s="6">
        <v>524.54999999999995</v>
      </c>
      <c r="H983">
        <v>5</v>
      </c>
      <c r="I983">
        <v>6</v>
      </c>
      <c r="J983" s="4">
        <v>132.56</v>
      </c>
      <c r="K983" s="11">
        <f t="shared" si="95"/>
        <v>525</v>
      </c>
      <c r="L983" s="2">
        <f t="shared" si="90"/>
        <v>132.56</v>
      </c>
      <c r="M983" s="11">
        <f t="shared" si="91"/>
        <v>525</v>
      </c>
      <c r="N983" s="11">
        <f t="shared" si="92"/>
        <v>133</v>
      </c>
      <c r="O983">
        <f t="shared" si="93"/>
        <v>2622.75</v>
      </c>
      <c r="P983">
        <f t="shared" si="94"/>
        <v>493.07699999999994</v>
      </c>
      <c r="R983" s="21">
        <v>284</v>
      </c>
      <c r="S983" s="21" t="str">
        <v>Estel Caile</v>
      </c>
      <c r="T983" s="21" t="str">
        <v>Prod5</v>
      </c>
      <c r="U983" s="21" t="str">
        <v>Laptop</v>
      </c>
      <c r="V983" s="22">
        <v>45674</v>
      </c>
      <c r="W983" s="21">
        <v>0</v>
      </c>
      <c r="X983" s="21">
        <v>984.22</v>
      </c>
      <c r="Y983" s="21">
        <v>15</v>
      </c>
      <c r="Z983" s="21">
        <v>14</v>
      </c>
      <c r="AA983" s="21">
        <v>488.91</v>
      </c>
    </row>
    <row r="984" spans="1:27" x14ac:dyDescent="0.3">
      <c r="A984">
        <v>983</v>
      </c>
      <c r="B984" t="s">
        <v>1004</v>
      </c>
      <c r="E984" s="1">
        <v>45668</v>
      </c>
      <c r="G984" s="6">
        <v>973.05</v>
      </c>
      <c r="H984">
        <v>10</v>
      </c>
      <c r="I984">
        <v>2</v>
      </c>
      <c r="J984" s="4">
        <v>241.46</v>
      </c>
      <c r="K984" s="11">
        <f t="shared" si="95"/>
        <v>973</v>
      </c>
      <c r="L984" s="2">
        <f t="shared" si="90"/>
        <v>241.46</v>
      </c>
      <c r="M984" s="11">
        <f t="shared" si="91"/>
        <v>974</v>
      </c>
      <c r="N984" s="11">
        <f t="shared" si="92"/>
        <v>242</v>
      </c>
      <c r="O984">
        <f t="shared" si="93"/>
        <v>9730.5</v>
      </c>
      <c r="P984">
        <f t="shared" si="94"/>
        <v>953.58899999999994</v>
      </c>
      <c r="R984" s="21">
        <v>823</v>
      </c>
      <c r="S984" s="21" t="str">
        <v>Cyrus Betteridge</v>
      </c>
      <c r="T984" s="21" t="str">
        <v>Prod3</v>
      </c>
      <c r="U984" s="21" t="str">
        <v>Office Chair</v>
      </c>
      <c r="V984" s="22">
        <v>45656</v>
      </c>
      <c r="W984" s="21">
        <v>0</v>
      </c>
      <c r="X984" s="21">
        <v>984.72</v>
      </c>
      <c r="Y984" s="21">
        <v>6</v>
      </c>
      <c r="Z984" s="21">
        <v>13</v>
      </c>
      <c r="AA984" s="21">
        <v>91.14</v>
      </c>
    </row>
    <row r="985" spans="1:27" x14ac:dyDescent="0.3">
      <c r="A985">
        <v>984</v>
      </c>
      <c r="B985" t="s">
        <v>1005</v>
      </c>
      <c r="C985" t="s">
        <v>9</v>
      </c>
      <c r="D985" t="s">
        <v>20</v>
      </c>
      <c r="E985" s="1">
        <v>45636</v>
      </c>
      <c r="G985" s="6">
        <v>704.02</v>
      </c>
      <c r="H985">
        <v>11</v>
      </c>
      <c r="I985">
        <v>20</v>
      </c>
      <c r="J985" s="4">
        <v>345.81</v>
      </c>
      <c r="K985" s="11">
        <f t="shared" si="95"/>
        <v>704</v>
      </c>
      <c r="L985" s="2">
        <f t="shared" si="90"/>
        <v>345.81</v>
      </c>
      <c r="M985" s="11">
        <f t="shared" si="91"/>
        <v>705</v>
      </c>
      <c r="N985" s="11">
        <f t="shared" si="92"/>
        <v>346</v>
      </c>
      <c r="O985">
        <f t="shared" si="93"/>
        <v>7744.2199999999993</v>
      </c>
      <c r="P985">
        <f t="shared" si="94"/>
        <v>563.21600000000001</v>
      </c>
      <c r="R985" s="21">
        <v>76</v>
      </c>
      <c r="S985" s="21" t="str">
        <v>Giorgia Testin</v>
      </c>
      <c r="T985" s="21" t="str">
        <v>Prod5</v>
      </c>
      <c r="U985" s="21" t="str">
        <v>Winter Jacket</v>
      </c>
      <c r="V985" s="22">
        <v>45631</v>
      </c>
      <c r="W985" s="21" t="str">
        <v>East</v>
      </c>
      <c r="X985" s="21">
        <v>985.38</v>
      </c>
      <c r="Y985" s="21">
        <v>3</v>
      </c>
      <c r="Z985" s="21">
        <v>17</v>
      </c>
      <c r="AA985" s="21">
        <v>164.65</v>
      </c>
    </row>
    <row r="986" spans="1:27" x14ac:dyDescent="0.3">
      <c r="A986">
        <v>985</v>
      </c>
      <c r="B986" t="s">
        <v>1006</v>
      </c>
      <c r="C986" t="s">
        <v>16</v>
      </c>
      <c r="E986" s="1">
        <v>45643</v>
      </c>
      <c r="G986" s="6">
        <v>40.18</v>
      </c>
      <c r="H986">
        <v>9</v>
      </c>
      <c r="I986">
        <v>10</v>
      </c>
      <c r="J986" s="4">
        <v>43.6</v>
      </c>
      <c r="K986" s="11">
        <f t="shared" si="95"/>
        <v>40</v>
      </c>
      <c r="L986" s="2">
        <f t="shared" si="90"/>
        <v>43.6</v>
      </c>
      <c r="M986" s="11">
        <f t="shared" si="91"/>
        <v>41</v>
      </c>
      <c r="N986" s="11">
        <f t="shared" si="92"/>
        <v>44</v>
      </c>
      <c r="O986">
        <f t="shared" si="93"/>
        <v>361.62</v>
      </c>
      <c r="P986">
        <f t="shared" si="94"/>
        <v>36.161999999999999</v>
      </c>
      <c r="R986" s="21">
        <v>644</v>
      </c>
      <c r="S986" s="21" t="str">
        <v>Alyss Hudspith</v>
      </c>
      <c r="T986" s="21" t="str">
        <v>Prod1</v>
      </c>
      <c r="U986" s="21">
        <v>0</v>
      </c>
      <c r="V986" s="22">
        <v>45633</v>
      </c>
      <c r="W986" s="21">
        <v>0</v>
      </c>
      <c r="X986" s="21">
        <v>985.7</v>
      </c>
      <c r="Y986" s="21">
        <v>10</v>
      </c>
      <c r="Z986" s="21">
        <v>6</v>
      </c>
      <c r="AA986" s="21">
        <v>387.24</v>
      </c>
    </row>
    <row r="987" spans="1:27" x14ac:dyDescent="0.3">
      <c r="A987">
        <v>986</v>
      </c>
      <c r="B987" t="s">
        <v>1007</v>
      </c>
      <c r="C987" t="s">
        <v>22</v>
      </c>
      <c r="E987" s="1">
        <v>45631</v>
      </c>
      <c r="F987" s="7" t="s">
        <v>11</v>
      </c>
      <c r="G987" s="6">
        <v>469.91</v>
      </c>
      <c r="H987">
        <v>4</v>
      </c>
      <c r="I987">
        <v>1</v>
      </c>
      <c r="J987" s="4">
        <v>87.36</v>
      </c>
      <c r="K987" s="11">
        <f t="shared" si="95"/>
        <v>470</v>
      </c>
      <c r="L987" s="2">
        <f t="shared" si="90"/>
        <v>87.36</v>
      </c>
      <c r="M987" s="11">
        <f t="shared" si="91"/>
        <v>470</v>
      </c>
      <c r="N987" s="11">
        <f t="shared" si="92"/>
        <v>88</v>
      </c>
      <c r="O987">
        <f t="shared" si="93"/>
        <v>1879.64</v>
      </c>
      <c r="P987">
        <f t="shared" si="94"/>
        <v>465.21090000000004</v>
      </c>
      <c r="R987" s="21">
        <v>40</v>
      </c>
      <c r="S987" s="21" t="str">
        <v>Hillier Fist</v>
      </c>
      <c r="T987" s="21" t="str">
        <v>Prod3</v>
      </c>
      <c r="U987" s="21">
        <v>0</v>
      </c>
      <c r="V987" s="22">
        <v>45652</v>
      </c>
      <c r="W987" s="21">
        <v>0</v>
      </c>
      <c r="X987" s="21">
        <v>986.94</v>
      </c>
      <c r="Y987" s="21">
        <v>12</v>
      </c>
      <c r="Z987" s="21">
        <v>11</v>
      </c>
      <c r="AA987" s="21">
        <v>194.92</v>
      </c>
    </row>
    <row r="988" spans="1:27" x14ac:dyDescent="0.3">
      <c r="A988">
        <v>987</v>
      </c>
      <c r="B988" t="s">
        <v>1008</v>
      </c>
      <c r="E988" s="1">
        <v>45667</v>
      </c>
      <c r="F988" s="7" t="s">
        <v>35</v>
      </c>
      <c r="G988" s="6">
        <v>620.48</v>
      </c>
      <c r="H988">
        <v>3</v>
      </c>
      <c r="I988">
        <v>5</v>
      </c>
      <c r="J988" s="4">
        <v>59.74</v>
      </c>
      <c r="K988" s="11">
        <f t="shared" si="95"/>
        <v>620</v>
      </c>
      <c r="L988" s="2">
        <f t="shared" si="90"/>
        <v>59.74</v>
      </c>
      <c r="M988" s="11">
        <f t="shared" si="91"/>
        <v>621</v>
      </c>
      <c r="N988" s="11">
        <f t="shared" si="92"/>
        <v>60</v>
      </c>
      <c r="O988">
        <f t="shared" si="93"/>
        <v>1861.44</v>
      </c>
      <c r="P988">
        <f t="shared" si="94"/>
        <v>589.45600000000002</v>
      </c>
      <c r="R988" s="21">
        <v>946</v>
      </c>
      <c r="S988" s="21" t="str">
        <v>Shane Fillon</v>
      </c>
      <c r="T988" s="21" t="str">
        <v>Prod3</v>
      </c>
      <c r="U988" s="21" t="str">
        <v>Winter Jacket</v>
      </c>
      <c r="V988" s="22">
        <v>45632</v>
      </c>
      <c r="W988" s="21">
        <v>0</v>
      </c>
      <c r="X988" s="21">
        <v>987.37</v>
      </c>
      <c r="Y988" s="21">
        <v>2</v>
      </c>
      <c r="Z988" s="21">
        <v>0</v>
      </c>
      <c r="AA988" s="21">
        <v>267.02</v>
      </c>
    </row>
    <row r="989" spans="1:27" x14ac:dyDescent="0.3">
      <c r="A989">
        <v>988</v>
      </c>
      <c r="B989" t="s">
        <v>1009</v>
      </c>
      <c r="C989" t="s">
        <v>9</v>
      </c>
      <c r="E989" s="1">
        <v>45646</v>
      </c>
      <c r="G989" s="6">
        <v>482.97</v>
      </c>
      <c r="H989">
        <v>2</v>
      </c>
      <c r="I989">
        <v>8</v>
      </c>
      <c r="J989" s="4">
        <v>164.51</v>
      </c>
      <c r="K989" s="11">
        <f t="shared" si="95"/>
        <v>483</v>
      </c>
      <c r="L989" s="2">
        <f t="shared" si="90"/>
        <v>164.51</v>
      </c>
      <c r="M989" s="11">
        <f t="shared" si="91"/>
        <v>483</v>
      </c>
      <c r="N989" s="11">
        <f t="shared" si="92"/>
        <v>165</v>
      </c>
      <c r="O989">
        <f t="shared" si="93"/>
        <v>965.94</v>
      </c>
      <c r="P989">
        <f t="shared" si="94"/>
        <v>444.33240000000006</v>
      </c>
      <c r="R989" s="21">
        <v>340</v>
      </c>
      <c r="S989" s="21" t="str">
        <v>Sybil Ostick</v>
      </c>
      <c r="T989" s="21" t="str">
        <v>Prod5</v>
      </c>
      <c r="U989" s="21" t="str">
        <v>Microwave Oven</v>
      </c>
      <c r="V989" s="22">
        <v>45627</v>
      </c>
      <c r="W989" s="21">
        <v>0</v>
      </c>
      <c r="X989" s="21">
        <v>988.16</v>
      </c>
      <c r="Y989" s="21">
        <v>3</v>
      </c>
      <c r="Z989" s="21">
        <v>5</v>
      </c>
      <c r="AA989" s="21">
        <v>126.25</v>
      </c>
    </row>
    <row r="990" spans="1:27" x14ac:dyDescent="0.3">
      <c r="A990">
        <v>989</v>
      </c>
      <c r="B990" t="s">
        <v>1010</v>
      </c>
      <c r="C990" t="s">
        <v>22</v>
      </c>
      <c r="E990" s="1">
        <v>45664</v>
      </c>
      <c r="G990" s="6">
        <v>318.32</v>
      </c>
      <c r="H990">
        <v>3</v>
      </c>
      <c r="I990">
        <v>11</v>
      </c>
      <c r="J990" s="4">
        <v>127.99</v>
      </c>
      <c r="K990" s="11">
        <f t="shared" si="95"/>
        <v>318</v>
      </c>
      <c r="L990" s="2">
        <f t="shared" si="90"/>
        <v>127.99</v>
      </c>
      <c r="M990" s="11">
        <f t="shared" si="91"/>
        <v>319</v>
      </c>
      <c r="N990" s="11">
        <f t="shared" si="92"/>
        <v>128</v>
      </c>
      <c r="O990">
        <f t="shared" si="93"/>
        <v>954.96</v>
      </c>
      <c r="P990">
        <f t="shared" si="94"/>
        <v>283.3048</v>
      </c>
      <c r="R990" s="21">
        <v>405</v>
      </c>
      <c r="S990" s="21" t="str">
        <v>Celinda Bamborough</v>
      </c>
      <c r="T990" s="21">
        <v>0</v>
      </c>
      <c r="U990" s="21" t="str">
        <v>Microwave Oven</v>
      </c>
      <c r="V990" s="22">
        <v>45666</v>
      </c>
      <c r="W990" s="21">
        <v>0</v>
      </c>
      <c r="X990" s="21">
        <v>988.29</v>
      </c>
      <c r="Y990" s="21">
        <v>12</v>
      </c>
      <c r="Z990" s="21">
        <v>4</v>
      </c>
      <c r="AA990" s="21">
        <v>433.45</v>
      </c>
    </row>
    <row r="991" spans="1:27" x14ac:dyDescent="0.3">
      <c r="A991">
        <v>990</v>
      </c>
      <c r="B991" t="s">
        <v>1011</v>
      </c>
      <c r="C991" t="s">
        <v>24</v>
      </c>
      <c r="D991" t="s">
        <v>13</v>
      </c>
      <c r="E991" s="1">
        <v>45671</v>
      </c>
      <c r="G991" s="6">
        <v>704.33</v>
      </c>
      <c r="H991">
        <v>9</v>
      </c>
      <c r="I991">
        <v>8</v>
      </c>
      <c r="J991" s="4">
        <v>413.06</v>
      </c>
      <c r="K991" s="11">
        <f t="shared" si="95"/>
        <v>704</v>
      </c>
      <c r="L991" s="2">
        <f t="shared" si="90"/>
        <v>413.06</v>
      </c>
      <c r="M991" s="11">
        <f t="shared" si="91"/>
        <v>705</v>
      </c>
      <c r="N991" s="11">
        <f t="shared" si="92"/>
        <v>414</v>
      </c>
      <c r="O991">
        <f t="shared" si="93"/>
        <v>6338.97</v>
      </c>
      <c r="P991">
        <f t="shared" si="94"/>
        <v>647.98360000000002</v>
      </c>
      <c r="R991" s="21">
        <v>895</v>
      </c>
      <c r="S991" s="21" t="str">
        <v>Beatrice Nevet</v>
      </c>
      <c r="T991" s="21" t="str">
        <v>Prod3</v>
      </c>
      <c r="U991" s="21" t="str">
        <v>Winter Jacket</v>
      </c>
      <c r="V991" s="22">
        <v>45634</v>
      </c>
      <c r="W991" s="21">
        <v>0</v>
      </c>
      <c r="X991" s="21">
        <v>988.29</v>
      </c>
      <c r="Y991" s="21">
        <v>15</v>
      </c>
      <c r="Z991" s="21">
        <v>6</v>
      </c>
      <c r="AA991" s="21">
        <v>498.68</v>
      </c>
    </row>
    <row r="992" spans="1:27" x14ac:dyDescent="0.3">
      <c r="A992">
        <v>991</v>
      </c>
      <c r="B992" t="s">
        <v>1012</v>
      </c>
      <c r="C992" t="s">
        <v>24</v>
      </c>
      <c r="D992" t="s">
        <v>20</v>
      </c>
      <c r="E992" s="1">
        <v>45654</v>
      </c>
      <c r="G992" s="6">
        <v>926.83</v>
      </c>
      <c r="H992">
        <v>12</v>
      </c>
      <c r="I992">
        <v>13</v>
      </c>
      <c r="J992" s="4">
        <v>120.44</v>
      </c>
      <c r="K992" s="11">
        <f t="shared" si="95"/>
        <v>927</v>
      </c>
      <c r="L992" s="2">
        <f t="shared" si="90"/>
        <v>120.44</v>
      </c>
      <c r="M992" s="11">
        <f t="shared" si="91"/>
        <v>927</v>
      </c>
      <c r="N992" s="11">
        <f t="shared" si="92"/>
        <v>121</v>
      </c>
      <c r="O992">
        <f t="shared" si="93"/>
        <v>11121.960000000001</v>
      </c>
      <c r="P992">
        <f t="shared" si="94"/>
        <v>806.34210000000007</v>
      </c>
      <c r="R992" s="21">
        <v>100</v>
      </c>
      <c r="S992" s="21" t="str">
        <v>Gracie Jamot</v>
      </c>
      <c r="T992" s="21" t="str">
        <v>Prod1</v>
      </c>
      <c r="U992" s="21" t="str">
        <v>Laptop</v>
      </c>
      <c r="V992" s="22">
        <v>45631</v>
      </c>
      <c r="W992" s="21">
        <v>0</v>
      </c>
      <c r="X992" s="21">
        <v>989.33</v>
      </c>
      <c r="Y992" s="21">
        <v>11</v>
      </c>
      <c r="Z992" s="21">
        <v>6</v>
      </c>
      <c r="AA992" s="21">
        <v>421.44</v>
      </c>
    </row>
    <row r="993" spans="1:27" x14ac:dyDescent="0.3">
      <c r="A993">
        <v>992</v>
      </c>
      <c r="B993" t="s">
        <v>1013</v>
      </c>
      <c r="D993" t="s">
        <v>10</v>
      </c>
      <c r="E993" s="1">
        <v>45654</v>
      </c>
      <c r="G993" s="6">
        <v>250.14</v>
      </c>
      <c r="H993">
        <v>6</v>
      </c>
      <c r="I993">
        <v>9</v>
      </c>
      <c r="J993" s="4">
        <v>202.53</v>
      </c>
      <c r="K993" s="11">
        <f t="shared" si="95"/>
        <v>250</v>
      </c>
      <c r="L993" s="2">
        <f t="shared" si="90"/>
        <v>202.53</v>
      </c>
      <c r="M993" s="11">
        <f t="shared" si="91"/>
        <v>251</v>
      </c>
      <c r="N993" s="11">
        <f t="shared" si="92"/>
        <v>203</v>
      </c>
      <c r="O993">
        <f t="shared" si="93"/>
        <v>1500.84</v>
      </c>
      <c r="P993">
        <f t="shared" si="94"/>
        <v>227.62739999999999</v>
      </c>
      <c r="R993" s="21">
        <v>810</v>
      </c>
      <c r="S993" s="21" t="str">
        <v>Umeko Teligin</v>
      </c>
      <c r="T993" s="21" t="str">
        <v>Prod4</v>
      </c>
      <c r="U993" s="21">
        <v>0</v>
      </c>
      <c r="V993" s="22">
        <v>45640</v>
      </c>
      <c r="W993" s="21">
        <v>0</v>
      </c>
      <c r="X993" s="21">
        <v>990.04</v>
      </c>
      <c r="Y993" s="21">
        <v>4</v>
      </c>
      <c r="Z993" s="21">
        <v>12</v>
      </c>
      <c r="AA993" s="21">
        <v>309.75</v>
      </c>
    </row>
    <row r="994" spans="1:27" x14ac:dyDescent="0.3">
      <c r="A994">
        <v>993</v>
      </c>
      <c r="B994" t="s">
        <v>1014</v>
      </c>
      <c r="C994" t="s">
        <v>9</v>
      </c>
      <c r="E994" s="1">
        <v>45647</v>
      </c>
      <c r="F994" s="7" t="s">
        <v>35</v>
      </c>
      <c r="G994" s="6">
        <v>668.84</v>
      </c>
      <c r="H994">
        <v>3</v>
      </c>
      <c r="I994">
        <v>13</v>
      </c>
      <c r="J994" s="4">
        <v>251.42</v>
      </c>
      <c r="K994" s="11">
        <f t="shared" si="95"/>
        <v>669</v>
      </c>
      <c r="L994" s="2">
        <f t="shared" si="90"/>
        <v>251.42</v>
      </c>
      <c r="M994" s="11">
        <f t="shared" si="91"/>
        <v>669</v>
      </c>
      <c r="N994" s="11">
        <f t="shared" si="92"/>
        <v>252</v>
      </c>
      <c r="O994">
        <f t="shared" si="93"/>
        <v>2006.52</v>
      </c>
      <c r="P994">
        <f t="shared" si="94"/>
        <v>581.89080000000001</v>
      </c>
      <c r="R994" s="21">
        <v>803</v>
      </c>
      <c r="S994" s="21" t="str">
        <v>Broderick Vase</v>
      </c>
      <c r="T994" s="21" t="str">
        <v>Prod5</v>
      </c>
      <c r="U994" s="21" t="str">
        <v>Laptop</v>
      </c>
      <c r="V994" s="22">
        <v>45656</v>
      </c>
      <c r="W994" s="21">
        <v>0</v>
      </c>
      <c r="X994" s="21">
        <v>991.23</v>
      </c>
      <c r="Y994" s="21">
        <v>11</v>
      </c>
      <c r="Z994" s="21">
        <v>17</v>
      </c>
      <c r="AA994" s="21">
        <v>192.36</v>
      </c>
    </row>
    <row r="995" spans="1:27" x14ac:dyDescent="0.3">
      <c r="A995">
        <v>994</v>
      </c>
      <c r="B995" t="s">
        <v>1015</v>
      </c>
      <c r="C995" t="s">
        <v>22</v>
      </c>
      <c r="D995" t="s">
        <v>10</v>
      </c>
      <c r="E995" s="1">
        <v>45672</v>
      </c>
      <c r="G995" s="6">
        <v>855.77</v>
      </c>
      <c r="H995">
        <v>3</v>
      </c>
      <c r="I995">
        <v>6</v>
      </c>
      <c r="J995" s="4">
        <v>370.88</v>
      </c>
      <c r="K995" s="11">
        <f t="shared" si="95"/>
        <v>856</v>
      </c>
      <c r="L995" s="2">
        <f t="shared" si="90"/>
        <v>370.88</v>
      </c>
      <c r="M995" s="11">
        <f t="shared" si="91"/>
        <v>856</v>
      </c>
      <c r="N995" s="11">
        <f t="shared" si="92"/>
        <v>371</v>
      </c>
      <c r="O995">
        <f t="shared" si="93"/>
        <v>2567.31</v>
      </c>
      <c r="P995">
        <f t="shared" si="94"/>
        <v>804.42379999999991</v>
      </c>
      <c r="R995" s="21">
        <v>286</v>
      </c>
      <c r="S995" s="21" t="str">
        <v>Sloan Tyrwhitt</v>
      </c>
      <c r="T995" s="21" t="str">
        <v>Prod4</v>
      </c>
      <c r="U995" s="21" t="str">
        <v>Office Chair</v>
      </c>
      <c r="V995" s="22">
        <v>45660</v>
      </c>
      <c r="W995" s="21">
        <v>0</v>
      </c>
      <c r="X995" s="21">
        <v>992.31</v>
      </c>
      <c r="Y995" s="21">
        <v>10</v>
      </c>
      <c r="Z995" s="21">
        <v>11</v>
      </c>
      <c r="AA995" s="21">
        <v>435.2</v>
      </c>
    </row>
    <row r="996" spans="1:27" x14ac:dyDescent="0.3">
      <c r="A996">
        <v>995</v>
      </c>
      <c r="B996" t="s">
        <v>1016</v>
      </c>
      <c r="D996" t="s">
        <v>20</v>
      </c>
      <c r="E996" s="1">
        <v>45642</v>
      </c>
      <c r="G996" s="6">
        <v>132.38</v>
      </c>
      <c r="H996">
        <v>11</v>
      </c>
      <c r="I996">
        <v>2</v>
      </c>
      <c r="J996" s="4">
        <v>43.24</v>
      </c>
      <c r="K996" s="11">
        <f t="shared" si="95"/>
        <v>132</v>
      </c>
      <c r="L996" s="2">
        <f t="shared" si="90"/>
        <v>43.24</v>
      </c>
      <c r="M996" s="11">
        <f t="shared" si="91"/>
        <v>133</v>
      </c>
      <c r="N996" s="11">
        <f t="shared" si="92"/>
        <v>44</v>
      </c>
      <c r="O996">
        <f t="shared" si="93"/>
        <v>1456.1799999999998</v>
      </c>
      <c r="P996">
        <f t="shared" si="94"/>
        <v>129.73239999999998</v>
      </c>
      <c r="R996" s="21">
        <v>257</v>
      </c>
      <c r="S996" s="21" t="str">
        <v>Madelin Dunley</v>
      </c>
      <c r="T996" s="21" t="str">
        <v>Prod4</v>
      </c>
      <c r="U996" s="21" t="str">
        <v>Laptop</v>
      </c>
      <c r="V996" s="22">
        <v>45670</v>
      </c>
      <c r="W996" s="21">
        <v>0</v>
      </c>
      <c r="X996" s="21">
        <v>993.44</v>
      </c>
      <c r="Y996" s="21">
        <v>15</v>
      </c>
      <c r="Z996" s="21">
        <v>1</v>
      </c>
      <c r="AA996" s="21">
        <v>265.13</v>
      </c>
    </row>
    <row r="997" spans="1:27" x14ac:dyDescent="0.3">
      <c r="A997">
        <v>996</v>
      </c>
      <c r="B997" t="s">
        <v>1017</v>
      </c>
      <c r="E997" s="1">
        <v>45664</v>
      </c>
      <c r="G997" s="6">
        <v>847.35</v>
      </c>
      <c r="H997">
        <v>12</v>
      </c>
      <c r="I997">
        <v>16</v>
      </c>
      <c r="J997" s="4">
        <v>34.17</v>
      </c>
      <c r="K997" s="11">
        <f t="shared" si="95"/>
        <v>847</v>
      </c>
      <c r="L997" s="2">
        <f t="shared" si="90"/>
        <v>34.17</v>
      </c>
      <c r="M997" s="11">
        <f t="shared" si="91"/>
        <v>848</v>
      </c>
      <c r="N997" s="11">
        <f t="shared" si="92"/>
        <v>35</v>
      </c>
      <c r="O997">
        <f t="shared" si="93"/>
        <v>10168.200000000001</v>
      </c>
      <c r="P997">
        <f t="shared" si="94"/>
        <v>711.774</v>
      </c>
      <c r="R997" s="21">
        <v>751</v>
      </c>
      <c r="S997" s="21" t="str">
        <v>Inesita Worster</v>
      </c>
      <c r="T997" s="21" t="str">
        <v>Prod1</v>
      </c>
      <c r="U997" s="21" t="str">
        <v>Laptop</v>
      </c>
      <c r="V997" s="22">
        <v>45676</v>
      </c>
      <c r="W997" s="21">
        <v>0</v>
      </c>
      <c r="X997" s="21">
        <v>997.99</v>
      </c>
      <c r="Y997" s="21">
        <v>1</v>
      </c>
      <c r="Z997" s="21">
        <v>11</v>
      </c>
      <c r="AA997" s="21">
        <v>370.04</v>
      </c>
    </row>
    <row r="998" spans="1:27" x14ac:dyDescent="0.3">
      <c r="A998">
        <v>997</v>
      </c>
      <c r="B998" t="s">
        <v>1018</v>
      </c>
      <c r="C998" t="s">
        <v>9</v>
      </c>
      <c r="D998" t="s">
        <v>20</v>
      </c>
      <c r="E998" s="1">
        <v>45672</v>
      </c>
      <c r="G998" s="6">
        <v>183.91</v>
      </c>
      <c r="H998">
        <v>15</v>
      </c>
      <c r="I998">
        <v>17</v>
      </c>
      <c r="J998" s="4">
        <v>158.09</v>
      </c>
      <c r="K998" s="11">
        <f t="shared" si="95"/>
        <v>184</v>
      </c>
      <c r="L998" s="2">
        <f t="shared" si="90"/>
        <v>158.09</v>
      </c>
      <c r="M998" s="11">
        <f t="shared" si="91"/>
        <v>184</v>
      </c>
      <c r="N998" s="11">
        <f t="shared" si="92"/>
        <v>159</v>
      </c>
      <c r="O998">
        <f t="shared" si="93"/>
        <v>2758.65</v>
      </c>
      <c r="P998">
        <f t="shared" si="94"/>
        <v>152.64529999999999</v>
      </c>
      <c r="R998" s="21">
        <v>544</v>
      </c>
      <c r="S998" s="21" t="str">
        <v>Kip Amys</v>
      </c>
      <c r="T998" s="21" t="str">
        <v>Prod2</v>
      </c>
      <c r="U998" s="21" t="str">
        <v>Smartphone</v>
      </c>
      <c r="V998" s="22">
        <v>45675</v>
      </c>
      <c r="W998" s="21" t="str">
        <v>West</v>
      </c>
      <c r="X998" s="21">
        <v>998.01</v>
      </c>
      <c r="Y998" s="21">
        <v>12</v>
      </c>
      <c r="Z998" s="21">
        <v>4</v>
      </c>
      <c r="AA998" s="21">
        <v>17.68</v>
      </c>
    </row>
    <row r="999" spans="1:27" x14ac:dyDescent="0.3">
      <c r="A999">
        <v>998</v>
      </c>
      <c r="B999" t="s">
        <v>1019</v>
      </c>
      <c r="C999" t="s">
        <v>22</v>
      </c>
      <c r="D999" t="s">
        <v>13</v>
      </c>
      <c r="E999" s="1">
        <v>45632</v>
      </c>
      <c r="G999" s="6">
        <v>312.43</v>
      </c>
      <c r="H999">
        <v>8</v>
      </c>
      <c r="I999">
        <v>1</v>
      </c>
      <c r="J999" s="4">
        <v>136.33000000000001</v>
      </c>
      <c r="K999" s="11">
        <f t="shared" si="95"/>
        <v>312</v>
      </c>
      <c r="L999" s="2">
        <f t="shared" si="90"/>
        <v>136.33000000000001</v>
      </c>
      <c r="M999" s="11">
        <f t="shared" si="91"/>
        <v>313</v>
      </c>
      <c r="N999" s="11">
        <f t="shared" si="92"/>
        <v>137</v>
      </c>
      <c r="O999">
        <f t="shared" si="93"/>
        <v>2499.44</v>
      </c>
      <c r="P999">
        <f t="shared" si="94"/>
        <v>309.3057</v>
      </c>
      <c r="R999" s="21">
        <v>420</v>
      </c>
      <c r="S999" s="21" t="str">
        <v>Nonnah Screas</v>
      </c>
      <c r="T999" s="21" t="str">
        <v>Prod3</v>
      </c>
      <c r="U999" s="21" t="str">
        <v>Microwave Oven</v>
      </c>
      <c r="V999" s="22">
        <v>45636</v>
      </c>
      <c r="W999" s="21">
        <v>0</v>
      </c>
      <c r="X999" s="21">
        <v>999.46</v>
      </c>
      <c r="Y999" s="21">
        <v>1</v>
      </c>
      <c r="Z999" s="21">
        <v>4</v>
      </c>
      <c r="AA999" s="21">
        <v>32.83</v>
      </c>
    </row>
    <row r="1000" spans="1:27" x14ac:dyDescent="0.3">
      <c r="A1000">
        <v>999</v>
      </c>
      <c r="B1000" t="s">
        <v>1020</v>
      </c>
      <c r="C1000" t="s">
        <v>18</v>
      </c>
      <c r="D1000" t="s">
        <v>27</v>
      </c>
      <c r="E1000" s="1">
        <v>45649</v>
      </c>
      <c r="G1000" s="6">
        <v>774</v>
      </c>
      <c r="H1000">
        <v>3</v>
      </c>
      <c r="I1000">
        <v>10</v>
      </c>
      <c r="J1000" s="4">
        <v>484.7</v>
      </c>
      <c r="K1000" s="11">
        <f t="shared" si="95"/>
        <v>774</v>
      </c>
      <c r="L1000" s="2">
        <f t="shared" si="90"/>
        <v>484.7</v>
      </c>
      <c r="M1000" s="11">
        <f t="shared" si="91"/>
        <v>774</v>
      </c>
      <c r="N1000" s="11">
        <f t="shared" si="92"/>
        <v>485</v>
      </c>
      <c r="O1000">
        <f t="shared" si="93"/>
        <v>2322</v>
      </c>
      <c r="P1000">
        <f t="shared" si="94"/>
        <v>696.6</v>
      </c>
      <c r="R1000" s="21">
        <v>219</v>
      </c>
      <c r="S1000" s="21" t="str">
        <v>Colene Tracey</v>
      </c>
      <c r="T1000" s="21" t="str">
        <v>Prod3</v>
      </c>
      <c r="U1000" s="21" t="str">
        <v>Smartphone</v>
      </c>
      <c r="V1000" s="22">
        <v>45631</v>
      </c>
      <c r="W1000" s="21">
        <v>0</v>
      </c>
      <c r="X1000" s="21">
        <v>999.67</v>
      </c>
      <c r="Y1000" s="21">
        <v>13</v>
      </c>
      <c r="Z1000" s="21">
        <v>8</v>
      </c>
      <c r="AA1000" s="21">
        <v>435.87</v>
      </c>
    </row>
    <row r="1001" spans="1:27" x14ac:dyDescent="0.3">
      <c r="A1001">
        <v>1000</v>
      </c>
      <c r="B1001" t="s">
        <v>1021</v>
      </c>
      <c r="D1001" t="s">
        <v>13</v>
      </c>
      <c r="E1001" s="1">
        <v>45665</v>
      </c>
      <c r="G1001" s="6">
        <v>19.32</v>
      </c>
      <c r="H1001">
        <v>12</v>
      </c>
      <c r="I1001">
        <v>6</v>
      </c>
      <c r="J1001" s="4">
        <v>255.49</v>
      </c>
      <c r="K1001" s="11">
        <f t="shared" si="95"/>
        <v>19</v>
      </c>
      <c r="L1001" s="2">
        <f t="shared" si="90"/>
        <v>255.49</v>
      </c>
      <c r="M1001" s="11">
        <f t="shared" si="91"/>
        <v>20</v>
      </c>
      <c r="N1001" s="11">
        <f t="shared" si="92"/>
        <v>256</v>
      </c>
      <c r="O1001">
        <f t="shared" si="93"/>
        <v>231.84</v>
      </c>
      <c r="P1001">
        <f t="shared" si="94"/>
        <v>18.160799999999998</v>
      </c>
      <c r="R1001" s="21">
        <v>808</v>
      </c>
      <c r="S1001" s="21" t="str">
        <v>Chance Kirkby</v>
      </c>
      <c r="T1001" s="21" t="str">
        <v>Prod2</v>
      </c>
      <c r="U1001" s="21" t="str">
        <v>Microwave Oven</v>
      </c>
      <c r="V1001" s="22">
        <v>45667</v>
      </c>
      <c r="W1001" s="21" t="str">
        <v>East</v>
      </c>
      <c r="X1001" s="21">
        <v>999.89</v>
      </c>
      <c r="Y1001" s="21">
        <v>5</v>
      </c>
      <c r="Z1001" s="21">
        <v>10</v>
      </c>
      <c r="AA1001" s="21">
        <v>186.83</v>
      </c>
    </row>
    <row r="1002" spans="1:27" x14ac:dyDescent="0.3">
      <c r="J1002" s="16">
        <f>SUM(J2:J1001)</f>
        <v>251287.93999999983</v>
      </c>
      <c r="N1002"/>
      <c r="O1002" s="5">
        <f>SUM(O2:O1001)</f>
        <v>4002971.8499999992</v>
      </c>
      <c r="P1002" s="5">
        <f>SUM(P2:P1001)</f>
        <v>458315.56010000047</v>
      </c>
    </row>
    <row r="1003" spans="1:27" x14ac:dyDescent="0.3">
      <c r="N1003"/>
    </row>
    <row r="1005" spans="1:27" x14ac:dyDescent="0.3">
      <c r="L100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C28A-112D-4C5E-9215-6F0A19DE9E0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MOCK_DATA (1)</vt:lpstr>
      <vt:lpstr>ANSWERS SHEET</vt:lpstr>
      <vt:lpstr>Sheet2</vt:lpstr>
      <vt:lpstr>Sheet5</vt:lpstr>
      <vt:lpstr>Sheet9</vt:lpstr>
      <vt:lpstr>Sheet4</vt:lpstr>
      <vt:lpstr>Sheet8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SORNAMBAL</dc:creator>
  <cp:lastModifiedBy>Sornambal P</cp:lastModifiedBy>
  <dcterms:created xsi:type="dcterms:W3CDTF">2025-01-26T12:26:49Z</dcterms:created>
  <dcterms:modified xsi:type="dcterms:W3CDTF">2025-03-31T13:16:08Z</dcterms:modified>
</cp:coreProperties>
</file>